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3800" windowHeight="1258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КС!$A$13:$DQ$365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КС!$A:$I,КС!$7:$10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P364" i="1" l="1"/>
  <c r="DP363" i="1"/>
  <c r="DP362" i="1"/>
  <c r="DP361" i="1"/>
  <c r="DP360" i="1"/>
  <c r="DP359" i="1"/>
  <c r="DP358" i="1"/>
  <c r="DP357" i="1"/>
  <c r="DP356" i="1"/>
  <c r="DN355" i="1"/>
  <c r="DL355" i="1"/>
  <c r="DJ355" i="1"/>
  <c r="DH355" i="1"/>
  <c r="DF355" i="1"/>
  <c r="DD355" i="1"/>
  <c r="DB355" i="1"/>
  <c r="CZ355" i="1"/>
  <c r="CX355" i="1"/>
  <c r="CV355" i="1"/>
  <c r="CT355" i="1"/>
  <c r="CR355" i="1"/>
  <c r="CP355" i="1"/>
  <c r="CN355" i="1"/>
  <c r="CL355" i="1"/>
  <c r="CJ355" i="1"/>
  <c r="CH355" i="1"/>
  <c r="CF355" i="1"/>
  <c r="CD355" i="1"/>
  <c r="CB355" i="1"/>
  <c r="BZ355" i="1"/>
  <c r="BX355" i="1"/>
  <c r="BV355" i="1"/>
  <c r="BT355" i="1"/>
  <c r="BR355" i="1"/>
  <c r="BP355" i="1"/>
  <c r="BN355" i="1"/>
  <c r="BJ355" i="1"/>
  <c r="BH355" i="1"/>
  <c r="BF355" i="1"/>
  <c r="BD355" i="1"/>
  <c r="BB355" i="1"/>
  <c r="AZ355" i="1"/>
  <c r="AX355" i="1"/>
  <c r="AV355" i="1"/>
  <c r="AT355" i="1"/>
  <c r="AR355" i="1"/>
  <c r="AP355" i="1"/>
  <c r="AN355" i="1"/>
  <c r="AL355" i="1"/>
  <c r="AJ355" i="1"/>
  <c r="AH355" i="1"/>
  <c r="AF355" i="1"/>
  <c r="AB355" i="1"/>
  <c r="Z355" i="1"/>
  <c r="X355" i="1"/>
  <c r="V355" i="1"/>
  <c r="T355" i="1"/>
  <c r="R355" i="1"/>
  <c r="P355" i="1"/>
  <c r="N355" i="1"/>
  <c r="DP354" i="1"/>
  <c r="DP353" i="1"/>
  <c r="DP352" i="1"/>
  <c r="DP351" i="1"/>
  <c r="DP350" i="1"/>
  <c r="DP349" i="1"/>
  <c r="DP348" i="1"/>
  <c r="DN347" i="1"/>
  <c r="DL347" i="1"/>
  <c r="DJ347" i="1"/>
  <c r="DH347" i="1"/>
  <c r="DF347" i="1"/>
  <c r="DD347" i="1"/>
  <c r="DB347" i="1"/>
  <c r="CZ347" i="1"/>
  <c r="CX347" i="1"/>
  <c r="CV347" i="1"/>
  <c r="CT347" i="1"/>
  <c r="CR347" i="1"/>
  <c r="CP347" i="1"/>
  <c r="CN347" i="1"/>
  <c r="CL347" i="1"/>
  <c r="CJ347" i="1"/>
  <c r="CH347" i="1"/>
  <c r="CF347" i="1"/>
  <c r="CD347" i="1"/>
  <c r="CB347" i="1"/>
  <c r="BZ347" i="1"/>
  <c r="BX347" i="1"/>
  <c r="BV347" i="1"/>
  <c r="BT347" i="1"/>
  <c r="BR347" i="1"/>
  <c r="BP347" i="1"/>
  <c r="BN347" i="1"/>
  <c r="BJ347" i="1"/>
  <c r="BH347" i="1"/>
  <c r="BF347" i="1"/>
  <c r="BD347" i="1"/>
  <c r="BB347" i="1"/>
  <c r="AZ347" i="1"/>
  <c r="AX347" i="1"/>
  <c r="AV347" i="1"/>
  <c r="AT347" i="1"/>
  <c r="AR347" i="1"/>
  <c r="AP347" i="1"/>
  <c r="AN347" i="1"/>
  <c r="AL347" i="1"/>
  <c r="AJ347" i="1"/>
  <c r="AH347" i="1"/>
  <c r="AF347" i="1"/>
  <c r="AB347" i="1"/>
  <c r="Z347" i="1"/>
  <c r="X347" i="1"/>
  <c r="V347" i="1"/>
  <c r="T347" i="1"/>
  <c r="R347" i="1"/>
  <c r="P347" i="1"/>
  <c r="N347" i="1"/>
  <c r="DP346" i="1"/>
  <c r="DP345" i="1"/>
  <c r="DP344" i="1"/>
  <c r="DP343" i="1"/>
  <c r="DP342" i="1"/>
  <c r="DP341" i="1"/>
  <c r="DP340" i="1"/>
  <c r="DP339" i="1"/>
  <c r="DP338" i="1"/>
  <c r="DN337" i="1"/>
  <c r="DL337" i="1"/>
  <c r="DJ337" i="1"/>
  <c r="DH337" i="1"/>
  <c r="DF337" i="1"/>
  <c r="DD337" i="1"/>
  <c r="DB337" i="1"/>
  <c r="CZ337" i="1"/>
  <c r="CX337" i="1"/>
  <c r="CV337" i="1"/>
  <c r="CT337" i="1"/>
  <c r="CR337" i="1"/>
  <c r="CP337" i="1"/>
  <c r="CN337" i="1"/>
  <c r="CL337" i="1"/>
  <c r="CJ337" i="1"/>
  <c r="CH337" i="1"/>
  <c r="CF337" i="1"/>
  <c r="CD337" i="1"/>
  <c r="CB337" i="1"/>
  <c r="BZ337" i="1"/>
  <c r="BX337" i="1"/>
  <c r="BV337" i="1"/>
  <c r="BT337" i="1"/>
  <c r="BR337" i="1"/>
  <c r="BP337" i="1"/>
  <c r="BN337" i="1"/>
  <c r="BJ337" i="1"/>
  <c r="BH337" i="1"/>
  <c r="BF337" i="1"/>
  <c r="BD337" i="1"/>
  <c r="BB337" i="1"/>
  <c r="AZ337" i="1"/>
  <c r="AX337" i="1"/>
  <c r="AV337" i="1"/>
  <c r="AT337" i="1"/>
  <c r="AR337" i="1"/>
  <c r="AP337" i="1"/>
  <c r="AN337" i="1"/>
  <c r="AL337" i="1"/>
  <c r="AJ337" i="1"/>
  <c r="AH337" i="1"/>
  <c r="AF337" i="1"/>
  <c r="AB337" i="1"/>
  <c r="Z337" i="1"/>
  <c r="X337" i="1"/>
  <c r="V337" i="1"/>
  <c r="T337" i="1"/>
  <c r="R337" i="1"/>
  <c r="P337" i="1"/>
  <c r="N337" i="1"/>
  <c r="DP336" i="1"/>
  <c r="N335" i="1"/>
  <c r="DP335" i="1" s="1"/>
  <c r="N334" i="1"/>
  <c r="DP334" i="1" s="1"/>
  <c r="DP333" i="1"/>
  <c r="N332" i="1"/>
  <c r="DP332" i="1" s="1"/>
  <c r="DN331" i="1"/>
  <c r="DL331" i="1"/>
  <c r="DJ331" i="1"/>
  <c r="DH331" i="1"/>
  <c r="DF331" i="1"/>
  <c r="DD331" i="1"/>
  <c r="DB331" i="1"/>
  <c r="CZ331" i="1"/>
  <c r="CX331" i="1"/>
  <c r="CV331" i="1"/>
  <c r="CT331" i="1"/>
  <c r="CR331" i="1"/>
  <c r="CP331" i="1"/>
  <c r="CN331" i="1"/>
  <c r="CL331" i="1"/>
  <c r="CJ331" i="1"/>
  <c r="CH331" i="1"/>
  <c r="CF331" i="1"/>
  <c r="CD331" i="1"/>
  <c r="CB331" i="1"/>
  <c r="BZ331" i="1"/>
  <c r="BX331" i="1"/>
  <c r="BV331" i="1"/>
  <c r="BT331" i="1"/>
  <c r="BR331" i="1"/>
  <c r="BP331" i="1"/>
  <c r="BN331" i="1"/>
  <c r="BJ331" i="1"/>
  <c r="BH331" i="1"/>
  <c r="BF331" i="1"/>
  <c r="BD331" i="1"/>
  <c r="BB331" i="1"/>
  <c r="AZ331" i="1"/>
  <c r="AX331" i="1"/>
  <c r="AV331" i="1"/>
  <c r="AT331" i="1"/>
  <c r="AR331" i="1"/>
  <c r="AP331" i="1"/>
  <c r="AN331" i="1"/>
  <c r="AL331" i="1"/>
  <c r="AJ331" i="1"/>
  <c r="AH331" i="1"/>
  <c r="AF331" i="1"/>
  <c r="AB331" i="1"/>
  <c r="Z331" i="1"/>
  <c r="X331" i="1"/>
  <c r="V331" i="1"/>
  <c r="T331" i="1"/>
  <c r="R331" i="1"/>
  <c r="P331" i="1"/>
  <c r="DP330" i="1"/>
  <c r="DP329" i="1"/>
  <c r="DP328" i="1"/>
  <c r="DP327" i="1"/>
  <c r="DP326" i="1"/>
  <c r="DP325" i="1"/>
  <c r="DP324" i="1"/>
  <c r="DN323" i="1"/>
  <c r="DL323" i="1"/>
  <c r="DJ323" i="1"/>
  <c r="DH323" i="1"/>
  <c r="DF323" i="1"/>
  <c r="DD323" i="1"/>
  <c r="DB323" i="1"/>
  <c r="CZ323" i="1"/>
  <c r="CX323" i="1"/>
  <c r="CV323" i="1"/>
  <c r="CT323" i="1"/>
  <c r="CR323" i="1"/>
  <c r="CP323" i="1"/>
  <c r="CN323" i="1"/>
  <c r="CL323" i="1"/>
  <c r="CJ323" i="1"/>
  <c r="CH323" i="1"/>
  <c r="CF323" i="1"/>
  <c r="CD323" i="1"/>
  <c r="CB323" i="1"/>
  <c r="BZ323" i="1"/>
  <c r="BX323" i="1"/>
  <c r="BV323" i="1"/>
  <c r="BT323" i="1"/>
  <c r="BR323" i="1"/>
  <c r="BP323" i="1"/>
  <c r="BN323" i="1"/>
  <c r="BJ323" i="1"/>
  <c r="BH323" i="1"/>
  <c r="BF323" i="1"/>
  <c r="BD323" i="1"/>
  <c r="BB323" i="1"/>
  <c r="AZ323" i="1"/>
  <c r="AX323" i="1"/>
  <c r="AV323" i="1"/>
  <c r="AT323" i="1"/>
  <c r="AR323" i="1"/>
  <c r="AP323" i="1"/>
  <c r="AN323" i="1"/>
  <c r="AL323" i="1"/>
  <c r="AJ323" i="1"/>
  <c r="AH323" i="1"/>
  <c r="AF323" i="1"/>
  <c r="AB323" i="1"/>
  <c r="Z323" i="1"/>
  <c r="X323" i="1"/>
  <c r="V323" i="1"/>
  <c r="T323" i="1"/>
  <c r="R323" i="1"/>
  <c r="P323" i="1"/>
  <c r="N323" i="1"/>
  <c r="DP322" i="1"/>
  <c r="DP321" i="1"/>
  <c r="DP320" i="1"/>
  <c r="DP319" i="1"/>
  <c r="DP318" i="1"/>
  <c r="DP317" i="1"/>
  <c r="DP316" i="1"/>
  <c r="DP315" i="1"/>
  <c r="DP314" i="1"/>
  <c r="DP313" i="1"/>
  <c r="DP312" i="1"/>
  <c r="DP311" i="1"/>
  <c r="DP310" i="1"/>
  <c r="DP309" i="1"/>
  <c r="DP308" i="1"/>
  <c r="DP307" i="1"/>
  <c r="DP306" i="1"/>
  <c r="DP305" i="1"/>
  <c r="DN304" i="1"/>
  <c r="DL304" i="1"/>
  <c r="DJ304" i="1"/>
  <c r="DH304" i="1"/>
  <c r="DF304" i="1"/>
  <c r="DD304" i="1"/>
  <c r="DB304" i="1"/>
  <c r="CZ304" i="1"/>
  <c r="CX304" i="1"/>
  <c r="CV304" i="1"/>
  <c r="CT304" i="1"/>
  <c r="CR304" i="1"/>
  <c r="CP304" i="1"/>
  <c r="CN304" i="1"/>
  <c r="CL304" i="1"/>
  <c r="CJ304" i="1"/>
  <c r="CH304" i="1"/>
  <c r="CF304" i="1"/>
  <c r="CD304" i="1"/>
  <c r="CB304" i="1"/>
  <c r="BZ304" i="1"/>
  <c r="BX304" i="1"/>
  <c r="BV304" i="1"/>
  <c r="BT304" i="1"/>
  <c r="BR304" i="1"/>
  <c r="BP304" i="1"/>
  <c r="BN304" i="1"/>
  <c r="BJ304" i="1"/>
  <c r="BH304" i="1"/>
  <c r="BF304" i="1"/>
  <c r="BD304" i="1"/>
  <c r="BB304" i="1"/>
  <c r="AZ304" i="1"/>
  <c r="AX304" i="1"/>
  <c r="AV304" i="1"/>
  <c r="AT304" i="1"/>
  <c r="AR304" i="1"/>
  <c r="AP304" i="1"/>
  <c r="AN304" i="1"/>
  <c r="AL304" i="1"/>
  <c r="AJ304" i="1"/>
  <c r="AH304" i="1"/>
  <c r="AF304" i="1"/>
  <c r="AB304" i="1"/>
  <c r="Z304" i="1"/>
  <c r="X304" i="1"/>
  <c r="V304" i="1"/>
  <c r="T304" i="1"/>
  <c r="R304" i="1"/>
  <c r="P304" i="1"/>
  <c r="N304" i="1"/>
  <c r="DP303" i="1"/>
  <c r="DP302" i="1"/>
  <c r="DP301" i="1"/>
  <c r="DP300" i="1"/>
  <c r="DP299" i="1"/>
  <c r="DP298" i="1"/>
  <c r="DP297" i="1"/>
  <c r="DH296" i="1"/>
  <c r="CT296" i="1"/>
  <c r="DP295" i="1"/>
  <c r="DP294" i="1"/>
  <c r="DP293" i="1"/>
  <c r="DP292" i="1"/>
  <c r="DP291" i="1"/>
  <c r="DP290" i="1"/>
  <c r="DP289" i="1"/>
  <c r="DP288" i="1"/>
  <c r="DP287" i="1"/>
  <c r="DP286" i="1"/>
  <c r="DP285" i="1"/>
  <c r="DN284" i="1"/>
  <c r="DL284" i="1"/>
  <c r="DJ284" i="1"/>
  <c r="DH284" i="1"/>
  <c r="DF284" i="1"/>
  <c r="DD284" i="1"/>
  <c r="DB284" i="1"/>
  <c r="CZ284" i="1"/>
  <c r="CX284" i="1"/>
  <c r="CV284" i="1"/>
  <c r="CT284" i="1"/>
  <c r="CR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N284" i="1"/>
  <c r="BJ284" i="1"/>
  <c r="BH284" i="1"/>
  <c r="BF284" i="1"/>
  <c r="BD284" i="1"/>
  <c r="BB284" i="1"/>
  <c r="AZ284" i="1"/>
  <c r="AX284" i="1"/>
  <c r="AV284" i="1"/>
  <c r="AT284" i="1"/>
  <c r="AR284" i="1"/>
  <c r="AP284" i="1"/>
  <c r="AN284" i="1"/>
  <c r="AL284" i="1"/>
  <c r="AJ284" i="1"/>
  <c r="AH284" i="1"/>
  <c r="AF284" i="1"/>
  <c r="AB284" i="1"/>
  <c r="Z284" i="1"/>
  <c r="X284" i="1"/>
  <c r="V284" i="1"/>
  <c r="T284" i="1"/>
  <c r="R284" i="1"/>
  <c r="P284" i="1"/>
  <c r="N284" i="1"/>
  <c r="DP283" i="1"/>
  <c r="DP282" i="1"/>
  <c r="DP281" i="1"/>
  <c r="DP280" i="1"/>
  <c r="DP279" i="1"/>
  <c r="DP278" i="1"/>
  <c r="DP277" i="1"/>
  <c r="DP276" i="1"/>
  <c r="DP275" i="1"/>
  <c r="DP274" i="1"/>
  <c r="N273" i="1"/>
  <c r="DP273" i="1" s="1"/>
  <c r="N272" i="1"/>
  <c r="DP271" i="1"/>
  <c r="DP270" i="1"/>
  <c r="N269" i="1"/>
  <c r="DP269" i="1" s="1"/>
  <c r="DN268" i="1"/>
  <c r="DL268" i="1"/>
  <c r="DJ268" i="1"/>
  <c r="DH268" i="1"/>
  <c r="DF268" i="1"/>
  <c r="DD268" i="1"/>
  <c r="DB268" i="1"/>
  <c r="CZ268" i="1"/>
  <c r="CX268" i="1"/>
  <c r="CV268" i="1"/>
  <c r="CT268" i="1"/>
  <c r="CR268" i="1"/>
  <c r="CP268" i="1"/>
  <c r="CN268" i="1"/>
  <c r="CL268" i="1"/>
  <c r="CJ268" i="1"/>
  <c r="CH268" i="1"/>
  <c r="CF268" i="1"/>
  <c r="CD268" i="1"/>
  <c r="CB268" i="1"/>
  <c r="BZ268" i="1"/>
  <c r="BX268" i="1"/>
  <c r="BV268" i="1"/>
  <c r="BT268" i="1"/>
  <c r="BR268" i="1"/>
  <c r="BP268" i="1"/>
  <c r="BN268" i="1"/>
  <c r="BJ268" i="1"/>
  <c r="BH268" i="1"/>
  <c r="BF268" i="1"/>
  <c r="BD268" i="1"/>
  <c r="BB268" i="1"/>
  <c r="AZ268" i="1"/>
  <c r="AX268" i="1"/>
  <c r="AV268" i="1"/>
  <c r="AT268" i="1"/>
  <c r="AR268" i="1"/>
  <c r="AP268" i="1"/>
  <c r="AN268" i="1"/>
  <c r="AL268" i="1"/>
  <c r="AJ268" i="1"/>
  <c r="AH268" i="1"/>
  <c r="AF268" i="1"/>
  <c r="AB268" i="1"/>
  <c r="Z268" i="1"/>
  <c r="X268" i="1"/>
  <c r="V268" i="1"/>
  <c r="T268" i="1"/>
  <c r="R268" i="1"/>
  <c r="P268" i="1"/>
  <c r="DP267" i="1"/>
  <c r="DP266" i="1"/>
  <c r="DP265" i="1"/>
  <c r="DP264" i="1"/>
  <c r="DP263" i="1"/>
  <c r="DP262" i="1"/>
  <c r="DP261" i="1"/>
  <c r="DP260" i="1"/>
  <c r="DP259" i="1"/>
  <c r="DP258" i="1"/>
  <c r="DP257" i="1"/>
  <c r="DP256" i="1"/>
  <c r="DP255" i="1"/>
  <c r="DN254" i="1"/>
  <c r="DL254" i="1"/>
  <c r="DJ254" i="1"/>
  <c r="DH254" i="1"/>
  <c r="DF254" i="1"/>
  <c r="DD254" i="1"/>
  <c r="DB254" i="1"/>
  <c r="CZ254" i="1"/>
  <c r="CX254" i="1"/>
  <c r="CV254" i="1"/>
  <c r="CT254" i="1"/>
  <c r="CR254" i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L254" i="1"/>
  <c r="AJ254" i="1"/>
  <c r="AH254" i="1"/>
  <c r="AF254" i="1"/>
  <c r="AB254" i="1"/>
  <c r="Z254" i="1"/>
  <c r="X254" i="1"/>
  <c r="V254" i="1"/>
  <c r="T254" i="1"/>
  <c r="R254" i="1"/>
  <c r="P254" i="1"/>
  <c r="N254" i="1"/>
  <c r="DP253" i="1"/>
  <c r="DP252" i="1"/>
  <c r="DP251" i="1"/>
  <c r="DP250" i="1"/>
  <c r="DP249" i="1"/>
  <c r="DN248" i="1"/>
  <c r="DL248" i="1"/>
  <c r="DJ248" i="1"/>
  <c r="DH248" i="1"/>
  <c r="DF248" i="1"/>
  <c r="DD248" i="1"/>
  <c r="DB248" i="1"/>
  <c r="CZ248" i="1"/>
  <c r="CX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J248" i="1"/>
  <c r="AH248" i="1"/>
  <c r="AF248" i="1"/>
  <c r="AB248" i="1"/>
  <c r="Z248" i="1"/>
  <c r="X248" i="1"/>
  <c r="V248" i="1"/>
  <c r="T248" i="1"/>
  <c r="R248" i="1"/>
  <c r="P248" i="1"/>
  <c r="N248" i="1"/>
  <c r="DP247" i="1"/>
  <c r="DP246" i="1"/>
  <c r="DP245" i="1"/>
  <c r="DP244" i="1"/>
  <c r="DP243" i="1"/>
  <c r="DP242" i="1"/>
  <c r="DP241" i="1"/>
  <c r="DP240" i="1"/>
  <c r="DP239" i="1"/>
  <c r="DP238" i="1"/>
  <c r="DP237" i="1"/>
  <c r="DP236" i="1"/>
  <c r="DP235" i="1"/>
  <c r="DP234" i="1"/>
  <c r="DN233" i="1"/>
  <c r="DL233" i="1"/>
  <c r="DJ233" i="1"/>
  <c r="DH233" i="1"/>
  <c r="DF233" i="1"/>
  <c r="DD233" i="1"/>
  <c r="DB233" i="1"/>
  <c r="CZ233" i="1"/>
  <c r="CX233" i="1"/>
  <c r="CV233" i="1"/>
  <c r="CT233" i="1"/>
  <c r="CR233" i="1"/>
  <c r="CP233" i="1"/>
  <c r="CN233" i="1"/>
  <c r="CL233" i="1"/>
  <c r="CJ233" i="1"/>
  <c r="CH233" i="1"/>
  <c r="CF233" i="1"/>
  <c r="CD233" i="1"/>
  <c r="CB233" i="1"/>
  <c r="BZ233" i="1"/>
  <c r="BX233" i="1"/>
  <c r="BV233" i="1"/>
  <c r="BT233" i="1"/>
  <c r="BR233" i="1"/>
  <c r="BP233" i="1"/>
  <c r="BN233" i="1"/>
  <c r="BJ233" i="1"/>
  <c r="BH233" i="1"/>
  <c r="BF233" i="1"/>
  <c r="BD233" i="1"/>
  <c r="BB233" i="1"/>
  <c r="AZ233" i="1"/>
  <c r="AX233" i="1"/>
  <c r="AV233" i="1"/>
  <c r="AT233" i="1"/>
  <c r="AR233" i="1"/>
  <c r="AP233" i="1"/>
  <c r="AN233" i="1"/>
  <c r="AL233" i="1"/>
  <c r="AJ233" i="1"/>
  <c r="AH233" i="1"/>
  <c r="AF233" i="1"/>
  <c r="AB233" i="1"/>
  <c r="Z233" i="1"/>
  <c r="X233" i="1"/>
  <c r="V233" i="1"/>
  <c r="T233" i="1"/>
  <c r="R233" i="1"/>
  <c r="P233" i="1"/>
  <c r="N233" i="1"/>
  <c r="DP232" i="1"/>
  <c r="DN231" i="1"/>
  <c r="DL231" i="1"/>
  <c r="DJ231" i="1"/>
  <c r="DH231" i="1"/>
  <c r="DF231" i="1"/>
  <c r="DD231" i="1"/>
  <c r="DB231" i="1"/>
  <c r="CZ231" i="1"/>
  <c r="CX231" i="1"/>
  <c r="CV231" i="1"/>
  <c r="CT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J231" i="1"/>
  <c r="BH231" i="1"/>
  <c r="BF231" i="1"/>
  <c r="BD231" i="1"/>
  <c r="BB231" i="1"/>
  <c r="AZ231" i="1"/>
  <c r="AX231" i="1"/>
  <c r="AV231" i="1"/>
  <c r="AT231" i="1"/>
  <c r="AR231" i="1"/>
  <c r="AP231" i="1"/>
  <c r="AN231" i="1"/>
  <c r="AL231" i="1"/>
  <c r="AJ231" i="1"/>
  <c r="AH231" i="1"/>
  <c r="AF231" i="1"/>
  <c r="AB231" i="1"/>
  <c r="Z231" i="1"/>
  <c r="X231" i="1"/>
  <c r="V231" i="1"/>
  <c r="T231" i="1"/>
  <c r="R231" i="1"/>
  <c r="P231" i="1"/>
  <c r="N231" i="1"/>
  <c r="DP230" i="1"/>
  <c r="DP229" i="1"/>
  <c r="DP228" i="1"/>
  <c r="DP227" i="1"/>
  <c r="DP226" i="1"/>
  <c r="DP225" i="1"/>
  <c r="DP224" i="1"/>
  <c r="DP223" i="1"/>
  <c r="DP222" i="1"/>
  <c r="DP221" i="1"/>
  <c r="DP220" i="1"/>
  <c r="DP219" i="1"/>
  <c r="DN218" i="1"/>
  <c r="DL218" i="1"/>
  <c r="DJ218" i="1"/>
  <c r="DH218" i="1"/>
  <c r="DF218" i="1"/>
  <c r="DD218" i="1"/>
  <c r="DB218" i="1"/>
  <c r="CZ218" i="1"/>
  <c r="CX218" i="1"/>
  <c r="CV218" i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J218" i="1"/>
  <c r="BH218" i="1"/>
  <c r="BF218" i="1"/>
  <c r="BD218" i="1"/>
  <c r="BB218" i="1"/>
  <c r="AZ218" i="1"/>
  <c r="AX218" i="1"/>
  <c r="AV218" i="1"/>
  <c r="AT218" i="1"/>
  <c r="AR218" i="1"/>
  <c r="AP218" i="1"/>
  <c r="AN218" i="1"/>
  <c r="AL218" i="1"/>
  <c r="AJ218" i="1"/>
  <c r="AH218" i="1"/>
  <c r="AF218" i="1"/>
  <c r="AB218" i="1"/>
  <c r="Z218" i="1"/>
  <c r="X218" i="1"/>
  <c r="V218" i="1"/>
  <c r="T218" i="1"/>
  <c r="R218" i="1"/>
  <c r="P218" i="1"/>
  <c r="N218" i="1"/>
  <c r="DP217" i="1"/>
  <c r="DP216" i="1"/>
  <c r="DP215" i="1"/>
  <c r="DP214" i="1"/>
  <c r="DN213" i="1"/>
  <c r="DL213" i="1"/>
  <c r="DJ213" i="1"/>
  <c r="DH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B213" i="1"/>
  <c r="Z213" i="1"/>
  <c r="X213" i="1"/>
  <c r="V213" i="1"/>
  <c r="T213" i="1"/>
  <c r="R213" i="1"/>
  <c r="P213" i="1"/>
  <c r="N213" i="1"/>
  <c r="DP212" i="1"/>
  <c r="DP211" i="1"/>
  <c r="DP210" i="1"/>
  <c r="DP209" i="1"/>
  <c r="DP208" i="1"/>
  <c r="DP207" i="1"/>
  <c r="DN206" i="1"/>
  <c r="DL206" i="1"/>
  <c r="DJ206" i="1"/>
  <c r="DH206" i="1"/>
  <c r="DF206" i="1"/>
  <c r="DD206" i="1"/>
  <c r="DB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J206" i="1"/>
  <c r="AH206" i="1"/>
  <c r="AF206" i="1"/>
  <c r="AB206" i="1"/>
  <c r="Z206" i="1"/>
  <c r="X206" i="1"/>
  <c r="V206" i="1"/>
  <c r="T206" i="1"/>
  <c r="R206" i="1"/>
  <c r="P206" i="1"/>
  <c r="N206" i="1"/>
  <c r="DP205" i="1"/>
  <c r="DP204" i="1"/>
  <c r="DP203" i="1"/>
  <c r="DP202" i="1"/>
  <c r="DN201" i="1"/>
  <c r="DL201" i="1"/>
  <c r="DJ201" i="1"/>
  <c r="DH201" i="1"/>
  <c r="DF201" i="1"/>
  <c r="DD201" i="1"/>
  <c r="DB201" i="1"/>
  <c r="CZ201" i="1"/>
  <c r="CX201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J201" i="1"/>
  <c r="AH201" i="1"/>
  <c r="AF201" i="1"/>
  <c r="AB201" i="1"/>
  <c r="Z201" i="1"/>
  <c r="X201" i="1"/>
  <c r="V201" i="1"/>
  <c r="T201" i="1"/>
  <c r="R201" i="1"/>
  <c r="P201" i="1"/>
  <c r="N201" i="1"/>
  <c r="DP200" i="1"/>
  <c r="DP199" i="1"/>
  <c r="DP198" i="1"/>
  <c r="DP197" i="1"/>
  <c r="DP196" i="1"/>
  <c r="DP195" i="1"/>
  <c r="R194" i="1"/>
  <c r="DP193" i="1"/>
  <c r="DN192" i="1"/>
  <c r="DL192" i="1"/>
  <c r="DJ192" i="1"/>
  <c r="DH192" i="1"/>
  <c r="DF192" i="1"/>
  <c r="DD192" i="1"/>
  <c r="DB192" i="1"/>
  <c r="CZ192" i="1"/>
  <c r="CX192" i="1"/>
  <c r="CV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AH192" i="1"/>
  <c r="AF192" i="1"/>
  <c r="AB192" i="1"/>
  <c r="Z192" i="1"/>
  <c r="X192" i="1"/>
  <c r="V192" i="1"/>
  <c r="T192" i="1"/>
  <c r="P192" i="1"/>
  <c r="N192" i="1"/>
  <c r="DP191" i="1"/>
  <c r="DP190" i="1"/>
  <c r="DP189" i="1"/>
  <c r="DP188" i="1"/>
  <c r="DP187" i="1"/>
  <c r="DP186" i="1"/>
  <c r="DP185" i="1"/>
  <c r="DP184" i="1"/>
  <c r="DP183" i="1"/>
  <c r="DP182" i="1"/>
  <c r="DN181" i="1"/>
  <c r="DL181" i="1"/>
  <c r="DJ181" i="1"/>
  <c r="DH181" i="1"/>
  <c r="DF181" i="1"/>
  <c r="DD181" i="1"/>
  <c r="DB181" i="1"/>
  <c r="CZ181" i="1"/>
  <c r="CX181" i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B181" i="1"/>
  <c r="Z181" i="1"/>
  <c r="X181" i="1"/>
  <c r="V181" i="1"/>
  <c r="T181" i="1"/>
  <c r="R181" i="1"/>
  <c r="P181" i="1"/>
  <c r="N181" i="1"/>
  <c r="DP180" i="1"/>
  <c r="DP179" i="1"/>
  <c r="DP178" i="1"/>
  <c r="DP177" i="1"/>
  <c r="DP176" i="1"/>
  <c r="DP175" i="1"/>
  <c r="DP174" i="1"/>
  <c r="DP173" i="1"/>
  <c r="DP172" i="1"/>
  <c r="DP171" i="1"/>
  <c r="DP170" i="1"/>
  <c r="DP169" i="1"/>
  <c r="DP168" i="1"/>
  <c r="DP167" i="1"/>
  <c r="DP166" i="1"/>
  <c r="DP165" i="1"/>
  <c r="DP164" i="1"/>
  <c r="DP163" i="1"/>
  <c r="DP162" i="1"/>
  <c r="DP161" i="1"/>
  <c r="DP160" i="1"/>
  <c r="DP159" i="1"/>
  <c r="DP158" i="1"/>
  <c r="DP157" i="1"/>
  <c r="DP156" i="1"/>
  <c r="DP155" i="1"/>
  <c r="DP154" i="1"/>
  <c r="DP153" i="1"/>
  <c r="DP152" i="1"/>
  <c r="DP151" i="1"/>
  <c r="DP150" i="1"/>
  <c r="DP149" i="1"/>
  <c r="DP148" i="1"/>
  <c r="DP147" i="1"/>
  <c r="DP146" i="1"/>
  <c r="DN145" i="1"/>
  <c r="DL145" i="1"/>
  <c r="DJ145" i="1"/>
  <c r="DH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B145" i="1"/>
  <c r="Z145" i="1"/>
  <c r="X145" i="1"/>
  <c r="V145" i="1"/>
  <c r="T145" i="1"/>
  <c r="R145" i="1"/>
  <c r="P145" i="1"/>
  <c r="N145" i="1"/>
  <c r="DP144" i="1"/>
  <c r="DP143" i="1"/>
  <c r="DP142" i="1"/>
  <c r="DN141" i="1"/>
  <c r="DL141" i="1"/>
  <c r="DJ141" i="1"/>
  <c r="DH141" i="1"/>
  <c r="DF141" i="1"/>
  <c r="DD141" i="1"/>
  <c r="DB141" i="1"/>
  <c r="CZ141" i="1"/>
  <c r="CX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H141" i="1"/>
  <c r="AF141" i="1"/>
  <c r="AB141" i="1"/>
  <c r="Z141" i="1"/>
  <c r="X141" i="1"/>
  <c r="V141" i="1"/>
  <c r="T141" i="1"/>
  <c r="R141" i="1"/>
  <c r="P141" i="1"/>
  <c r="N141" i="1"/>
  <c r="DP140" i="1"/>
  <c r="DP139" i="1"/>
  <c r="DP138" i="1"/>
  <c r="DP137" i="1"/>
  <c r="DP136" i="1"/>
  <c r="DP135" i="1"/>
  <c r="DP134" i="1"/>
  <c r="DN133" i="1"/>
  <c r="DL133" i="1"/>
  <c r="DJ133" i="1"/>
  <c r="DH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B133" i="1"/>
  <c r="Z133" i="1"/>
  <c r="X133" i="1"/>
  <c r="V133" i="1"/>
  <c r="T133" i="1"/>
  <c r="R133" i="1"/>
  <c r="P133" i="1"/>
  <c r="N133" i="1"/>
  <c r="DP132" i="1"/>
  <c r="DP131" i="1"/>
  <c r="DP130" i="1"/>
  <c r="DP129" i="1"/>
  <c r="DP128" i="1"/>
  <c r="DP127" i="1"/>
  <c r="DP126" i="1"/>
  <c r="DP125" i="1"/>
  <c r="DP124" i="1"/>
  <c r="DH123" i="1"/>
  <c r="DP122" i="1"/>
  <c r="DP121" i="1"/>
  <c r="DN120" i="1"/>
  <c r="DL120" i="1"/>
  <c r="DJ120" i="1"/>
  <c r="DF120" i="1"/>
  <c r="DD120" i="1"/>
  <c r="DB120" i="1"/>
  <c r="CZ120" i="1"/>
  <c r="CX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B120" i="1"/>
  <c r="Z120" i="1"/>
  <c r="X120" i="1"/>
  <c r="V120" i="1"/>
  <c r="T120" i="1"/>
  <c r="R120" i="1"/>
  <c r="P120" i="1"/>
  <c r="N120" i="1"/>
  <c r="DP119" i="1"/>
  <c r="DP118" i="1"/>
  <c r="DP117" i="1"/>
  <c r="DP116" i="1"/>
  <c r="DP115" i="1"/>
  <c r="DP114" i="1"/>
  <c r="DP113" i="1"/>
  <c r="DP112" i="1"/>
  <c r="DP111" i="1"/>
  <c r="DP110" i="1"/>
  <c r="DP109" i="1"/>
  <c r="DP108" i="1"/>
  <c r="DP107" i="1"/>
  <c r="DP106" i="1"/>
  <c r="DP105" i="1"/>
  <c r="DP104" i="1"/>
  <c r="DN103" i="1"/>
  <c r="DL103" i="1"/>
  <c r="DJ103" i="1"/>
  <c r="DH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B103" i="1"/>
  <c r="Z103" i="1"/>
  <c r="X103" i="1"/>
  <c r="V103" i="1"/>
  <c r="T103" i="1"/>
  <c r="R103" i="1"/>
  <c r="P103" i="1"/>
  <c r="N103" i="1"/>
  <c r="DP102" i="1"/>
  <c r="DP101" i="1"/>
  <c r="DP100" i="1"/>
  <c r="DN99" i="1"/>
  <c r="DL99" i="1"/>
  <c r="DJ99" i="1"/>
  <c r="DH99" i="1"/>
  <c r="DF99" i="1"/>
  <c r="DD99" i="1"/>
  <c r="DB99" i="1"/>
  <c r="CZ99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B99" i="1"/>
  <c r="Z99" i="1"/>
  <c r="X99" i="1"/>
  <c r="V99" i="1"/>
  <c r="T99" i="1"/>
  <c r="R99" i="1"/>
  <c r="P99" i="1"/>
  <c r="N99" i="1"/>
  <c r="DP98" i="1"/>
  <c r="DP97" i="1"/>
  <c r="DP96" i="1"/>
  <c r="DP95" i="1"/>
  <c r="DP94" i="1"/>
  <c r="DP93" i="1"/>
  <c r="DP92" i="1"/>
  <c r="DN91" i="1"/>
  <c r="DL91" i="1"/>
  <c r="DJ91" i="1"/>
  <c r="DH91" i="1"/>
  <c r="DF91" i="1"/>
  <c r="DD91" i="1"/>
  <c r="DB91" i="1"/>
  <c r="CZ91" i="1"/>
  <c r="CX91" i="1"/>
  <c r="CV91" i="1"/>
  <c r="CT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B91" i="1"/>
  <c r="Z91" i="1"/>
  <c r="X91" i="1"/>
  <c r="V91" i="1"/>
  <c r="T91" i="1"/>
  <c r="R91" i="1"/>
  <c r="P91" i="1"/>
  <c r="N91" i="1"/>
  <c r="DP90" i="1"/>
  <c r="DP89" i="1"/>
  <c r="DP88" i="1"/>
  <c r="DP87" i="1"/>
  <c r="DP86" i="1"/>
  <c r="DP85" i="1"/>
  <c r="DP84" i="1"/>
  <c r="DP83" i="1"/>
  <c r="DP82" i="1"/>
  <c r="DP81" i="1"/>
  <c r="DP80" i="1"/>
  <c r="DP79" i="1"/>
  <c r="DN78" i="1"/>
  <c r="DL78" i="1"/>
  <c r="DJ78" i="1"/>
  <c r="DH78" i="1"/>
  <c r="DF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F78" i="1"/>
  <c r="AB78" i="1"/>
  <c r="Z78" i="1"/>
  <c r="X78" i="1"/>
  <c r="V78" i="1"/>
  <c r="T78" i="1"/>
  <c r="R78" i="1"/>
  <c r="P78" i="1"/>
  <c r="N78" i="1"/>
  <c r="DP77" i="1"/>
  <c r="DP76" i="1"/>
  <c r="DP75" i="1"/>
  <c r="DP74" i="1"/>
  <c r="DN73" i="1"/>
  <c r="DL73" i="1"/>
  <c r="DJ73" i="1"/>
  <c r="DH73" i="1"/>
  <c r="DF73" i="1"/>
  <c r="DD73" i="1"/>
  <c r="DB73" i="1"/>
  <c r="CZ73" i="1"/>
  <c r="CX73" i="1"/>
  <c r="CV73" i="1"/>
  <c r="CT73" i="1"/>
  <c r="CR73" i="1"/>
  <c r="CP73" i="1"/>
  <c r="CN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L73" i="1"/>
  <c r="AJ73" i="1"/>
  <c r="AH73" i="1"/>
  <c r="AF73" i="1"/>
  <c r="AB73" i="1"/>
  <c r="Z73" i="1"/>
  <c r="X73" i="1"/>
  <c r="V73" i="1"/>
  <c r="T73" i="1"/>
  <c r="R73" i="1"/>
  <c r="P73" i="1"/>
  <c r="N73" i="1"/>
  <c r="DP72" i="1"/>
  <c r="DP71" i="1"/>
  <c r="DP70" i="1"/>
  <c r="DP69" i="1"/>
  <c r="DP68" i="1"/>
  <c r="DP67" i="1"/>
  <c r="DP66" i="1"/>
  <c r="DN65" i="1"/>
  <c r="DL65" i="1"/>
  <c r="DJ65" i="1"/>
  <c r="DH65" i="1"/>
  <c r="DF65" i="1"/>
  <c r="DD65" i="1"/>
  <c r="DB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B65" i="1"/>
  <c r="Z65" i="1"/>
  <c r="X65" i="1"/>
  <c r="V65" i="1"/>
  <c r="T65" i="1"/>
  <c r="R65" i="1"/>
  <c r="P65" i="1"/>
  <c r="N65" i="1"/>
  <c r="DP64" i="1"/>
  <c r="DP63" i="1"/>
  <c r="DP62" i="1"/>
  <c r="DP61" i="1"/>
  <c r="DP60" i="1"/>
  <c r="DP59" i="1"/>
  <c r="DP58" i="1"/>
  <c r="DP57" i="1"/>
  <c r="DP56" i="1"/>
  <c r="DP55" i="1"/>
  <c r="DN54" i="1"/>
  <c r="DL54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B54" i="1"/>
  <c r="Z54" i="1"/>
  <c r="X54" i="1"/>
  <c r="V54" i="1"/>
  <c r="T54" i="1"/>
  <c r="R54" i="1"/>
  <c r="P54" i="1"/>
  <c r="N54" i="1"/>
  <c r="DP53" i="1"/>
  <c r="DP52" i="1"/>
  <c r="DP51" i="1"/>
  <c r="DN50" i="1"/>
  <c r="DL50" i="1"/>
  <c r="DJ50" i="1"/>
  <c r="DH50" i="1"/>
  <c r="DF50" i="1"/>
  <c r="DD50" i="1"/>
  <c r="DB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B50" i="1"/>
  <c r="Z50" i="1"/>
  <c r="X50" i="1"/>
  <c r="V50" i="1"/>
  <c r="T50" i="1"/>
  <c r="R50" i="1"/>
  <c r="P50" i="1"/>
  <c r="N50" i="1"/>
  <c r="DP49" i="1"/>
  <c r="DN48" i="1"/>
  <c r="DL48" i="1"/>
  <c r="DJ48" i="1"/>
  <c r="DH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B48" i="1"/>
  <c r="Z48" i="1"/>
  <c r="X48" i="1"/>
  <c r="V48" i="1"/>
  <c r="T48" i="1"/>
  <c r="R48" i="1"/>
  <c r="P48" i="1"/>
  <c r="N48" i="1"/>
  <c r="DP47" i="1"/>
  <c r="DP46" i="1"/>
  <c r="DP45" i="1"/>
  <c r="DN44" i="1"/>
  <c r="DL44" i="1"/>
  <c r="DJ44" i="1"/>
  <c r="DH44" i="1"/>
  <c r="DF44" i="1"/>
  <c r="DD44" i="1"/>
  <c r="DB44" i="1"/>
  <c r="CZ44" i="1"/>
  <c r="CX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AH44" i="1"/>
  <c r="AF44" i="1"/>
  <c r="AB44" i="1"/>
  <c r="Z44" i="1"/>
  <c r="X44" i="1"/>
  <c r="V44" i="1"/>
  <c r="T44" i="1"/>
  <c r="R44" i="1"/>
  <c r="P44" i="1"/>
  <c r="N44" i="1"/>
  <c r="DP43" i="1"/>
  <c r="DP42" i="1"/>
  <c r="DP41" i="1"/>
  <c r="DP40" i="1"/>
  <c r="DP39" i="1"/>
  <c r="DN38" i="1"/>
  <c r="DL38" i="1"/>
  <c r="DJ38" i="1"/>
  <c r="DH38" i="1"/>
  <c r="DF38" i="1"/>
  <c r="DD38" i="1"/>
  <c r="DB38" i="1"/>
  <c r="CZ38" i="1"/>
  <c r="CX38" i="1"/>
  <c r="CV38" i="1"/>
  <c r="CT38" i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J38" i="1"/>
  <c r="BH38" i="1"/>
  <c r="BF38" i="1"/>
  <c r="BD38" i="1"/>
  <c r="BB38" i="1"/>
  <c r="AZ38" i="1"/>
  <c r="AX38" i="1"/>
  <c r="AV38" i="1"/>
  <c r="AT38" i="1"/>
  <c r="AR38" i="1"/>
  <c r="AP38" i="1"/>
  <c r="AN38" i="1"/>
  <c r="AL38" i="1"/>
  <c r="AJ38" i="1"/>
  <c r="AH38" i="1"/>
  <c r="AF38" i="1"/>
  <c r="AB38" i="1"/>
  <c r="Z38" i="1"/>
  <c r="X38" i="1"/>
  <c r="V38" i="1"/>
  <c r="T38" i="1"/>
  <c r="R38" i="1"/>
  <c r="P38" i="1"/>
  <c r="N38" i="1"/>
  <c r="DP37" i="1"/>
  <c r="DP36" i="1"/>
  <c r="DP35" i="1"/>
  <c r="DP34" i="1"/>
  <c r="DP33" i="1"/>
  <c r="DN32" i="1"/>
  <c r="DL32" i="1"/>
  <c r="DJ32" i="1"/>
  <c r="DH32" i="1"/>
  <c r="DF32" i="1"/>
  <c r="DD32" i="1"/>
  <c r="DB32" i="1"/>
  <c r="CZ32" i="1"/>
  <c r="CX32" i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N32" i="1"/>
  <c r="BJ32" i="1"/>
  <c r="BH32" i="1"/>
  <c r="BF32" i="1"/>
  <c r="BD32" i="1"/>
  <c r="BB32" i="1"/>
  <c r="AZ32" i="1"/>
  <c r="AX32" i="1"/>
  <c r="AV32" i="1"/>
  <c r="AT32" i="1"/>
  <c r="AR32" i="1"/>
  <c r="AP32" i="1"/>
  <c r="AN32" i="1"/>
  <c r="AL32" i="1"/>
  <c r="AJ32" i="1"/>
  <c r="AH32" i="1"/>
  <c r="AF32" i="1"/>
  <c r="AB32" i="1"/>
  <c r="Z32" i="1"/>
  <c r="X32" i="1"/>
  <c r="V32" i="1"/>
  <c r="T32" i="1"/>
  <c r="R32" i="1"/>
  <c r="P32" i="1"/>
  <c r="N32" i="1"/>
  <c r="DP31" i="1"/>
  <c r="DP30" i="1"/>
  <c r="DN29" i="1"/>
  <c r="DL29" i="1"/>
  <c r="DJ29" i="1"/>
  <c r="DH29" i="1"/>
  <c r="DF29" i="1"/>
  <c r="DD29" i="1"/>
  <c r="DB29" i="1"/>
  <c r="CZ29" i="1"/>
  <c r="CX29" i="1"/>
  <c r="CV29" i="1"/>
  <c r="CT29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J29" i="1"/>
  <c r="BH29" i="1"/>
  <c r="BF29" i="1"/>
  <c r="BD29" i="1"/>
  <c r="BB29" i="1"/>
  <c r="AZ29" i="1"/>
  <c r="AX29" i="1"/>
  <c r="AV29" i="1"/>
  <c r="AT29" i="1"/>
  <c r="AR29" i="1"/>
  <c r="AP29" i="1"/>
  <c r="AN29" i="1"/>
  <c r="AL29" i="1"/>
  <c r="AJ29" i="1"/>
  <c r="AH29" i="1"/>
  <c r="AF29" i="1"/>
  <c r="AB29" i="1"/>
  <c r="Z29" i="1"/>
  <c r="X29" i="1"/>
  <c r="V29" i="1"/>
  <c r="T29" i="1"/>
  <c r="R29" i="1"/>
  <c r="P29" i="1"/>
  <c r="N29" i="1"/>
  <c r="DP28" i="1"/>
  <c r="DP27" i="1"/>
  <c r="DP26" i="1"/>
  <c r="DP25" i="1"/>
  <c r="DP24" i="1"/>
  <c r="DP23" i="1"/>
  <c r="DP22" i="1"/>
  <c r="DP21" i="1"/>
  <c r="DP20" i="1"/>
  <c r="DP19" i="1"/>
  <c r="DP18" i="1"/>
  <c r="DP17" i="1"/>
  <c r="BD16" i="1"/>
  <c r="DP16" i="1" s="1"/>
  <c r="DN15" i="1"/>
  <c r="DL15" i="1"/>
  <c r="DJ15" i="1"/>
  <c r="DH15" i="1"/>
  <c r="DF15" i="1"/>
  <c r="DD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J15" i="1"/>
  <c r="BH15" i="1"/>
  <c r="BF15" i="1"/>
  <c r="BB15" i="1"/>
  <c r="AZ15" i="1"/>
  <c r="AX15" i="1"/>
  <c r="AV15" i="1"/>
  <c r="AT15" i="1"/>
  <c r="AR15" i="1"/>
  <c r="AP15" i="1"/>
  <c r="AN15" i="1"/>
  <c r="AL15" i="1"/>
  <c r="AJ15" i="1"/>
  <c r="AH15" i="1"/>
  <c r="AF15" i="1"/>
  <c r="AB15" i="1"/>
  <c r="Z15" i="1"/>
  <c r="X15" i="1"/>
  <c r="V15" i="1"/>
  <c r="T15" i="1"/>
  <c r="R15" i="1"/>
  <c r="P15" i="1"/>
  <c r="N15" i="1"/>
  <c r="D15" i="1"/>
  <c r="D16" i="1" s="1"/>
  <c r="DP14" i="1"/>
  <c r="DO14" i="1"/>
  <c r="DO13" i="1" s="1"/>
  <c r="DM14" i="1"/>
  <c r="DM13" i="1" s="1"/>
  <c r="DK14" i="1"/>
  <c r="DI14" i="1"/>
  <c r="DI13" i="1" s="1"/>
  <c r="DG14" i="1"/>
  <c r="DE14" i="1"/>
  <c r="DE13" i="1" s="1"/>
  <c r="DC14" i="1"/>
  <c r="DC13" i="1" s="1"/>
  <c r="DA14" i="1"/>
  <c r="DA13" i="1" s="1"/>
  <c r="CY14" i="1"/>
  <c r="CY13" i="1" s="1"/>
  <c r="CW14" i="1"/>
  <c r="CW13" i="1" s="1"/>
  <c r="CU14" i="1"/>
  <c r="CU13" i="1" s="1"/>
  <c r="CS14" i="1"/>
  <c r="CS13" i="1" s="1"/>
  <c r="CQ14" i="1"/>
  <c r="CQ13" i="1" s="1"/>
  <c r="CO14" i="1"/>
  <c r="CO13" i="1" s="1"/>
  <c r="CM14" i="1"/>
  <c r="CM13" i="1" s="1"/>
  <c r="CK14" i="1"/>
  <c r="CK13" i="1" s="1"/>
  <c r="CI14" i="1"/>
  <c r="CI13" i="1" s="1"/>
  <c r="CG14" i="1"/>
  <c r="CG13" i="1" s="1"/>
  <c r="CE14" i="1"/>
  <c r="CE13" i="1" s="1"/>
  <c r="CC14" i="1"/>
  <c r="CC13" i="1" s="1"/>
  <c r="CA14" i="1"/>
  <c r="BY14" i="1"/>
  <c r="BY13" i="1" s="1"/>
  <c r="BW14" i="1"/>
  <c r="BW13" i="1" s="1"/>
  <c r="BU14" i="1"/>
  <c r="BU13" i="1" s="1"/>
  <c r="BS14" i="1"/>
  <c r="BS13" i="1" s="1"/>
  <c r="BQ14" i="1"/>
  <c r="BQ13" i="1" s="1"/>
  <c r="BO14" i="1"/>
  <c r="BO13" i="1" s="1"/>
  <c r="BM14" i="1"/>
  <c r="BM13" i="1" s="1"/>
  <c r="BK14" i="1"/>
  <c r="BK13" i="1" s="1"/>
  <c r="BI14" i="1"/>
  <c r="BI13" i="1" s="1"/>
  <c r="BG14" i="1"/>
  <c r="BG13" i="1" s="1"/>
  <c r="BE14" i="1"/>
  <c r="BE13" i="1" s="1"/>
  <c r="BC14" i="1"/>
  <c r="BC13" i="1" s="1"/>
  <c r="BA14" i="1"/>
  <c r="BA13" i="1" s="1"/>
  <c r="AY14" i="1"/>
  <c r="AY13" i="1" s="1"/>
  <c r="AW14" i="1"/>
  <c r="AW13" i="1" s="1"/>
  <c r="AU14" i="1"/>
  <c r="AU13" i="1" s="1"/>
  <c r="AS14" i="1"/>
  <c r="AS13" i="1" s="1"/>
  <c r="AQ14" i="1"/>
  <c r="AQ13" i="1" s="1"/>
  <c r="AO14" i="1"/>
  <c r="AO13" i="1" s="1"/>
  <c r="AM14" i="1"/>
  <c r="AM13" i="1" s="1"/>
  <c r="AK14" i="1"/>
  <c r="AK13" i="1" s="1"/>
  <c r="AI14" i="1"/>
  <c r="AI13" i="1" s="1"/>
  <c r="AG14" i="1"/>
  <c r="AG13" i="1" s="1"/>
  <c r="AE14" i="1"/>
  <c r="AE13" i="1" s="1"/>
  <c r="AC14" i="1"/>
  <c r="AC13" i="1" s="1"/>
  <c r="AA14" i="1"/>
  <c r="AA13" i="1" s="1"/>
  <c r="Y14" i="1"/>
  <c r="Y13" i="1" s="1"/>
  <c r="W14" i="1"/>
  <c r="W13" i="1" s="1"/>
  <c r="U14" i="1"/>
  <c r="U13" i="1" s="1"/>
  <c r="S14" i="1"/>
  <c r="S13" i="1" s="1"/>
  <c r="Q14" i="1"/>
  <c r="Q13" i="1" s="1"/>
  <c r="O14" i="1"/>
  <c r="O13" i="1" s="1"/>
  <c r="DN13" i="1"/>
  <c r="DK13" i="1"/>
  <c r="DJ13" i="1"/>
  <c r="DH13" i="1"/>
  <c r="DG13" i="1"/>
  <c r="DF13" i="1"/>
  <c r="DD13" i="1"/>
  <c r="DB13" i="1"/>
  <c r="CZ13" i="1"/>
  <c r="CX13" i="1"/>
  <c r="CV13" i="1"/>
  <c r="CT13" i="1"/>
  <c r="CR13" i="1"/>
  <c r="CP13" i="1"/>
  <c r="CN13" i="1"/>
  <c r="CL13" i="1"/>
  <c r="CJ13" i="1"/>
  <c r="CH13" i="1"/>
  <c r="CF13" i="1"/>
  <c r="CD13" i="1"/>
  <c r="CB13" i="1"/>
  <c r="CA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L13" i="1"/>
  <c r="AJ13" i="1"/>
  <c r="AH13" i="1"/>
  <c r="AF13" i="1"/>
  <c r="AD13" i="1"/>
  <c r="AB13" i="1"/>
  <c r="Z13" i="1"/>
  <c r="X13" i="1"/>
  <c r="V13" i="1"/>
  <c r="T13" i="1"/>
  <c r="R13" i="1"/>
  <c r="P13" i="1"/>
  <c r="N13" i="1"/>
  <c r="N268" i="1" l="1"/>
  <c r="DP296" i="1"/>
  <c r="DP201" i="1"/>
  <c r="DP141" i="1"/>
  <c r="DP218" i="1"/>
  <c r="DP13" i="1"/>
  <c r="BD15" i="1"/>
  <c r="DP145" i="1"/>
  <c r="DP91" i="1"/>
  <c r="DP123" i="1"/>
  <c r="DP133" i="1"/>
  <c r="DP32" i="1"/>
  <c r="DP44" i="1"/>
  <c r="DP54" i="1"/>
  <c r="DP233" i="1"/>
  <c r="DH120" i="1"/>
  <c r="DH365" i="1" s="1"/>
  <c r="DP254" i="1"/>
  <c r="DP323" i="1"/>
  <c r="DQ14" i="1"/>
  <c r="DQ13" i="1" s="1"/>
  <c r="DP73" i="1"/>
  <c r="DP78" i="1"/>
  <c r="DP65" i="1"/>
  <c r="DO16" i="1"/>
  <c r="DG16" i="1"/>
  <c r="CY16" i="1"/>
  <c r="CQ16" i="1"/>
  <c r="CI16" i="1"/>
  <c r="CA16" i="1"/>
  <c r="BS16" i="1"/>
  <c r="BK16" i="1"/>
  <c r="AW16" i="1"/>
  <c r="AO16" i="1"/>
  <c r="AG16" i="1"/>
  <c r="Y16" i="1"/>
  <c r="Q16" i="1"/>
  <c r="DM16" i="1"/>
  <c r="DE16" i="1"/>
  <c r="CW16" i="1"/>
  <c r="CO16" i="1"/>
  <c r="CG16" i="1"/>
  <c r="BY16" i="1"/>
  <c r="BQ16" i="1"/>
  <c r="BI16" i="1"/>
  <c r="BC16" i="1"/>
  <c r="AU16" i="1"/>
  <c r="AM16" i="1"/>
  <c r="AE16" i="1"/>
  <c r="W16" i="1"/>
  <c r="O16" i="1"/>
  <c r="DK16" i="1"/>
  <c r="DC16" i="1"/>
  <c r="CU16" i="1"/>
  <c r="CM16" i="1"/>
  <c r="CE16" i="1"/>
  <c r="BW16" i="1"/>
  <c r="BO16" i="1"/>
  <c r="BG16" i="1"/>
  <c r="BA16" i="1"/>
  <c r="AS16" i="1"/>
  <c r="AK16" i="1"/>
  <c r="AC16" i="1"/>
  <c r="U16" i="1"/>
  <c r="D17" i="1"/>
  <c r="DI16" i="1"/>
  <c r="DA16" i="1"/>
  <c r="CS16" i="1"/>
  <c r="CK16" i="1"/>
  <c r="CC16" i="1"/>
  <c r="BU16" i="1"/>
  <c r="BM16" i="1"/>
  <c r="AY16" i="1"/>
  <c r="AQ16" i="1"/>
  <c r="AI16" i="1"/>
  <c r="AA16" i="1"/>
  <c r="S16" i="1"/>
  <c r="DP15" i="1"/>
  <c r="AD365" i="1"/>
  <c r="AT365" i="1"/>
  <c r="BB365" i="1"/>
  <c r="BV365" i="1"/>
  <c r="CP365" i="1"/>
  <c r="T365" i="1"/>
  <c r="X365" i="1"/>
  <c r="AB365" i="1"/>
  <c r="AF365" i="1"/>
  <c r="AJ365" i="1"/>
  <c r="AN365" i="1"/>
  <c r="AR365" i="1"/>
  <c r="AV365" i="1"/>
  <c r="AZ365" i="1"/>
  <c r="BD365" i="1"/>
  <c r="BH365" i="1"/>
  <c r="BL365" i="1"/>
  <c r="BP365" i="1"/>
  <c r="BT365" i="1"/>
  <c r="BX365" i="1"/>
  <c r="CB365" i="1"/>
  <c r="CF365" i="1"/>
  <c r="CJ365" i="1"/>
  <c r="CN365" i="1"/>
  <c r="CR365" i="1"/>
  <c r="CV365" i="1"/>
  <c r="CZ365" i="1"/>
  <c r="DD365" i="1"/>
  <c r="BE16" i="1"/>
  <c r="Z365" i="1"/>
  <c r="AL365" i="1"/>
  <c r="AX365" i="1"/>
  <c r="BF365" i="1"/>
  <c r="BR365" i="1"/>
  <c r="BZ365" i="1"/>
  <c r="CL365" i="1"/>
  <c r="CX365" i="1"/>
  <c r="DB365" i="1"/>
  <c r="DJ365" i="1"/>
  <c r="P365" i="1"/>
  <c r="DN365" i="1"/>
  <c r="DL365" i="1"/>
  <c r="DP29" i="1"/>
  <c r="DP38" i="1"/>
  <c r="AH365" i="1"/>
  <c r="BN365" i="1"/>
  <c r="CD365" i="1"/>
  <c r="CT365" i="1"/>
  <c r="DF365" i="1"/>
  <c r="V365" i="1"/>
  <c r="AP365" i="1"/>
  <c r="BJ365" i="1"/>
  <c r="CH365" i="1"/>
  <c r="DP48" i="1"/>
  <c r="DP50" i="1"/>
  <c r="DP99" i="1"/>
  <c r="DP103" i="1"/>
  <c r="DP120" i="1"/>
  <c r="DP181" i="1"/>
  <c r="DP206" i="1"/>
  <c r="DP231" i="1"/>
  <c r="R192" i="1"/>
  <c r="R365" i="1" s="1"/>
  <c r="DP213" i="1"/>
  <c r="DP194" i="1"/>
  <c r="DP248" i="1"/>
  <c r="DP272" i="1"/>
  <c r="DP268" i="1" s="1"/>
  <c r="DP284" i="1"/>
  <c r="DP304" i="1"/>
  <c r="DP331" i="1"/>
  <c r="N331" i="1"/>
  <c r="N365" i="1" s="1"/>
  <c r="DP337" i="1"/>
  <c r="DP347" i="1"/>
  <c r="DP355" i="1"/>
  <c r="DP192" i="1" l="1"/>
  <c r="DP365" i="1" s="1"/>
  <c r="DQ16" i="1"/>
  <c r="DK17" i="1"/>
  <c r="DC17" i="1"/>
  <c r="CU17" i="1"/>
  <c r="CM17" i="1"/>
  <c r="CE17" i="1"/>
  <c r="BW17" i="1"/>
  <c r="BO17" i="1"/>
  <c r="BG17" i="1"/>
  <c r="AY17" i="1"/>
  <c r="AQ17" i="1"/>
  <c r="AI17" i="1"/>
  <c r="AA17" i="1"/>
  <c r="S17" i="1"/>
  <c r="D18" i="1"/>
  <c r="DI17" i="1"/>
  <c r="DA17" i="1"/>
  <c r="CS17" i="1"/>
  <c r="CK17" i="1"/>
  <c r="CC17" i="1"/>
  <c r="BU17" i="1"/>
  <c r="BM17" i="1"/>
  <c r="BE17" i="1"/>
  <c r="AW17" i="1"/>
  <c r="AO17" i="1"/>
  <c r="AG17" i="1"/>
  <c r="Y17" i="1"/>
  <c r="Q17" i="1"/>
  <c r="DO17" i="1"/>
  <c r="DG17" i="1"/>
  <c r="CY17" i="1"/>
  <c r="CQ17" i="1"/>
  <c r="CI17" i="1"/>
  <c r="CA17" i="1"/>
  <c r="BS17" i="1"/>
  <c r="BK17" i="1"/>
  <c r="BC17" i="1"/>
  <c r="AU17" i="1"/>
  <c r="AM17" i="1"/>
  <c r="AE17" i="1"/>
  <c r="W17" i="1"/>
  <c r="O17" i="1"/>
  <c r="DM17" i="1"/>
  <c r="DE17" i="1"/>
  <c r="CW17" i="1"/>
  <c r="CO17" i="1"/>
  <c r="CG17" i="1"/>
  <c r="BY17" i="1"/>
  <c r="BQ17" i="1"/>
  <c r="BI17" i="1"/>
  <c r="BA17" i="1"/>
  <c r="AS17" i="1"/>
  <c r="AK17" i="1"/>
  <c r="AC17" i="1"/>
  <c r="U17" i="1"/>
  <c r="DQ17" i="1" l="1"/>
  <c r="DO18" i="1"/>
  <c r="DG18" i="1"/>
  <c r="CY18" i="1"/>
  <c r="CQ18" i="1"/>
  <c r="CI18" i="1"/>
  <c r="CA18" i="1"/>
  <c r="BS18" i="1"/>
  <c r="BK18" i="1"/>
  <c r="BC18" i="1"/>
  <c r="AU18" i="1"/>
  <c r="AM18" i="1"/>
  <c r="AE18" i="1"/>
  <c r="W18" i="1"/>
  <c r="O18" i="1"/>
  <c r="DM18" i="1"/>
  <c r="DE18" i="1"/>
  <c r="CW18" i="1"/>
  <c r="CO18" i="1"/>
  <c r="CG18" i="1"/>
  <c r="BY18" i="1"/>
  <c r="BQ18" i="1"/>
  <c r="BI18" i="1"/>
  <c r="BA18" i="1"/>
  <c r="AS18" i="1"/>
  <c r="AK18" i="1"/>
  <c r="AC18" i="1"/>
  <c r="U18" i="1"/>
  <c r="DK18" i="1"/>
  <c r="DC18" i="1"/>
  <c r="CU18" i="1"/>
  <c r="CM18" i="1"/>
  <c r="CE18" i="1"/>
  <c r="BW18" i="1"/>
  <c r="BO18" i="1"/>
  <c r="BG18" i="1"/>
  <c r="AY18" i="1"/>
  <c r="AQ18" i="1"/>
  <c r="AI18" i="1"/>
  <c r="AA18" i="1"/>
  <c r="S18" i="1"/>
  <c r="D19" i="1"/>
  <c r="DI18" i="1"/>
  <c r="DA18" i="1"/>
  <c r="CS18" i="1"/>
  <c r="CK18" i="1"/>
  <c r="CC18" i="1"/>
  <c r="BU18" i="1"/>
  <c r="BM18" i="1"/>
  <c r="BE18" i="1"/>
  <c r="AW18" i="1"/>
  <c r="AO18" i="1"/>
  <c r="AG18" i="1"/>
  <c r="Y18" i="1"/>
  <c r="Q18" i="1"/>
  <c r="DQ18" i="1" l="1"/>
  <c r="DK19" i="1"/>
  <c r="DC19" i="1"/>
  <c r="CU19" i="1"/>
  <c r="CM19" i="1"/>
  <c r="CE19" i="1"/>
  <c r="BW19" i="1"/>
  <c r="BO19" i="1"/>
  <c r="BG19" i="1"/>
  <c r="AY19" i="1"/>
  <c r="AQ19" i="1"/>
  <c r="AI19" i="1"/>
  <c r="AA19" i="1"/>
  <c r="S19" i="1"/>
  <c r="D20" i="1"/>
  <c r="DI19" i="1"/>
  <c r="DA19" i="1"/>
  <c r="CS19" i="1"/>
  <c r="CK19" i="1"/>
  <c r="CC19" i="1"/>
  <c r="BU19" i="1"/>
  <c r="BM19" i="1"/>
  <c r="BE19" i="1"/>
  <c r="AW19" i="1"/>
  <c r="AO19" i="1"/>
  <c r="AG19" i="1"/>
  <c r="Y19" i="1"/>
  <c r="Q19" i="1"/>
  <c r="DO19" i="1"/>
  <c r="DG19" i="1"/>
  <c r="CY19" i="1"/>
  <c r="CQ19" i="1"/>
  <c r="CI19" i="1"/>
  <c r="CA19" i="1"/>
  <c r="BS19" i="1"/>
  <c r="BK19" i="1"/>
  <c r="BC19" i="1"/>
  <c r="AU19" i="1"/>
  <c r="AM19" i="1"/>
  <c r="AE19" i="1"/>
  <c r="W19" i="1"/>
  <c r="O19" i="1"/>
  <c r="DM19" i="1"/>
  <c r="DE19" i="1"/>
  <c r="CW19" i="1"/>
  <c r="CO19" i="1"/>
  <c r="CG19" i="1"/>
  <c r="BY19" i="1"/>
  <c r="BQ19" i="1"/>
  <c r="BI19" i="1"/>
  <c r="BA19" i="1"/>
  <c r="AS19" i="1"/>
  <c r="AK19" i="1"/>
  <c r="AC19" i="1"/>
  <c r="U19" i="1"/>
  <c r="DO20" i="1" l="1"/>
  <c r="DG20" i="1"/>
  <c r="CY20" i="1"/>
  <c r="CQ20" i="1"/>
  <c r="CI20" i="1"/>
  <c r="CA20" i="1"/>
  <c r="BS20" i="1"/>
  <c r="BK20" i="1"/>
  <c r="BC20" i="1"/>
  <c r="AU20" i="1"/>
  <c r="AM20" i="1"/>
  <c r="AE20" i="1"/>
  <c r="W20" i="1"/>
  <c r="O20" i="1"/>
  <c r="DM20" i="1"/>
  <c r="DE20" i="1"/>
  <c r="CW20" i="1"/>
  <c r="CO20" i="1"/>
  <c r="CG20" i="1"/>
  <c r="BY20" i="1"/>
  <c r="BQ20" i="1"/>
  <c r="BI20" i="1"/>
  <c r="BA20" i="1"/>
  <c r="AS20" i="1"/>
  <c r="AK20" i="1"/>
  <c r="AC20" i="1"/>
  <c r="U20" i="1"/>
  <c r="DK20" i="1"/>
  <c r="DC20" i="1"/>
  <c r="CU20" i="1"/>
  <c r="CM20" i="1"/>
  <c r="CE20" i="1"/>
  <c r="BW20" i="1"/>
  <c r="BO20" i="1"/>
  <c r="BG20" i="1"/>
  <c r="AY20" i="1"/>
  <c r="AQ20" i="1"/>
  <c r="AI20" i="1"/>
  <c r="AA20" i="1"/>
  <c r="S20" i="1"/>
  <c r="D21" i="1"/>
  <c r="DI20" i="1"/>
  <c r="DA20" i="1"/>
  <c r="CS20" i="1"/>
  <c r="CK20" i="1"/>
  <c r="CC20" i="1"/>
  <c r="BU20" i="1"/>
  <c r="BM20" i="1"/>
  <c r="BE20" i="1"/>
  <c r="AW20" i="1"/>
  <c r="AO20" i="1"/>
  <c r="AG20" i="1"/>
  <c r="Y20" i="1"/>
  <c r="Q20" i="1"/>
  <c r="DQ19" i="1"/>
  <c r="DQ20" i="1" l="1"/>
  <c r="DK21" i="1"/>
  <c r="DC21" i="1"/>
  <c r="CU21" i="1"/>
  <c r="CM21" i="1"/>
  <c r="CE21" i="1"/>
  <c r="BW21" i="1"/>
  <c r="BO21" i="1"/>
  <c r="BG21" i="1"/>
  <c r="AY21" i="1"/>
  <c r="AQ21" i="1"/>
  <c r="AI21" i="1"/>
  <c r="AA21" i="1"/>
  <c r="S21" i="1"/>
  <c r="D22" i="1"/>
  <c r="DI21" i="1"/>
  <c r="DA21" i="1"/>
  <c r="CS21" i="1"/>
  <c r="CK21" i="1"/>
  <c r="CC21" i="1"/>
  <c r="BU21" i="1"/>
  <c r="BM21" i="1"/>
  <c r="BE21" i="1"/>
  <c r="AW21" i="1"/>
  <c r="AO21" i="1"/>
  <c r="AG21" i="1"/>
  <c r="Y21" i="1"/>
  <c r="Q21" i="1"/>
  <c r="DO21" i="1"/>
  <c r="DG21" i="1"/>
  <c r="CY21" i="1"/>
  <c r="CQ21" i="1"/>
  <c r="CI21" i="1"/>
  <c r="CA21" i="1"/>
  <c r="BS21" i="1"/>
  <c r="BK21" i="1"/>
  <c r="BC21" i="1"/>
  <c r="AU21" i="1"/>
  <c r="AM21" i="1"/>
  <c r="AE21" i="1"/>
  <c r="W21" i="1"/>
  <c r="O21" i="1"/>
  <c r="DM21" i="1"/>
  <c r="DE21" i="1"/>
  <c r="CW21" i="1"/>
  <c r="CO21" i="1"/>
  <c r="CG21" i="1"/>
  <c r="BY21" i="1"/>
  <c r="BQ21" i="1"/>
  <c r="BI21" i="1"/>
  <c r="BA21" i="1"/>
  <c r="AS21" i="1"/>
  <c r="AK21" i="1"/>
  <c r="AC21" i="1"/>
  <c r="U21" i="1"/>
  <c r="DO22" i="1" l="1"/>
  <c r="DG22" i="1"/>
  <c r="CY22" i="1"/>
  <c r="CQ22" i="1"/>
  <c r="CI22" i="1"/>
  <c r="CA22" i="1"/>
  <c r="BS22" i="1"/>
  <c r="BK22" i="1"/>
  <c r="BC22" i="1"/>
  <c r="AU22" i="1"/>
  <c r="AM22" i="1"/>
  <c r="AE22" i="1"/>
  <c r="W22" i="1"/>
  <c r="O22" i="1"/>
  <c r="DM22" i="1"/>
  <c r="DE22" i="1"/>
  <c r="CW22" i="1"/>
  <c r="CO22" i="1"/>
  <c r="CG22" i="1"/>
  <c r="BY22" i="1"/>
  <c r="BQ22" i="1"/>
  <c r="BI22" i="1"/>
  <c r="BA22" i="1"/>
  <c r="AS22" i="1"/>
  <c r="AK22" i="1"/>
  <c r="AC22" i="1"/>
  <c r="U22" i="1"/>
  <c r="DK22" i="1"/>
  <c r="DC22" i="1"/>
  <c r="CU22" i="1"/>
  <c r="CM22" i="1"/>
  <c r="CE22" i="1"/>
  <c r="BW22" i="1"/>
  <c r="BO22" i="1"/>
  <c r="BG22" i="1"/>
  <c r="AY22" i="1"/>
  <c r="AQ22" i="1"/>
  <c r="AI22" i="1"/>
  <c r="AA22" i="1"/>
  <c r="S22" i="1"/>
  <c r="D23" i="1"/>
  <c r="DI22" i="1"/>
  <c r="DA22" i="1"/>
  <c r="CS22" i="1"/>
  <c r="CK22" i="1"/>
  <c r="CC22" i="1"/>
  <c r="BU22" i="1"/>
  <c r="BM22" i="1"/>
  <c r="BE22" i="1"/>
  <c r="AW22" i="1"/>
  <c r="AO22" i="1"/>
  <c r="AG22" i="1"/>
  <c r="Y22" i="1"/>
  <c r="Q22" i="1"/>
  <c r="DQ21" i="1"/>
  <c r="DQ22" i="1" l="1"/>
  <c r="DK23" i="1"/>
  <c r="DC23" i="1"/>
  <c r="CU23" i="1"/>
  <c r="CM23" i="1"/>
  <c r="CE23" i="1"/>
  <c r="BW23" i="1"/>
  <c r="BO23" i="1"/>
  <c r="BG23" i="1"/>
  <c r="AY23" i="1"/>
  <c r="AQ23" i="1"/>
  <c r="AI23" i="1"/>
  <c r="AA23" i="1"/>
  <c r="S23" i="1"/>
  <c r="D24" i="1"/>
  <c r="DI23" i="1"/>
  <c r="DA23" i="1"/>
  <c r="CS23" i="1"/>
  <c r="CK23" i="1"/>
  <c r="CC23" i="1"/>
  <c r="BU23" i="1"/>
  <c r="BM23" i="1"/>
  <c r="BE23" i="1"/>
  <c r="AW23" i="1"/>
  <c r="AO23" i="1"/>
  <c r="AG23" i="1"/>
  <c r="Y23" i="1"/>
  <c r="Q23" i="1"/>
  <c r="DO23" i="1"/>
  <c r="DG23" i="1"/>
  <c r="CY23" i="1"/>
  <c r="CQ23" i="1"/>
  <c r="CI23" i="1"/>
  <c r="CA23" i="1"/>
  <c r="BS23" i="1"/>
  <c r="BK23" i="1"/>
  <c r="BC23" i="1"/>
  <c r="AU23" i="1"/>
  <c r="AM23" i="1"/>
  <c r="AE23" i="1"/>
  <c r="W23" i="1"/>
  <c r="O23" i="1"/>
  <c r="DM23" i="1"/>
  <c r="DE23" i="1"/>
  <c r="CW23" i="1"/>
  <c r="CO23" i="1"/>
  <c r="CG23" i="1"/>
  <c r="BY23" i="1"/>
  <c r="BQ23" i="1"/>
  <c r="BI23" i="1"/>
  <c r="BA23" i="1"/>
  <c r="AS23" i="1"/>
  <c r="AK23" i="1"/>
  <c r="AC23" i="1"/>
  <c r="U23" i="1"/>
  <c r="DO24" i="1" l="1"/>
  <c r="DG24" i="1"/>
  <c r="CY24" i="1"/>
  <c r="CQ24" i="1"/>
  <c r="CI24" i="1"/>
  <c r="CA24" i="1"/>
  <c r="BS24" i="1"/>
  <c r="BK24" i="1"/>
  <c r="BC24" i="1"/>
  <c r="AU24" i="1"/>
  <c r="AM24" i="1"/>
  <c r="AE24" i="1"/>
  <c r="W24" i="1"/>
  <c r="O24" i="1"/>
  <c r="DM24" i="1"/>
  <c r="DE24" i="1"/>
  <c r="CW24" i="1"/>
  <c r="CO24" i="1"/>
  <c r="CG24" i="1"/>
  <c r="BY24" i="1"/>
  <c r="BQ24" i="1"/>
  <c r="BI24" i="1"/>
  <c r="BA24" i="1"/>
  <c r="AS24" i="1"/>
  <c r="AK24" i="1"/>
  <c r="AC24" i="1"/>
  <c r="U24" i="1"/>
  <c r="DK24" i="1"/>
  <c r="DC24" i="1"/>
  <c r="CU24" i="1"/>
  <c r="CM24" i="1"/>
  <c r="CE24" i="1"/>
  <c r="BW24" i="1"/>
  <c r="BO24" i="1"/>
  <c r="BG24" i="1"/>
  <c r="AY24" i="1"/>
  <c r="AQ24" i="1"/>
  <c r="AI24" i="1"/>
  <c r="AA24" i="1"/>
  <c r="S24" i="1"/>
  <c r="D25" i="1"/>
  <c r="DI24" i="1"/>
  <c r="DA24" i="1"/>
  <c r="CS24" i="1"/>
  <c r="CK24" i="1"/>
  <c r="CC24" i="1"/>
  <c r="BU24" i="1"/>
  <c r="BM24" i="1"/>
  <c r="BE24" i="1"/>
  <c r="AW24" i="1"/>
  <c r="AO24" i="1"/>
  <c r="AG24" i="1"/>
  <c r="Y24" i="1"/>
  <c r="Q24" i="1"/>
  <c r="DQ23" i="1"/>
  <c r="DQ24" i="1" l="1"/>
  <c r="DK25" i="1"/>
  <c r="DC25" i="1"/>
  <c r="CU25" i="1"/>
  <c r="CM25" i="1"/>
  <c r="CE25" i="1"/>
  <c r="BW25" i="1"/>
  <c r="BO25" i="1"/>
  <c r="BG25" i="1"/>
  <c r="AY25" i="1"/>
  <c r="AQ25" i="1"/>
  <c r="AI25" i="1"/>
  <c r="AA25" i="1"/>
  <c r="S25" i="1"/>
  <c r="D26" i="1"/>
  <c r="DI25" i="1"/>
  <c r="DA25" i="1"/>
  <c r="CS25" i="1"/>
  <c r="CK25" i="1"/>
  <c r="CC25" i="1"/>
  <c r="BU25" i="1"/>
  <c r="BM25" i="1"/>
  <c r="BE25" i="1"/>
  <c r="AW25" i="1"/>
  <c r="AO25" i="1"/>
  <c r="AG25" i="1"/>
  <c r="Y25" i="1"/>
  <c r="Q25" i="1"/>
  <c r="DO25" i="1"/>
  <c r="DG25" i="1"/>
  <c r="CY25" i="1"/>
  <c r="CQ25" i="1"/>
  <c r="CI25" i="1"/>
  <c r="CA25" i="1"/>
  <c r="BS25" i="1"/>
  <c r="BK25" i="1"/>
  <c r="BC25" i="1"/>
  <c r="AU25" i="1"/>
  <c r="AM25" i="1"/>
  <c r="AE25" i="1"/>
  <c r="W25" i="1"/>
  <c r="O25" i="1"/>
  <c r="DM25" i="1"/>
  <c r="DE25" i="1"/>
  <c r="CW25" i="1"/>
  <c r="CO25" i="1"/>
  <c r="CG25" i="1"/>
  <c r="BY25" i="1"/>
  <c r="BQ25" i="1"/>
  <c r="BI25" i="1"/>
  <c r="BA25" i="1"/>
  <c r="AS25" i="1"/>
  <c r="AK25" i="1"/>
  <c r="AC25" i="1"/>
  <c r="U25" i="1"/>
  <c r="DO26" i="1" l="1"/>
  <c r="DG26" i="1"/>
  <c r="CY26" i="1"/>
  <c r="CQ26" i="1"/>
  <c r="CI26" i="1"/>
  <c r="CA26" i="1"/>
  <c r="BS26" i="1"/>
  <c r="BK26" i="1"/>
  <c r="BC26" i="1"/>
  <c r="AU26" i="1"/>
  <c r="AM26" i="1"/>
  <c r="AE26" i="1"/>
  <c r="W26" i="1"/>
  <c r="O26" i="1"/>
  <c r="DM26" i="1"/>
  <c r="DE26" i="1"/>
  <c r="CW26" i="1"/>
  <c r="CO26" i="1"/>
  <c r="CG26" i="1"/>
  <c r="BY26" i="1"/>
  <c r="BQ26" i="1"/>
  <c r="BI26" i="1"/>
  <c r="BA26" i="1"/>
  <c r="AS26" i="1"/>
  <c r="AK26" i="1"/>
  <c r="AC26" i="1"/>
  <c r="U26" i="1"/>
  <c r="DK26" i="1"/>
  <c r="DC26" i="1"/>
  <c r="CU26" i="1"/>
  <c r="CM26" i="1"/>
  <c r="CE26" i="1"/>
  <c r="BW26" i="1"/>
  <c r="BO26" i="1"/>
  <c r="BG26" i="1"/>
  <c r="AY26" i="1"/>
  <c r="AQ26" i="1"/>
  <c r="AI26" i="1"/>
  <c r="AA26" i="1"/>
  <c r="S26" i="1"/>
  <c r="D27" i="1"/>
  <c r="DI26" i="1"/>
  <c r="DA26" i="1"/>
  <c r="CS26" i="1"/>
  <c r="CK26" i="1"/>
  <c r="CC26" i="1"/>
  <c r="BU26" i="1"/>
  <c r="BM26" i="1"/>
  <c r="BE26" i="1"/>
  <c r="AW26" i="1"/>
  <c r="AO26" i="1"/>
  <c r="AG26" i="1"/>
  <c r="Y26" i="1"/>
  <c r="Q26" i="1"/>
  <c r="DQ25" i="1"/>
  <c r="DQ26" i="1" l="1"/>
  <c r="DK27" i="1"/>
  <c r="DC27" i="1"/>
  <c r="CU27" i="1"/>
  <c r="CM27" i="1"/>
  <c r="CE27" i="1"/>
  <c r="BW27" i="1"/>
  <c r="BO27" i="1"/>
  <c r="BG27" i="1"/>
  <c r="AY27" i="1"/>
  <c r="AQ27" i="1"/>
  <c r="AI27" i="1"/>
  <c r="AA27" i="1"/>
  <c r="S27" i="1"/>
  <c r="D28" i="1"/>
  <c r="DI27" i="1"/>
  <c r="DA27" i="1"/>
  <c r="CS27" i="1"/>
  <c r="CK27" i="1"/>
  <c r="CC27" i="1"/>
  <c r="BU27" i="1"/>
  <c r="BM27" i="1"/>
  <c r="BE27" i="1"/>
  <c r="AW27" i="1"/>
  <c r="AO27" i="1"/>
  <c r="AG27" i="1"/>
  <c r="Y27" i="1"/>
  <c r="Q27" i="1"/>
  <c r="DO27" i="1"/>
  <c r="DG27" i="1"/>
  <c r="CY27" i="1"/>
  <c r="CQ27" i="1"/>
  <c r="CI27" i="1"/>
  <c r="CA27" i="1"/>
  <c r="BS27" i="1"/>
  <c r="BK27" i="1"/>
  <c r="BC27" i="1"/>
  <c r="AU27" i="1"/>
  <c r="AM27" i="1"/>
  <c r="AE27" i="1"/>
  <c r="W27" i="1"/>
  <c r="O27" i="1"/>
  <c r="DM27" i="1"/>
  <c r="DE27" i="1"/>
  <c r="CW27" i="1"/>
  <c r="CO27" i="1"/>
  <c r="CG27" i="1"/>
  <c r="BY27" i="1"/>
  <c r="BQ27" i="1"/>
  <c r="BI27" i="1"/>
  <c r="BA27" i="1"/>
  <c r="AS27" i="1"/>
  <c r="AK27" i="1"/>
  <c r="AC27" i="1"/>
  <c r="U27" i="1"/>
  <c r="DQ27" i="1" l="1"/>
  <c r="DO28" i="1"/>
  <c r="DO15" i="1" s="1"/>
  <c r="DG28" i="1"/>
  <c r="DG15" i="1" s="1"/>
  <c r="CY28" i="1"/>
  <c r="CY15" i="1" s="1"/>
  <c r="CQ28" i="1"/>
  <c r="CQ15" i="1" s="1"/>
  <c r="CI28" i="1"/>
  <c r="CI15" i="1" s="1"/>
  <c r="CA28" i="1"/>
  <c r="CA15" i="1" s="1"/>
  <c r="BS28" i="1"/>
  <c r="BS15" i="1" s="1"/>
  <c r="BK28" i="1"/>
  <c r="BK15" i="1" s="1"/>
  <c r="BC28" i="1"/>
  <c r="BC15" i="1" s="1"/>
  <c r="AU28" i="1"/>
  <c r="AU15" i="1" s="1"/>
  <c r="AM28" i="1"/>
  <c r="AM15" i="1" s="1"/>
  <c r="AE28" i="1"/>
  <c r="AE15" i="1" s="1"/>
  <c r="W28" i="1"/>
  <c r="W15" i="1" s="1"/>
  <c r="O28" i="1"/>
  <c r="DM28" i="1"/>
  <c r="DM15" i="1" s="1"/>
  <c r="DE28" i="1"/>
  <c r="DE15" i="1" s="1"/>
  <c r="CW28" i="1"/>
  <c r="CW15" i="1" s="1"/>
  <c r="CO28" i="1"/>
  <c r="CO15" i="1" s="1"/>
  <c r="CG28" i="1"/>
  <c r="CG15" i="1" s="1"/>
  <c r="BY28" i="1"/>
  <c r="BY15" i="1" s="1"/>
  <c r="BQ28" i="1"/>
  <c r="BQ15" i="1" s="1"/>
  <c r="BI28" i="1"/>
  <c r="BI15" i="1" s="1"/>
  <c r="BA28" i="1"/>
  <c r="BA15" i="1" s="1"/>
  <c r="AS28" i="1"/>
  <c r="AS15" i="1" s="1"/>
  <c r="AK28" i="1"/>
  <c r="AK15" i="1" s="1"/>
  <c r="AC28" i="1"/>
  <c r="AC15" i="1" s="1"/>
  <c r="U28" i="1"/>
  <c r="U15" i="1" s="1"/>
  <c r="DK28" i="1"/>
  <c r="DK15" i="1" s="1"/>
  <c r="DC28" i="1"/>
  <c r="DC15" i="1" s="1"/>
  <c r="CU28" i="1"/>
  <c r="CU15" i="1" s="1"/>
  <c r="CM28" i="1"/>
  <c r="CM15" i="1" s="1"/>
  <c r="CE28" i="1"/>
  <c r="CE15" i="1" s="1"/>
  <c r="BW28" i="1"/>
  <c r="BW15" i="1" s="1"/>
  <c r="BO28" i="1"/>
  <c r="BO15" i="1" s="1"/>
  <c r="BG28" i="1"/>
  <c r="BG15" i="1" s="1"/>
  <c r="AY28" i="1"/>
  <c r="AY15" i="1" s="1"/>
  <c r="AQ28" i="1"/>
  <c r="AQ15" i="1" s="1"/>
  <c r="AI28" i="1"/>
  <c r="AI15" i="1" s="1"/>
  <c r="AA28" i="1"/>
  <c r="AA15" i="1" s="1"/>
  <c r="S28" i="1"/>
  <c r="S15" i="1" s="1"/>
  <c r="D29" i="1"/>
  <c r="D30" i="1" s="1"/>
  <c r="DI28" i="1"/>
  <c r="DI15" i="1" s="1"/>
  <c r="DA28" i="1"/>
  <c r="DA15" i="1" s="1"/>
  <c r="CS28" i="1"/>
  <c r="CS15" i="1" s="1"/>
  <c r="CK28" i="1"/>
  <c r="CK15" i="1" s="1"/>
  <c r="CC28" i="1"/>
  <c r="CC15" i="1" s="1"/>
  <c r="BU28" i="1"/>
  <c r="BU15" i="1" s="1"/>
  <c r="BM28" i="1"/>
  <c r="BM15" i="1" s="1"/>
  <c r="BE28" i="1"/>
  <c r="BE15" i="1" s="1"/>
  <c r="AW28" i="1"/>
  <c r="AW15" i="1" s="1"/>
  <c r="AO28" i="1"/>
  <c r="AO15" i="1" s="1"/>
  <c r="AG28" i="1"/>
  <c r="AG15" i="1" s="1"/>
  <c r="Y28" i="1"/>
  <c r="Y15" i="1" s="1"/>
  <c r="Q28" i="1"/>
  <c r="Q15" i="1" s="1"/>
  <c r="DQ28" i="1" l="1"/>
  <c r="DQ15" i="1" s="1"/>
  <c r="O15" i="1"/>
  <c r="D31" i="1"/>
  <c r="DI30" i="1"/>
  <c r="DA30" i="1"/>
  <c r="CS30" i="1"/>
  <c r="CK30" i="1"/>
  <c r="CC30" i="1"/>
  <c r="BU30" i="1"/>
  <c r="BM30" i="1"/>
  <c r="BE30" i="1"/>
  <c r="AW30" i="1"/>
  <c r="AO30" i="1"/>
  <c r="AG30" i="1"/>
  <c r="Y30" i="1"/>
  <c r="Q30" i="1"/>
  <c r="DO30" i="1"/>
  <c r="DG30" i="1"/>
  <c r="CY30" i="1"/>
  <c r="CQ30" i="1"/>
  <c r="CI30" i="1"/>
  <c r="CA30" i="1"/>
  <c r="BS30" i="1"/>
  <c r="BK30" i="1"/>
  <c r="BC30" i="1"/>
  <c r="AU30" i="1"/>
  <c r="AM30" i="1"/>
  <c r="AE30" i="1"/>
  <c r="W30" i="1"/>
  <c r="O30" i="1"/>
  <c r="DM30" i="1"/>
  <c r="DE30" i="1"/>
  <c r="CW30" i="1"/>
  <c r="CO30" i="1"/>
  <c r="CG30" i="1"/>
  <c r="BY30" i="1"/>
  <c r="BQ30" i="1"/>
  <c r="BI30" i="1"/>
  <c r="BA30" i="1"/>
  <c r="AS30" i="1"/>
  <c r="AK30" i="1"/>
  <c r="AC30" i="1"/>
  <c r="U30" i="1"/>
  <c r="DK30" i="1"/>
  <c r="DC30" i="1"/>
  <c r="CU30" i="1"/>
  <c r="CM30" i="1"/>
  <c r="CE30" i="1"/>
  <c r="BW30" i="1"/>
  <c r="BO30" i="1"/>
  <c r="BG30" i="1"/>
  <c r="AY30" i="1"/>
  <c r="AQ30" i="1"/>
  <c r="AI30" i="1"/>
  <c r="AA30" i="1"/>
  <c r="S30" i="1"/>
  <c r="DM31" i="1" l="1"/>
  <c r="DM29" i="1" s="1"/>
  <c r="DE31" i="1"/>
  <c r="DE29" i="1" s="1"/>
  <c r="CW31" i="1"/>
  <c r="CW29" i="1" s="1"/>
  <c r="CO31" i="1"/>
  <c r="CG31" i="1"/>
  <c r="CG29" i="1" s="1"/>
  <c r="BY31" i="1"/>
  <c r="BY29" i="1" s="1"/>
  <c r="BQ31" i="1"/>
  <c r="BQ29" i="1" s="1"/>
  <c r="BI31" i="1"/>
  <c r="BA31" i="1"/>
  <c r="BA29" i="1" s="1"/>
  <c r="AS31" i="1"/>
  <c r="AS29" i="1" s="1"/>
  <c r="AK31" i="1"/>
  <c r="AK29" i="1" s="1"/>
  <c r="AC31" i="1"/>
  <c r="U31" i="1"/>
  <c r="U29" i="1" s="1"/>
  <c r="DK31" i="1"/>
  <c r="DK29" i="1" s="1"/>
  <c r="DC31" i="1"/>
  <c r="DC29" i="1" s="1"/>
  <c r="CU31" i="1"/>
  <c r="CM31" i="1"/>
  <c r="CM29" i="1" s="1"/>
  <c r="CE31" i="1"/>
  <c r="CE29" i="1" s="1"/>
  <c r="BW31" i="1"/>
  <c r="BW29" i="1" s="1"/>
  <c r="BO31" i="1"/>
  <c r="BO29" i="1" s="1"/>
  <c r="BG31" i="1"/>
  <c r="BG29" i="1" s="1"/>
  <c r="AY31" i="1"/>
  <c r="AY29" i="1" s="1"/>
  <c r="AQ31" i="1"/>
  <c r="AQ29" i="1" s="1"/>
  <c r="AI31" i="1"/>
  <c r="AA31" i="1"/>
  <c r="AA29" i="1" s="1"/>
  <c r="S31" i="1"/>
  <c r="S29" i="1" s="1"/>
  <c r="D32" i="1"/>
  <c r="D33" i="1" s="1"/>
  <c r="DI31" i="1"/>
  <c r="DI29" i="1" s="1"/>
  <c r="DA31" i="1"/>
  <c r="DA29" i="1" s="1"/>
  <c r="CS31" i="1"/>
  <c r="CS29" i="1" s="1"/>
  <c r="CK31" i="1"/>
  <c r="CK29" i="1" s="1"/>
  <c r="CC31" i="1"/>
  <c r="CC29" i="1" s="1"/>
  <c r="BU31" i="1"/>
  <c r="BU29" i="1" s="1"/>
  <c r="BM31" i="1"/>
  <c r="BM29" i="1" s="1"/>
  <c r="BE31" i="1"/>
  <c r="BE29" i="1" s="1"/>
  <c r="AW31" i="1"/>
  <c r="AW29" i="1" s="1"/>
  <c r="AO31" i="1"/>
  <c r="AO29" i="1" s="1"/>
  <c r="AG31" i="1"/>
  <c r="AG29" i="1" s="1"/>
  <c r="Y31" i="1"/>
  <c r="Y29" i="1" s="1"/>
  <c r="Q31" i="1"/>
  <c r="DO31" i="1"/>
  <c r="DO29" i="1" s="1"/>
  <c r="DG31" i="1"/>
  <c r="DG29" i="1" s="1"/>
  <c r="CY31" i="1"/>
  <c r="CY29" i="1" s="1"/>
  <c r="CQ31" i="1"/>
  <c r="CQ29" i="1" s="1"/>
  <c r="CI31" i="1"/>
  <c r="CI29" i="1" s="1"/>
  <c r="CA31" i="1"/>
  <c r="CA29" i="1" s="1"/>
  <c r="BS31" i="1"/>
  <c r="BS29" i="1" s="1"/>
  <c r="BK31" i="1"/>
  <c r="BC31" i="1"/>
  <c r="BC29" i="1" s="1"/>
  <c r="AU31" i="1"/>
  <c r="AU29" i="1" s="1"/>
  <c r="AM31" i="1"/>
  <c r="AM29" i="1" s="1"/>
  <c r="AE31" i="1"/>
  <c r="AE29" i="1" s="1"/>
  <c r="W31" i="1"/>
  <c r="W29" i="1" s="1"/>
  <c r="O31" i="1"/>
  <c r="O29" i="1" s="1"/>
  <c r="AC29" i="1"/>
  <c r="BI29" i="1"/>
  <c r="CO29" i="1"/>
  <c r="DQ30" i="1"/>
  <c r="AI29" i="1"/>
  <c r="CU29" i="1"/>
  <c r="BK29" i="1"/>
  <c r="Q29" i="1"/>
  <c r="DO33" i="1" l="1"/>
  <c r="DG33" i="1"/>
  <c r="CY33" i="1"/>
  <c r="CQ33" i="1"/>
  <c r="CI33" i="1"/>
  <c r="CA33" i="1"/>
  <c r="BS33" i="1"/>
  <c r="BK33" i="1"/>
  <c r="BC33" i="1"/>
  <c r="AU33" i="1"/>
  <c r="AM33" i="1"/>
  <c r="AE33" i="1"/>
  <c r="W33" i="1"/>
  <c r="O33" i="1"/>
  <c r="DM33" i="1"/>
  <c r="DE33" i="1"/>
  <c r="CW33" i="1"/>
  <c r="CO33" i="1"/>
  <c r="CG33" i="1"/>
  <c r="BY33" i="1"/>
  <c r="BQ33" i="1"/>
  <c r="BI33" i="1"/>
  <c r="BA33" i="1"/>
  <c r="AS33" i="1"/>
  <c r="AK33" i="1"/>
  <c r="AC33" i="1"/>
  <c r="U33" i="1"/>
  <c r="DK33" i="1"/>
  <c r="DC33" i="1"/>
  <c r="CU33" i="1"/>
  <c r="CM33" i="1"/>
  <c r="CE33" i="1"/>
  <c r="BW33" i="1"/>
  <c r="BO33" i="1"/>
  <c r="BG33" i="1"/>
  <c r="AY33" i="1"/>
  <c r="AQ33" i="1"/>
  <c r="AI33" i="1"/>
  <c r="AA33" i="1"/>
  <c r="S33" i="1"/>
  <c r="D34" i="1"/>
  <c r="DI33" i="1"/>
  <c r="DA33" i="1"/>
  <c r="CS33" i="1"/>
  <c r="CK33" i="1"/>
  <c r="CC33" i="1"/>
  <c r="BU33" i="1"/>
  <c r="BM33" i="1"/>
  <c r="BE33" i="1"/>
  <c r="AW33" i="1"/>
  <c r="AO33" i="1"/>
  <c r="AG33" i="1"/>
  <c r="Y33" i="1"/>
  <c r="Q33" i="1"/>
  <c r="DQ31" i="1"/>
  <c r="DQ29" i="1" s="1"/>
  <c r="DQ33" i="1" l="1"/>
  <c r="DK34" i="1"/>
  <c r="DC34" i="1"/>
  <c r="CU34" i="1"/>
  <c r="CM34" i="1"/>
  <c r="CE34" i="1"/>
  <c r="BW34" i="1"/>
  <c r="BO34" i="1"/>
  <c r="BG34" i="1"/>
  <c r="AY34" i="1"/>
  <c r="AQ34" i="1"/>
  <c r="AI34" i="1"/>
  <c r="AA34" i="1"/>
  <c r="S34" i="1"/>
  <c r="D35" i="1"/>
  <c r="DI34" i="1"/>
  <c r="DA34" i="1"/>
  <c r="CS34" i="1"/>
  <c r="CK34" i="1"/>
  <c r="CC34" i="1"/>
  <c r="BU34" i="1"/>
  <c r="BM34" i="1"/>
  <c r="BE34" i="1"/>
  <c r="AW34" i="1"/>
  <c r="AO34" i="1"/>
  <c r="AG34" i="1"/>
  <c r="Y34" i="1"/>
  <c r="Q34" i="1"/>
  <c r="DO34" i="1"/>
  <c r="DG34" i="1"/>
  <c r="CY34" i="1"/>
  <c r="CQ34" i="1"/>
  <c r="CI34" i="1"/>
  <c r="CA34" i="1"/>
  <c r="BS34" i="1"/>
  <c r="BK34" i="1"/>
  <c r="BC34" i="1"/>
  <c r="AU34" i="1"/>
  <c r="AM34" i="1"/>
  <c r="AE34" i="1"/>
  <c r="W34" i="1"/>
  <c r="O34" i="1"/>
  <c r="DM34" i="1"/>
  <c r="DE34" i="1"/>
  <c r="CW34" i="1"/>
  <c r="CO34" i="1"/>
  <c r="CG34" i="1"/>
  <c r="BY34" i="1"/>
  <c r="BQ34" i="1"/>
  <c r="BI34" i="1"/>
  <c r="BA34" i="1"/>
  <c r="AS34" i="1"/>
  <c r="AK34" i="1"/>
  <c r="AC34" i="1"/>
  <c r="U34" i="1"/>
  <c r="DO35" i="1" l="1"/>
  <c r="DG35" i="1"/>
  <c r="CY35" i="1"/>
  <c r="CQ35" i="1"/>
  <c r="CI35" i="1"/>
  <c r="CA35" i="1"/>
  <c r="BS35" i="1"/>
  <c r="BK35" i="1"/>
  <c r="BC35" i="1"/>
  <c r="AU35" i="1"/>
  <c r="AM35" i="1"/>
  <c r="AE35" i="1"/>
  <c r="W35" i="1"/>
  <c r="O35" i="1"/>
  <c r="DM35" i="1"/>
  <c r="DE35" i="1"/>
  <c r="CW35" i="1"/>
  <c r="CO35" i="1"/>
  <c r="CG35" i="1"/>
  <c r="BY35" i="1"/>
  <c r="BQ35" i="1"/>
  <c r="BI35" i="1"/>
  <c r="BA35" i="1"/>
  <c r="AS35" i="1"/>
  <c r="AK35" i="1"/>
  <c r="AC35" i="1"/>
  <c r="U35" i="1"/>
  <c r="DK35" i="1"/>
  <c r="DC35" i="1"/>
  <c r="CU35" i="1"/>
  <c r="CM35" i="1"/>
  <c r="CE35" i="1"/>
  <c r="BW35" i="1"/>
  <c r="BO35" i="1"/>
  <c r="BG35" i="1"/>
  <c r="AY35" i="1"/>
  <c r="AQ35" i="1"/>
  <c r="AI35" i="1"/>
  <c r="AA35" i="1"/>
  <c r="S35" i="1"/>
  <c r="D36" i="1"/>
  <c r="DI35" i="1"/>
  <c r="DA35" i="1"/>
  <c r="CS35" i="1"/>
  <c r="CK35" i="1"/>
  <c r="CC35" i="1"/>
  <c r="BU35" i="1"/>
  <c r="BM35" i="1"/>
  <c r="BE35" i="1"/>
  <c r="AW35" i="1"/>
  <c r="AO35" i="1"/>
  <c r="AG35" i="1"/>
  <c r="Y35" i="1"/>
  <c r="Q35" i="1"/>
  <c r="DQ34" i="1"/>
  <c r="DQ35" i="1" l="1"/>
  <c r="DK36" i="1"/>
  <c r="DC36" i="1"/>
  <c r="CU36" i="1"/>
  <c r="CM36" i="1"/>
  <c r="CE36" i="1"/>
  <c r="BW36" i="1"/>
  <c r="BO36" i="1"/>
  <c r="BG36" i="1"/>
  <c r="AY36" i="1"/>
  <c r="AQ36" i="1"/>
  <c r="AI36" i="1"/>
  <c r="AA36" i="1"/>
  <c r="S36" i="1"/>
  <c r="D37" i="1"/>
  <c r="DI36" i="1"/>
  <c r="DA36" i="1"/>
  <c r="CS36" i="1"/>
  <c r="CK36" i="1"/>
  <c r="CC36" i="1"/>
  <c r="BU36" i="1"/>
  <c r="BM36" i="1"/>
  <c r="BE36" i="1"/>
  <c r="AW36" i="1"/>
  <c r="AO36" i="1"/>
  <c r="AG36" i="1"/>
  <c r="Y36" i="1"/>
  <c r="Q36" i="1"/>
  <c r="DO36" i="1"/>
  <c r="DG36" i="1"/>
  <c r="CY36" i="1"/>
  <c r="CQ36" i="1"/>
  <c r="CI36" i="1"/>
  <c r="CA36" i="1"/>
  <c r="BS36" i="1"/>
  <c r="BK36" i="1"/>
  <c r="BC36" i="1"/>
  <c r="AU36" i="1"/>
  <c r="AM36" i="1"/>
  <c r="AE36" i="1"/>
  <c r="W36" i="1"/>
  <c r="O36" i="1"/>
  <c r="DM36" i="1"/>
  <c r="DE36" i="1"/>
  <c r="CW36" i="1"/>
  <c r="CO36" i="1"/>
  <c r="CG36" i="1"/>
  <c r="BY36" i="1"/>
  <c r="BQ36" i="1"/>
  <c r="BI36" i="1"/>
  <c r="BA36" i="1"/>
  <c r="AS36" i="1"/>
  <c r="AK36" i="1"/>
  <c r="AC36" i="1"/>
  <c r="U36" i="1"/>
  <c r="DO37" i="1" l="1"/>
  <c r="DO32" i="1" s="1"/>
  <c r="DG37" i="1"/>
  <c r="DG32" i="1" s="1"/>
  <c r="CY37" i="1"/>
  <c r="CY32" i="1" s="1"/>
  <c r="CQ37" i="1"/>
  <c r="CQ32" i="1" s="1"/>
  <c r="CI37" i="1"/>
  <c r="CI32" i="1" s="1"/>
  <c r="CA37" i="1"/>
  <c r="CA32" i="1" s="1"/>
  <c r="BS37" i="1"/>
  <c r="BS32" i="1" s="1"/>
  <c r="BK37" i="1"/>
  <c r="BK32" i="1" s="1"/>
  <c r="BC37" i="1"/>
  <c r="BC32" i="1" s="1"/>
  <c r="AU37" i="1"/>
  <c r="AU32" i="1" s="1"/>
  <c r="AM37" i="1"/>
  <c r="AM32" i="1" s="1"/>
  <c r="AE37" i="1"/>
  <c r="AE32" i="1" s="1"/>
  <c r="W37" i="1"/>
  <c r="W32" i="1" s="1"/>
  <c r="O37" i="1"/>
  <c r="O32" i="1" s="1"/>
  <c r="DM37" i="1"/>
  <c r="DM32" i="1" s="1"/>
  <c r="DE37" i="1"/>
  <c r="DE32" i="1" s="1"/>
  <c r="CW37" i="1"/>
  <c r="CW32" i="1" s="1"/>
  <c r="CO37" i="1"/>
  <c r="CO32" i="1" s="1"/>
  <c r="CG37" i="1"/>
  <c r="CG32" i="1" s="1"/>
  <c r="BY37" i="1"/>
  <c r="BY32" i="1" s="1"/>
  <c r="BQ37" i="1"/>
  <c r="BQ32" i="1" s="1"/>
  <c r="BI37" i="1"/>
  <c r="BI32" i="1" s="1"/>
  <c r="BA37" i="1"/>
  <c r="BA32" i="1" s="1"/>
  <c r="AS37" i="1"/>
  <c r="AS32" i="1" s="1"/>
  <c r="AK37" i="1"/>
  <c r="AK32" i="1" s="1"/>
  <c r="AC37" i="1"/>
  <c r="AC32" i="1" s="1"/>
  <c r="U37" i="1"/>
  <c r="U32" i="1" s="1"/>
  <c r="DK37" i="1"/>
  <c r="DK32" i="1" s="1"/>
  <c r="DC37" i="1"/>
  <c r="DC32" i="1" s="1"/>
  <c r="CU37" i="1"/>
  <c r="CU32" i="1" s="1"/>
  <c r="CM37" i="1"/>
  <c r="CM32" i="1" s="1"/>
  <c r="CE37" i="1"/>
  <c r="CE32" i="1" s="1"/>
  <c r="BW37" i="1"/>
  <c r="BW32" i="1" s="1"/>
  <c r="BO37" i="1"/>
  <c r="BO32" i="1" s="1"/>
  <c r="BG37" i="1"/>
  <c r="BG32" i="1" s="1"/>
  <c r="AY37" i="1"/>
  <c r="AY32" i="1" s="1"/>
  <c r="AQ37" i="1"/>
  <c r="AQ32" i="1" s="1"/>
  <c r="AI37" i="1"/>
  <c r="AI32" i="1" s="1"/>
  <c r="AA37" i="1"/>
  <c r="AA32" i="1" s="1"/>
  <c r="S37" i="1"/>
  <c r="S32" i="1" s="1"/>
  <c r="D38" i="1"/>
  <c r="D39" i="1" s="1"/>
  <c r="DI37" i="1"/>
  <c r="DI32" i="1" s="1"/>
  <c r="DA37" i="1"/>
  <c r="DA32" i="1" s="1"/>
  <c r="CS37" i="1"/>
  <c r="CS32" i="1" s="1"/>
  <c r="CK37" i="1"/>
  <c r="CK32" i="1" s="1"/>
  <c r="CC37" i="1"/>
  <c r="CC32" i="1" s="1"/>
  <c r="BU37" i="1"/>
  <c r="BU32" i="1" s="1"/>
  <c r="BM37" i="1"/>
  <c r="BM32" i="1" s="1"/>
  <c r="BE37" i="1"/>
  <c r="BE32" i="1" s="1"/>
  <c r="AW37" i="1"/>
  <c r="AW32" i="1" s="1"/>
  <c r="AO37" i="1"/>
  <c r="AO32" i="1" s="1"/>
  <c r="AG37" i="1"/>
  <c r="AG32" i="1" s="1"/>
  <c r="Y37" i="1"/>
  <c r="Y32" i="1" s="1"/>
  <c r="Q37" i="1"/>
  <c r="Q32" i="1" s="1"/>
  <c r="DQ36" i="1"/>
  <c r="DQ37" i="1" l="1"/>
  <c r="DQ32" i="1" s="1"/>
  <c r="D40" i="1"/>
  <c r="DI39" i="1"/>
  <c r="DA39" i="1"/>
  <c r="CS39" i="1"/>
  <c r="CK39" i="1"/>
  <c r="CC39" i="1"/>
  <c r="BU39" i="1"/>
  <c r="BM39" i="1"/>
  <c r="BE39" i="1"/>
  <c r="AW39" i="1"/>
  <c r="AO39" i="1"/>
  <c r="AG39" i="1"/>
  <c r="Y39" i="1"/>
  <c r="Q39" i="1"/>
  <c r="DO39" i="1"/>
  <c r="DG39" i="1"/>
  <c r="CY39" i="1"/>
  <c r="CQ39" i="1"/>
  <c r="CI39" i="1"/>
  <c r="CA39" i="1"/>
  <c r="BS39" i="1"/>
  <c r="BK39" i="1"/>
  <c r="BC39" i="1"/>
  <c r="AU39" i="1"/>
  <c r="AM39" i="1"/>
  <c r="AE39" i="1"/>
  <c r="W39" i="1"/>
  <c r="O39" i="1"/>
  <c r="DM39" i="1"/>
  <c r="DE39" i="1"/>
  <c r="CW39" i="1"/>
  <c r="CO39" i="1"/>
  <c r="CG39" i="1"/>
  <c r="BY39" i="1"/>
  <c r="BQ39" i="1"/>
  <c r="BI39" i="1"/>
  <c r="BA39" i="1"/>
  <c r="AS39" i="1"/>
  <c r="AK39" i="1"/>
  <c r="AC39" i="1"/>
  <c r="U39" i="1"/>
  <c r="DK39" i="1"/>
  <c r="DC39" i="1"/>
  <c r="CU39" i="1"/>
  <c r="CM39" i="1"/>
  <c r="CE39" i="1"/>
  <c r="BW39" i="1"/>
  <c r="BO39" i="1"/>
  <c r="BG39" i="1"/>
  <c r="AY39" i="1"/>
  <c r="AQ39" i="1"/>
  <c r="AI39" i="1"/>
  <c r="AA39" i="1"/>
  <c r="S39" i="1"/>
  <c r="DM40" i="1" l="1"/>
  <c r="DE40" i="1"/>
  <c r="CW40" i="1"/>
  <c r="CO40" i="1"/>
  <c r="CG40" i="1"/>
  <c r="BY40" i="1"/>
  <c r="BQ40" i="1"/>
  <c r="BI40" i="1"/>
  <c r="BA40" i="1"/>
  <c r="AS40" i="1"/>
  <c r="AK40" i="1"/>
  <c r="AC40" i="1"/>
  <c r="U40" i="1"/>
  <c r="DK40" i="1"/>
  <c r="DC40" i="1"/>
  <c r="CU40" i="1"/>
  <c r="CM40" i="1"/>
  <c r="CE40" i="1"/>
  <c r="BW40" i="1"/>
  <c r="BO40" i="1"/>
  <c r="BG40" i="1"/>
  <c r="AY40" i="1"/>
  <c r="AQ40" i="1"/>
  <c r="AI40" i="1"/>
  <c r="AA40" i="1"/>
  <c r="S40" i="1"/>
  <c r="D41" i="1"/>
  <c r="DI40" i="1"/>
  <c r="DA40" i="1"/>
  <c r="CS40" i="1"/>
  <c r="CK40" i="1"/>
  <c r="CC40" i="1"/>
  <c r="BU40" i="1"/>
  <c r="BM40" i="1"/>
  <c r="BE40" i="1"/>
  <c r="AW40" i="1"/>
  <c r="AO40" i="1"/>
  <c r="AG40" i="1"/>
  <c r="Y40" i="1"/>
  <c r="Q40" i="1"/>
  <c r="DO40" i="1"/>
  <c r="DG40" i="1"/>
  <c r="CY40" i="1"/>
  <c r="CQ40" i="1"/>
  <c r="CI40" i="1"/>
  <c r="CA40" i="1"/>
  <c r="BS40" i="1"/>
  <c r="BK40" i="1"/>
  <c r="BC40" i="1"/>
  <c r="AU40" i="1"/>
  <c r="AM40" i="1"/>
  <c r="AE40" i="1"/>
  <c r="W40" i="1"/>
  <c r="O40" i="1"/>
  <c r="DQ39" i="1"/>
  <c r="DQ40" i="1" l="1"/>
  <c r="D42" i="1"/>
  <c r="DI41" i="1"/>
  <c r="DA41" i="1"/>
  <c r="CS41" i="1"/>
  <c r="CK41" i="1"/>
  <c r="CC41" i="1"/>
  <c r="BU41" i="1"/>
  <c r="BM41" i="1"/>
  <c r="BE41" i="1"/>
  <c r="AW41" i="1"/>
  <c r="AO41" i="1"/>
  <c r="AG41" i="1"/>
  <c r="Y41" i="1"/>
  <c r="Q41" i="1"/>
  <c r="DO41" i="1"/>
  <c r="DG41" i="1"/>
  <c r="CY41" i="1"/>
  <c r="CQ41" i="1"/>
  <c r="CI41" i="1"/>
  <c r="CA41" i="1"/>
  <c r="BS41" i="1"/>
  <c r="BK41" i="1"/>
  <c r="BC41" i="1"/>
  <c r="AU41" i="1"/>
  <c r="AM41" i="1"/>
  <c r="AE41" i="1"/>
  <c r="W41" i="1"/>
  <c r="O41" i="1"/>
  <c r="DM41" i="1"/>
  <c r="DE41" i="1"/>
  <c r="CW41" i="1"/>
  <c r="CO41" i="1"/>
  <c r="CG41" i="1"/>
  <c r="BY41" i="1"/>
  <c r="BQ41" i="1"/>
  <c r="BI41" i="1"/>
  <c r="BA41" i="1"/>
  <c r="AS41" i="1"/>
  <c r="AK41" i="1"/>
  <c r="AC41" i="1"/>
  <c r="U41" i="1"/>
  <c r="DK41" i="1"/>
  <c r="DC41" i="1"/>
  <c r="CU41" i="1"/>
  <c r="CM41" i="1"/>
  <c r="CE41" i="1"/>
  <c r="BW41" i="1"/>
  <c r="BO41" i="1"/>
  <c r="BG41" i="1"/>
  <c r="AY41" i="1"/>
  <c r="AQ41" i="1"/>
  <c r="AI41" i="1"/>
  <c r="AA41" i="1"/>
  <c r="S41" i="1"/>
  <c r="DQ41" i="1" l="1"/>
  <c r="DM42" i="1"/>
  <c r="DE42" i="1"/>
  <c r="CW42" i="1"/>
  <c r="CO42" i="1"/>
  <c r="CG42" i="1"/>
  <c r="BY42" i="1"/>
  <c r="BQ42" i="1"/>
  <c r="BI42" i="1"/>
  <c r="BA42" i="1"/>
  <c r="AS42" i="1"/>
  <c r="AK42" i="1"/>
  <c r="AC42" i="1"/>
  <c r="U42" i="1"/>
  <c r="DG42" i="1"/>
  <c r="CU42" i="1"/>
  <c r="CK42" i="1"/>
  <c r="CA42" i="1"/>
  <c r="BO42" i="1"/>
  <c r="BE42" i="1"/>
  <c r="AU42" i="1"/>
  <c r="AI42" i="1"/>
  <c r="Y42" i="1"/>
  <c r="O42" i="1"/>
  <c r="D43" i="1"/>
  <c r="DO42" i="1"/>
  <c r="DC42" i="1"/>
  <c r="CS42" i="1"/>
  <c r="CI42" i="1"/>
  <c r="BW42" i="1"/>
  <c r="BM42" i="1"/>
  <c r="BC42" i="1"/>
  <c r="AQ42" i="1"/>
  <c r="AG42" i="1"/>
  <c r="W42" i="1"/>
  <c r="DK42" i="1"/>
  <c r="DA42" i="1"/>
  <c r="CQ42" i="1"/>
  <c r="CE42" i="1"/>
  <c r="BU42" i="1"/>
  <c r="BK42" i="1"/>
  <c r="AY42" i="1"/>
  <c r="AO42" i="1"/>
  <c r="AE42" i="1"/>
  <c r="S42" i="1"/>
  <c r="DI42" i="1"/>
  <c r="CY42" i="1"/>
  <c r="CM42" i="1"/>
  <c r="CC42" i="1"/>
  <c r="BS42" i="1"/>
  <c r="BG42" i="1"/>
  <c r="AW42" i="1"/>
  <c r="AM42" i="1"/>
  <c r="AA42" i="1"/>
  <c r="Q42" i="1"/>
  <c r="DQ42" i="1" l="1"/>
  <c r="D44" i="1"/>
  <c r="D45" i="1" s="1"/>
  <c r="DI43" i="1"/>
  <c r="DI38" i="1" s="1"/>
  <c r="DA43" i="1"/>
  <c r="DA38" i="1" s="1"/>
  <c r="CS43" i="1"/>
  <c r="CS38" i="1" s="1"/>
  <c r="CK43" i="1"/>
  <c r="CK38" i="1" s="1"/>
  <c r="CC43" i="1"/>
  <c r="CC38" i="1" s="1"/>
  <c r="BU43" i="1"/>
  <c r="BU38" i="1" s="1"/>
  <c r="BM43" i="1"/>
  <c r="BM38" i="1" s="1"/>
  <c r="BE43" i="1"/>
  <c r="BE38" i="1" s="1"/>
  <c r="AW43" i="1"/>
  <c r="AW38" i="1" s="1"/>
  <c r="AO43" i="1"/>
  <c r="AO38" i="1" s="1"/>
  <c r="AG43" i="1"/>
  <c r="AG38" i="1" s="1"/>
  <c r="Y43" i="1"/>
  <c r="Y38" i="1" s="1"/>
  <c r="Q43" i="1"/>
  <c r="Q38" i="1" s="1"/>
  <c r="DG43" i="1"/>
  <c r="DG38" i="1" s="1"/>
  <c r="CW43" i="1"/>
  <c r="CW38" i="1" s="1"/>
  <c r="CM43" i="1"/>
  <c r="CM38" i="1" s="1"/>
  <c r="CA43" i="1"/>
  <c r="CA38" i="1" s="1"/>
  <c r="BQ43" i="1"/>
  <c r="BQ38" i="1" s="1"/>
  <c r="BG43" i="1"/>
  <c r="BG38" i="1" s="1"/>
  <c r="AU43" i="1"/>
  <c r="AU38" i="1" s="1"/>
  <c r="AK43" i="1"/>
  <c r="AK38" i="1" s="1"/>
  <c r="AA43" i="1"/>
  <c r="AA38" i="1" s="1"/>
  <c r="O43" i="1"/>
  <c r="DO43" i="1"/>
  <c r="DO38" i="1" s="1"/>
  <c r="DE43" i="1"/>
  <c r="DE38" i="1" s="1"/>
  <c r="CU43" i="1"/>
  <c r="CU38" i="1" s="1"/>
  <c r="CI43" i="1"/>
  <c r="CI38" i="1" s="1"/>
  <c r="BY43" i="1"/>
  <c r="BY38" i="1" s="1"/>
  <c r="BO43" i="1"/>
  <c r="BO38" i="1" s="1"/>
  <c r="BC43" i="1"/>
  <c r="BC38" i="1" s="1"/>
  <c r="AS43" i="1"/>
  <c r="AS38" i="1" s="1"/>
  <c r="AI43" i="1"/>
  <c r="AI38" i="1" s="1"/>
  <c r="W43" i="1"/>
  <c r="W38" i="1" s="1"/>
  <c r="DM43" i="1"/>
  <c r="DM38" i="1" s="1"/>
  <c r="DC43" i="1"/>
  <c r="DC38" i="1" s="1"/>
  <c r="CQ43" i="1"/>
  <c r="CQ38" i="1" s="1"/>
  <c r="CG43" i="1"/>
  <c r="CG38" i="1" s="1"/>
  <c r="BW43" i="1"/>
  <c r="BW38" i="1" s="1"/>
  <c r="BK43" i="1"/>
  <c r="BK38" i="1" s="1"/>
  <c r="BA43" i="1"/>
  <c r="BA38" i="1" s="1"/>
  <c r="AQ43" i="1"/>
  <c r="AQ38" i="1" s="1"/>
  <c r="AE43" i="1"/>
  <c r="AE38" i="1" s="1"/>
  <c r="U43" i="1"/>
  <c r="U38" i="1" s="1"/>
  <c r="DK43" i="1"/>
  <c r="DK38" i="1" s="1"/>
  <c r="CY43" i="1"/>
  <c r="CY38" i="1" s="1"/>
  <c r="CO43" i="1"/>
  <c r="CO38" i="1" s="1"/>
  <c r="CE43" i="1"/>
  <c r="CE38" i="1" s="1"/>
  <c r="BS43" i="1"/>
  <c r="BS38" i="1" s="1"/>
  <c r="BI43" i="1"/>
  <c r="BI38" i="1" s="1"/>
  <c r="AY43" i="1"/>
  <c r="AY38" i="1" s="1"/>
  <c r="AM43" i="1"/>
  <c r="AM38" i="1" s="1"/>
  <c r="AC43" i="1"/>
  <c r="AC38" i="1" s="1"/>
  <c r="S43" i="1"/>
  <c r="S38" i="1" s="1"/>
  <c r="D46" i="1" l="1"/>
  <c r="DI45" i="1"/>
  <c r="DA45" i="1"/>
  <c r="CS45" i="1"/>
  <c r="CK45" i="1"/>
  <c r="CC45" i="1"/>
  <c r="BU45" i="1"/>
  <c r="BM45" i="1"/>
  <c r="BE45" i="1"/>
  <c r="AW45" i="1"/>
  <c r="AO45" i="1"/>
  <c r="AG45" i="1"/>
  <c r="Y45" i="1"/>
  <c r="Q45" i="1"/>
  <c r="DM45" i="1"/>
  <c r="DE45" i="1"/>
  <c r="CW45" i="1"/>
  <c r="CO45" i="1"/>
  <c r="CG45" i="1"/>
  <c r="BY45" i="1"/>
  <c r="BQ45" i="1"/>
  <c r="BI45" i="1"/>
  <c r="BA45" i="1"/>
  <c r="AS45" i="1"/>
  <c r="AK45" i="1"/>
  <c r="AC45" i="1"/>
  <c r="U45" i="1"/>
  <c r="DK45" i="1"/>
  <c r="DC45" i="1"/>
  <c r="CU45" i="1"/>
  <c r="CM45" i="1"/>
  <c r="CE45" i="1"/>
  <c r="BW45" i="1"/>
  <c r="BO45" i="1"/>
  <c r="BG45" i="1"/>
  <c r="AY45" i="1"/>
  <c r="AQ45" i="1"/>
  <c r="AI45" i="1"/>
  <c r="AA45" i="1"/>
  <c r="S45" i="1"/>
  <c r="DG45" i="1"/>
  <c r="CA45" i="1"/>
  <c r="AU45" i="1"/>
  <c r="O45" i="1"/>
  <c r="CY45" i="1"/>
  <c r="BS45" i="1"/>
  <c r="AM45" i="1"/>
  <c r="CQ45" i="1"/>
  <c r="BK45" i="1"/>
  <c r="AE45" i="1"/>
  <c r="DO45" i="1"/>
  <c r="CI45" i="1"/>
  <c r="BC45" i="1"/>
  <c r="W45" i="1"/>
  <c r="DQ43" i="1"/>
  <c r="DQ38" i="1" s="1"/>
  <c r="O38" i="1"/>
  <c r="DM46" i="1" l="1"/>
  <c r="DE46" i="1"/>
  <c r="CW46" i="1"/>
  <c r="CO46" i="1"/>
  <c r="CG46" i="1"/>
  <c r="BY46" i="1"/>
  <c r="BQ46" i="1"/>
  <c r="BI46" i="1"/>
  <c r="BA46" i="1"/>
  <c r="AS46" i="1"/>
  <c r="AK46" i="1"/>
  <c r="AC46" i="1"/>
  <c r="U46" i="1"/>
  <c r="DK46" i="1"/>
  <c r="DC46" i="1"/>
  <c r="CU46" i="1"/>
  <c r="CM46" i="1"/>
  <c r="CE46" i="1"/>
  <c r="BW46" i="1"/>
  <c r="BO46" i="1"/>
  <c r="BG46" i="1"/>
  <c r="AY46" i="1"/>
  <c r="AQ46" i="1"/>
  <c r="AI46" i="1"/>
  <c r="D47" i="1"/>
  <c r="DI46" i="1"/>
  <c r="DA46" i="1"/>
  <c r="CS46" i="1"/>
  <c r="CK46" i="1"/>
  <c r="CC46" i="1"/>
  <c r="BU46" i="1"/>
  <c r="BM46" i="1"/>
  <c r="BE46" i="1"/>
  <c r="AW46" i="1"/>
  <c r="AO46" i="1"/>
  <c r="AG46" i="1"/>
  <c r="Y46" i="1"/>
  <c r="Q46" i="1"/>
  <c r="DO46" i="1"/>
  <c r="DG46" i="1"/>
  <c r="CY46" i="1"/>
  <c r="CQ46" i="1"/>
  <c r="CI46" i="1"/>
  <c r="CA46" i="1"/>
  <c r="BS46" i="1"/>
  <c r="BK46" i="1"/>
  <c r="BC46" i="1"/>
  <c r="AU46" i="1"/>
  <c r="AM46" i="1"/>
  <c r="AE46" i="1"/>
  <c r="W46" i="1"/>
  <c r="O46" i="1"/>
  <c r="S46" i="1"/>
  <c r="AA46" i="1"/>
  <c r="DQ45" i="1"/>
  <c r="DQ46" i="1" l="1"/>
  <c r="D48" i="1"/>
  <c r="D49" i="1" s="1"/>
  <c r="DI47" i="1"/>
  <c r="DI44" i="1" s="1"/>
  <c r="DA47" i="1"/>
  <c r="DA44" i="1" s="1"/>
  <c r="CS47" i="1"/>
  <c r="CS44" i="1" s="1"/>
  <c r="CK47" i="1"/>
  <c r="CK44" i="1" s="1"/>
  <c r="CC47" i="1"/>
  <c r="CC44" i="1" s="1"/>
  <c r="BU47" i="1"/>
  <c r="BU44" i="1" s="1"/>
  <c r="BM47" i="1"/>
  <c r="BM44" i="1" s="1"/>
  <c r="BE47" i="1"/>
  <c r="BE44" i="1" s="1"/>
  <c r="AW47" i="1"/>
  <c r="AW44" i="1" s="1"/>
  <c r="AO47" i="1"/>
  <c r="AO44" i="1" s="1"/>
  <c r="AG47" i="1"/>
  <c r="AG44" i="1" s="1"/>
  <c r="Y47" i="1"/>
  <c r="Y44" i="1" s="1"/>
  <c r="Q47" i="1"/>
  <c r="Q44" i="1" s="1"/>
  <c r="DO47" i="1"/>
  <c r="DO44" i="1" s="1"/>
  <c r="DG47" i="1"/>
  <c r="DG44" i="1" s="1"/>
  <c r="CY47" i="1"/>
  <c r="CY44" i="1" s="1"/>
  <c r="CQ47" i="1"/>
  <c r="CQ44" i="1" s="1"/>
  <c r="CI47" i="1"/>
  <c r="CI44" i="1" s="1"/>
  <c r="CA47" i="1"/>
  <c r="CA44" i="1" s="1"/>
  <c r="BS47" i="1"/>
  <c r="BS44" i="1" s="1"/>
  <c r="BK47" i="1"/>
  <c r="BK44" i="1" s="1"/>
  <c r="BC47" i="1"/>
  <c r="BC44" i="1" s="1"/>
  <c r="AU47" i="1"/>
  <c r="AU44" i="1" s="1"/>
  <c r="AM47" i="1"/>
  <c r="AM44" i="1" s="1"/>
  <c r="AE47" i="1"/>
  <c r="AE44" i="1" s="1"/>
  <c r="W47" i="1"/>
  <c r="W44" i="1" s="1"/>
  <c r="O47" i="1"/>
  <c r="DM47" i="1"/>
  <c r="DM44" i="1" s="1"/>
  <c r="DE47" i="1"/>
  <c r="DE44" i="1" s="1"/>
  <c r="CW47" i="1"/>
  <c r="CW44" i="1" s="1"/>
  <c r="CO47" i="1"/>
  <c r="CO44" i="1" s="1"/>
  <c r="CG47" i="1"/>
  <c r="CG44" i="1" s="1"/>
  <c r="BY47" i="1"/>
  <c r="BY44" i="1" s="1"/>
  <c r="BQ47" i="1"/>
  <c r="BQ44" i="1" s="1"/>
  <c r="BI47" i="1"/>
  <c r="BI44" i="1" s="1"/>
  <c r="BA47" i="1"/>
  <c r="BA44" i="1" s="1"/>
  <c r="AS47" i="1"/>
  <c r="AS44" i="1" s="1"/>
  <c r="AK47" i="1"/>
  <c r="AK44" i="1" s="1"/>
  <c r="AC47" i="1"/>
  <c r="AC44" i="1" s="1"/>
  <c r="U47" i="1"/>
  <c r="U44" i="1" s="1"/>
  <c r="DK47" i="1"/>
  <c r="DK44" i="1" s="1"/>
  <c r="DC47" i="1"/>
  <c r="DC44" i="1" s="1"/>
  <c r="CU47" i="1"/>
  <c r="CU44" i="1" s="1"/>
  <c r="CM47" i="1"/>
  <c r="CM44" i="1" s="1"/>
  <c r="CE47" i="1"/>
  <c r="CE44" i="1" s="1"/>
  <c r="BW47" i="1"/>
  <c r="BW44" i="1" s="1"/>
  <c r="BO47" i="1"/>
  <c r="BO44" i="1" s="1"/>
  <c r="BG47" i="1"/>
  <c r="BG44" i="1" s="1"/>
  <c r="AY47" i="1"/>
  <c r="AY44" i="1" s="1"/>
  <c r="AQ47" i="1"/>
  <c r="AQ44" i="1" s="1"/>
  <c r="AI47" i="1"/>
  <c r="AI44" i="1" s="1"/>
  <c r="AA47" i="1"/>
  <c r="AA44" i="1" s="1"/>
  <c r="S47" i="1"/>
  <c r="S44" i="1" s="1"/>
  <c r="DK49" i="1" l="1"/>
  <c r="DK48" i="1" s="1"/>
  <c r="DC49" i="1"/>
  <c r="DC48" i="1" s="1"/>
  <c r="CU49" i="1"/>
  <c r="CU48" i="1" s="1"/>
  <c r="CM49" i="1"/>
  <c r="CM48" i="1" s="1"/>
  <c r="CE49" i="1"/>
  <c r="CE48" i="1" s="1"/>
  <c r="BW49" i="1"/>
  <c r="BW48" i="1" s="1"/>
  <c r="BO49" i="1"/>
  <c r="BO48" i="1" s="1"/>
  <c r="BG49" i="1"/>
  <c r="BG48" i="1" s="1"/>
  <c r="AY49" i="1"/>
  <c r="AY48" i="1" s="1"/>
  <c r="AQ49" i="1"/>
  <c r="AQ48" i="1" s="1"/>
  <c r="AI49" i="1"/>
  <c r="AI48" i="1" s="1"/>
  <c r="AA49" i="1"/>
  <c r="AA48" i="1" s="1"/>
  <c r="S49" i="1"/>
  <c r="S48" i="1" s="1"/>
  <c r="D50" i="1"/>
  <c r="D51" i="1" s="1"/>
  <c r="DI49" i="1"/>
  <c r="DI48" i="1" s="1"/>
  <c r="DA49" i="1"/>
  <c r="DA48" i="1" s="1"/>
  <c r="CS49" i="1"/>
  <c r="CS48" i="1" s="1"/>
  <c r="CK49" i="1"/>
  <c r="CK48" i="1" s="1"/>
  <c r="CC49" i="1"/>
  <c r="CC48" i="1" s="1"/>
  <c r="BU49" i="1"/>
  <c r="BU48" i="1" s="1"/>
  <c r="BM49" i="1"/>
  <c r="BM48" i="1" s="1"/>
  <c r="BE49" i="1"/>
  <c r="BE48" i="1" s="1"/>
  <c r="AW49" i="1"/>
  <c r="AW48" i="1" s="1"/>
  <c r="AO49" i="1"/>
  <c r="AO48" i="1" s="1"/>
  <c r="AG49" i="1"/>
  <c r="AG48" i="1" s="1"/>
  <c r="Y49" i="1"/>
  <c r="Y48" i="1" s="1"/>
  <c r="Q49" i="1"/>
  <c r="Q48" i="1" s="1"/>
  <c r="DO49" i="1"/>
  <c r="DO48" i="1" s="1"/>
  <c r="DG49" i="1"/>
  <c r="DG48" i="1" s="1"/>
  <c r="CY49" i="1"/>
  <c r="CY48" i="1" s="1"/>
  <c r="CQ49" i="1"/>
  <c r="CQ48" i="1" s="1"/>
  <c r="CI49" i="1"/>
  <c r="CI48" i="1" s="1"/>
  <c r="CA49" i="1"/>
  <c r="CA48" i="1" s="1"/>
  <c r="BS49" i="1"/>
  <c r="BS48" i="1" s="1"/>
  <c r="BK49" i="1"/>
  <c r="BK48" i="1" s="1"/>
  <c r="BC49" i="1"/>
  <c r="BC48" i="1" s="1"/>
  <c r="AU49" i="1"/>
  <c r="AU48" i="1" s="1"/>
  <c r="AM49" i="1"/>
  <c r="AM48" i="1" s="1"/>
  <c r="AE49" i="1"/>
  <c r="AE48" i="1" s="1"/>
  <c r="W49" i="1"/>
  <c r="W48" i="1" s="1"/>
  <c r="O49" i="1"/>
  <c r="DM49" i="1"/>
  <c r="DM48" i="1" s="1"/>
  <c r="DE49" i="1"/>
  <c r="DE48" i="1" s="1"/>
  <c r="CW49" i="1"/>
  <c r="CW48" i="1" s="1"/>
  <c r="CO49" i="1"/>
  <c r="CO48" i="1" s="1"/>
  <c r="CG49" i="1"/>
  <c r="CG48" i="1" s="1"/>
  <c r="BY49" i="1"/>
  <c r="BY48" i="1" s="1"/>
  <c r="BQ49" i="1"/>
  <c r="BQ48" i="1" s="1"/>
  <c r="BI49" i="1"/>
  <c r="BI48" i="1" s="1"/>
  <c r="BA49" i="1"/>
  <c r="BA48" i="1" s="1"/>
  <c r="AS49" i="1"/>
  <c r="AS48" i="1" s="1"/>
  <c r="AK49" i="1"/>
  <c r="AK48" i="1" s="1"/>
  <c r="AC49" i="1"/>
  <c r="AC48" i="1" s="1"/>
  <c r="U49" i="1"/>
  <c r="U48" i="1" s="1"/>
  <c r="DQ47" i="1"/>
  <c r="DQ44" i="1" s="1"/>
  <c r="O44" i="1"/>
  <c r="DQ49" i="1" l="1"/>
  <c r="DQ48" i="1" s="1"/>
  <c r="O48" i="1"/>
  <c r="DM51" i="1"/>
  <c r="DE51" i="1"/>
  <c r="CW51" i="1"/>
  <c r="CO51" i="1"/>
  <c r="CG51" i="1"/>
  <c r="BY51" i="1"/>
  <c r="BQ51" i="1"/>
  <c r="BI51" i="1"/>
  <c r="BA51" i="1"/>
  <c r="AS51" i="1"/>
  <c r="AK51" i="1"/>
  <c r="AC51" i="1"/>
  <c r="U51" i="1"/>
  <c r="DK51" i="1"/>
  <c r="DC51" i="1"/>
  <c r="CU51" i="1"/>
  <c r="CM51" i="1"/>
  <c r="CE51" i="1"/>
  <c r="BW51" i="1"/>
  <c r="BO51" i="1"/>
  <c r="BG51" i="1"/>
  <c r="AY51" i="1"/>
  <c r="AQ51" i="1"/>
  <c r="AI51" i="1"/>
  <c r="AA51" i="1"/>
  <c r="S51" i="1"/>
  <c r="D52" i="1"/>
  <c r="DI51" i="1"/>
  <c r="DA51" i="1"/>
  <c r="CS51" i="1"/>
  <c r="CK51" i="1"/>
  <c r="CC51" i="1"/>
  <c r="BU51" i="1"/>
  <c r="BM51" i="1"/>
  <c r="BE51" i="1"/>
  <c r="AW51" i="1"/>
  <c r="AO51" i="1"/>
  <c r="AG51" i="1"/>
  <c r="Y51" i="1"/>
  <c r="Q51" i="1"/>
  <c r="DO51" i="1"/>
  <c r="DG51" i="1"/>
  <c r="CY51" i="1"/>
  <c r="CQ51" i="1"/>
  <c r="CI51" i="1"/>
  <c r="CA51" i="1"/>
  <c r="BS51" i="1"/>
  <c r="BK51" i="1"/>
  <c r="BC51" i="1"/>
  <c r="AU51" i="1"/>
  <c r="AM51" i="1"/>
  <c r="AE51" i="1"/>
  <c r="W51" i="1"/>
  <c r="O51" i="1"/>
  <c r="D53" i="1" l="1"/>
  <c r="DI52" i="1"/>
  <c r="DA52" i="1"/>
  <c r="CS52" i="1"/>
  <c r="CK52" i="1"/>
  <c r="CC52" i="1"/>
  <c r="BU52" i="1"/>
  <c r="BM52" i="1"/>
  <c r="BE52" i="1"/>
  <c r="AW52" i="1"/>
  <c r="AO52" i="1"/>
  <c r="AG52" i="1"/>
  <c r="Y52" i="1"/>
  <c r="Q52" i="1"/>
  <c r="DO52" i="1"/>
  <c r="DG52" i="1"/>
  <c r="CY52" i="1"/>
  <c r="CQ52" i="1"/>
  <c r="CI52" i="1"/>
  <c r="CA52" i="1"/>
  <c r="BS52" i="1"/>
  <c r="BK52" i="1"/>
  <c r="BC52" i="1"/>
  <c r="AU52" i="1"/>
  <c r="AM52" i="1"/>
  <c r="AE52" i="1"/>
  <c r="W52" i="1"/>
  <c r="O52" i="1"/>
  <c r="DM52" i="1"/>
  <c r="DE52" i="1"/>
  <c r="CW52" i="1"/>
  <c r="CO52" i="1"/>
  <c r="CG52" i="1"/>
  <c r="BY52" i="1"/>
  <c r="BQ52" i="1"/>
  <c r="BI52" i="1"/>
  <c r="BA52" i="1"/>
  <c r="AS52" i="1"/>
  <c r="AK52" i="1"/>
  <c r="AC52" i="1"/>
  <c r="U52" i="1"/>
  <c r="DK52" i="1"/>
  <c r="DC52" i="1"/>
  <c r="CU52" i="1"/>
  <c r="CM52" i="1"/>
  <c r="CE52" i="1"/>
  <c r="BW52" i="1"/>
  <c r="BO52" i="1"/>
  <c r="BG52" i="1"/>
  <c r="AY52" i="1"/>
  <c r="AQ52" i="1"/>
  <c r="AI52" i="1"/>
  <c r="AA52" i="1"/>
  <c r="S52" i="1"/>
  <c r="DQ51" i="1"/>
  <c r="DM53" i="1" l="1"/>
  <c r="DM50" i="1" s="1"/>
  <c r="DE53" i="1"/>
  <c r="DE50" i="1" s="1"/>
  <c r="CW53" i="1"/>
  <c r="CW50" i="1" s="1"/>
  <c r="CO53" i="1"/>
  <c r="CO50" i="1" s="1"/>
  <c r="CG53" i="1"/>
  <c r="CG50" i="1" s="1"/>
  <c r="BY53" i="1"/>
  <c r="BY50" i="1" s="1"/>
  <c r="BQ53" i="1"/>
  <c r="BQ50" i="1" s="1"/>
  <c r="BI53" i="1"/>
  <c r="BI50" i="1" s="1"/>
  <c r="BA53" i="1"/>
  <c r="BA50" i="1" s="1"/>
  <c r="AS53" i="1"/>
  <c r="AS50" i="1" s="1"/>
  <c r="AK53" i="1"/>
  <c r="AK50" i="1" s="1"/>
  <c r="AC53" i="1"/>
  <c r="AC50" i="1" s="1"/>
  <c r="U53" i="1"/>
  <c r="U50" i="1" s="1"/>
  <c r="DK53" i="1"/>
  <c r="DK50" i="1" s="1"/>
  <c r="DC53" i="1"/>
  <c r="DC50" i="1" s="1"/>
  <c r="CU53" i="1"/>
  <c r="CU50" i="1" s="1"/>
  <c r="CM53" i="1"/>
  <c r="CM50" i="1" s="1"/>
  <c r="CE53" i="1"/>
  <c r="CE50" i="1" s="1"/>
  <c r="BW53" i="1"/>
  <c r="BW50" i="1" s="1"/>
  <c r="BO53" i="1"/>
  <c r="BO50" i="1" s="1"/>
  <c r="BG53" i="1"/>
  <c r="BG50" i="1" s="1"/>
  <c r="AY53" i="1"/>
  <c r="AY50" i="1" s="1"/>
  <c r="AQ53" i="1"/>
  <c r="AQ50" i="1" s="1"/>
  <c r="AI53" i="1"/>
  <c r="AI50" i="1" s="1"/>
  <c r="AA53" i="1"/>
  <c r="AA50" i="1" s="1"/>
  <c r="S53" i="1"/>
  <c r="S50" i="1" s="1"/>
  <c r="D54" i="1"/>
  <c r="D55" i="1" s="1"/>
  <c r="DI53" i="1"/>
  <c r="DI50" i="1" s="1"/>
  <c r="DA53" i="1"/>
  <c r="DA50" i="1" s="1"/>
  <c r="CS53" i="1"/>
  <c r="CS50" i="1" s="1"/>
  <c r="CK53" i="1"/>
  <c r="CK50" i="1" s="1"/>
  <c r="CC53" i="1"/>
  <c r="CC50" i="1" s="1"/>
  <c r="BU53" i="1"/>
  <c r="BU50" i="1" s="1"/>
  <c r="BM53" i="1"/>
  <c r="BM50" i="1" s="1"/>
  <c r="BE53" i="1"/>
  <c r="BE50" i="1" s="1"/>
  <c r="AW53" i="1"/>
  <c r="AW50" i="1" s="1"/>
  <c r="AO53" i="1"/>
  <c r="AO50" i="1" s="1"/>
  <c r="AG53" i="1"/>
  <c r="AG50" i="1" s="1"/>
  <c r="Y53" i="1"/>
  <c r="Y50" i="1" s="1"/>
  <c r="Q53" i="1"/>
  <c r="Q50" i="1" s="1"/>
  <c r="DO53" i="1"/>
  <c r="DO50" i="1" s="1"/>
  <c r="DG53" i="1"/>
  <c r="DG50" i="1" s="1"/>
  <c r="CY53" i="1"/>
  <c r="CY50" i="1" s="1"/>
  <c r="CQ53" i="1"/>
  <c r="CQ50" i="1" s="1"/>
  <c r="CI53" i="1"/>
  <c r="CI50" i="1" s="1"/>
  <c r="CA53" i="1"/>
  <c r="CA50" i="1" s="1"/>
  <c r="BS53" i="1"/>
  <c r="BS50" i="1" s="1"/>
  <c r="BK53" i="1"/>
  <c r="BK50" i="1" s="1"/>
  <c r="BC53" i="1"/>
  <c r="BC50" i="1" s="1"/>
  <c r="AU53" i="1"/>
  <c r="AU50" i="1" s="1"/>
  <c r="AM53" i="1"/>
  <c r="AM50" i="1" s="1"/>
  <c r="AE53" i="1"/>
  <c r="AE50" i="1" s="1"/>
  <c r="W53" i="1"/>
  <c r="W50" i="1" s="1"/>
  <c r="O53" i="1"/>
  <c r="DQ52" i="1"/>
  <c r="DQ53" i="1" l="1"/>
  <c r="DQ50" i="1" s="1"/>
  <c r="O50" i="1"/>
  <c r="DO55" i="1"/>
  <c r="DG55" i="1"/>
  <c r="CY55" i="1"/>
  <c r="CQ55" i="1"/>
  <c r="CI55" i="1"/>
  <c r="CA55" i="1"/>
  <c r="BS55" i="1"/>
  <c r="BK55" i="1"/>
  <c r="BC55" i="1"/>
  <c r="AU55" i="1"/>
  <c r="AM55" i="1"/>
  <c r="AE55" i="1"/>
  <c r="W55" i="1"/>
  <c r="O55" i="1"/>
  <c r="DM55" i="1"/>
  <c r="DE55" i="1"/>
  <c r="CW55" i="1"/>
  <c r="CO55" i="1"/>
  <c r="CG55" i="1"/>
  <c r="BY55" i="1"/>
  <c r="BQ55" i="1"/>
  <c r="BI55" i="1"/>
  <c r="BA55" i="1"/>
  <c r="AS55" i="1"/>
  <c r="AK55" i="1"/>
  <c r="AC55" i="1"/>
  <c r="U55" i="1"/>
  <c r="DK55" i="1"/>
  <c r="DC55" i="1"/>
  <c r="CU55" i="1"/>
  <c r="CM55" i="1"/>
  <c r="CE55" i="1"/>
  <c r="BW55" i="1"/>
  <c r="BO55" i="1"/>
  <c r="BG55" i="1"/>
  <c r="AY55" i="1"/>
  <c r="AQ55" i="1"/>
  <c r="AI55" i="1"/>
  <c r="AA55" i="1"/>
  <c r="S55" i="1"/>
  <c r="D56" i="1"/>
  <c r="DI55" i="1"/>
  <c r="DA55" i="1"/>
  <c r="CS55" i="1"/>
  <c r="CK55" i="1"/>
  <c r="CC55" i="1"/>
  <c r="BU55" i="1"/>
  <c r="BM55" i="1"/>
  <c r="BE55" i="1"/>
  <c r="AW55" i="1"/>
  <c r="AO55" i="1"/>
  <c r="AG55" i="1"/>
  <c r="Y55" i="1"/>
  <c r="Q55" i="1"/>
  <c r="DQ55" i="1" l="1"/>
  <c r="DK56" i="1"/>
  <c r="DC56" i="1"/>
  <c r="CU56" i="1"/>
  <c r="CM56" i="1"/>
  <c r="CE56" i="1"/>
  <c r="BW56" i="1"/>
  <c r="BO56" i="1"/>
  <c r="BG56" i="1"/>
  <c r="AY56" i="1"/>
  <c r="AQ56" i="1"/>
  <c r="AI56" i="1"/>
  <c r="AA56" i="1"/>
  <c r="S56" i="1"/>
  <c r="D57" i="1"/>
  <c r="DI56" i="1"/>
  <c r="DA56" i="1"/>
  <c r="CS56" i="1"/>
  <c r="CK56" i="1"/>
  <c r="CC56" i="1"/>
  <c r="BU56" i="1"/>
  <c r="BM56" i="1"/>
  <c r="BE56" i="1"/>
  <c r="AW56" i="1"/>
  <c r="AO56" i="1"/>
  <c r="AG56" i="1"/>
  <c r="Y56" i="1"/>
  <c r="Q56" i="1"/>
  <c r="DO56" i="1"/>
  <c r="DG56" i="1"/>
  <c r="CY56" i="1"/>
  <c r="CQ56" i="1"/>
  <c r="CI56" i="1"/>
  <c r="CA56" i="1"/>
  <c r="BS56" i="1"/>
  <c r="BK56" i="1"/>
  <c r="BC56" i="1"/>
  <c r="AU56" i="1"/>
  <c r="AM56" i="1"/>
  <c r="AE56" i="1"/>
  <c r="W56" i="1"/>
  <c r="O56" i="1"/>
  <c r="DM56" i="1"/>
  <c r="DE56" i="1"/>
  <c r="CW56" i="1"/>
  <c r="CO56" i="1"/>
  <c r="CG56" i="1"/>
  <c r="BY56" i="1"/>
  <c r="BQ56" i="1"/>
  <c r="BI56" i="1"/>
  <c r="BA56" i="1"/>
  <c r="AS56" i="1"/>
  <c r="AK56" i="1"/>
  <c r="AC56" i="1"/>
  <c r="U56" i="1"/>
  <c r="DO57" i="1" l="1"/>
  <c r="DG57" i="1"/>
  <c r="CY57" i="1"/>
  <c r="CQ57" i="1"/>
  <c r="CI57" i="1"/>
  <c r="CA57" i="1"/>
  <c r="BS57" i="1"/>
  <c r="BK57" i="1"/>
  <c r="BC57" i="1"/>
  <c r="AU57" i="1"/>
  <c r="AM57" i="1"/>
  <c r="AE57" i="1"/>
  <c r="W57" i="1"/>
  <c r="O57" i="1"/>
  <c r="DM57" i="1"/>
  <c r="DE57" i="1"/>
  <c r="CW57" i="1"/>
  <c r="CO57" i="1"/>
  <c r="CG57" i="1"/>
  <c r="BY57" i="1"/>
  <c r="BQ57" i="1"/>
  <c r="BI57" i="1"/>
  <c r="BA57" i="1"/>
  <c r="AS57" i="1"/>
  <c r="AK57" i="1"/>
  <c r="AC57" i="1"/>
  <c r="U57" i="1"/>
  <c r="DK57" i="1"/>
  <c r="DC57" i="1"/>
  <c r="CU57" i="1"/>
  <c r="CM57" i="1"/>
  <c r="CE57" i="1"/>
  <c r="BW57" i="1"/>
  <c r="BO57" i="1"/>
  <c r="BG57" i="1"/>
  <c r="AY57" i="1"/>
  <c r="AQ57" i="1"/>
  <c r="AI57" i="1"/>
  <c r="AA57" i="1"/>
  <c r="S57" i="1"/>
  <c r="D58" i="1"/>
  <c r="DI57" i="1"/>
  <c r="DA57" i="1"/>
  <c r="CS57" i="1"/>
  <c r="CK57" i="1"/>
  <c r="CC57" i="1"/>
  <c r="BU57" i="1"/>
  <c r="BM57" i="1"/>
  <c r="BE57" i="1"/>
  <c r="AW57" i="1"/>
  <c r="AO57" i="1"/>
  <c r="AG57" i="1"/>
  <c r="Y57" i="1"/>
  <c r="Q57" i="1"/>
  <c r="DQ56" i="1"/>
  <c r="DQ57" i="1" l="1"/>
  <c r="DK58" i="1"/>
  <c r="DC58" i="1"/>
  <c r="CU58" i="1"/>
  <c r="CM58" i="1"/>
  <c r="CE58" i="1"/>
  <c r="BW58" i="1"/>
  <c r="BO58" i="1"/>
  <c r="BG58" i="1"/>
  <c r="AY58" i="1"/>
  <c r="AQ58" i="1"/>
  <c r="AI58" i="1"/>
  <c r="AA58" i="1"/>
  <c r="S58" i="1"/>
  <c r="D59" i="1"/>
  <c r="DI58" i="1"/>
  <c r="DA58" i="1"/>
  <c r="CS58" i="1"/>
  <c r="CK58" i="1"/>
  <c r="CC58" i="1"/>
  <c r="BU58" i="1"/>
  <c r="BM58" i="1"/>
  <c r="BE58" i="1"/>
  <c r="AW58" i="1"/>
  <c r="AO58" i="1"/>
  <c r="AG58" i="1"/>
  <c r="Y58" i="1"/>
  <c r="Q58" i="1"/>
  <c r="DO58" i="1"/>
  <c r="DG58" i="1"/>
  <c r="CY58" i="1"/>
  <c r="CQ58" i="1"/>
  <c r="CI58" i="1"/>
  <c r="CA58" i="1"/>
  <c r="BS58" i="1"/>
  <c r="BK58" i="1"/>
  <c r="BC58" i="1"/>
  <c r="AU58" i="1"/>
  <c r="AM58" i="1"/>
  <c r="AE58" i="1"/>
  <c r="W58" i="1"/>
  <c r="O58" i="1"/>
  <c r="DM58" i="1"/>
  <c r="DE58" i="1"/>
  <c r="CW58" i="1"/>
  <c r="CO58" i="1"/>
  <c r="CG58" i="1"/>
  <c r="BY58" i="1"/>
  <c r="BQ58" i="1"/>
  <c r="BI58" i="1"/>
  <c r="BA58" i="1"/>
  <c r="AS58" i="1"/>
  <c r="AK58" i="1"/>
  <c r="AC58" i="1"/>
  <c r="U58" i="1"/>
  <c r="DQ58" i="1" l="1"/>
  <c r="DO59" i="1"/>
  <c r="DG59" i="1"/>
  <c r="CY59" i="1"/>
  <c r="CQ59" i="1"/>
  <c r="CI59" i="1"/>
  <c r="CA59" i="1"/>
  <c r="BS59" i="1"/>
  <c r="BK59" i="1"/>
  <c r="BC59" i="1"/>
  <c r="AU59" i="1"/>
  <c r="AM59" i="1"/>
  <c r="AE59" i="1"/>
  <c r="W59" i="1"/>
  <c r="O59" i="1"/>
  <c r="DM59" i="1"/>
  <c r="DE59" i="1"/>
  <c r="CW59" i="1"/>
  <c r="CO59" i="1"/>
  <c r="CG59" i="1"/>
  <c r="BY59" i="1"/>
  <c r="BQ59" i="1"/>
  <c r="BI59" i="1"/>
  <c r="BA59" i="1"/>
  <c r="AS59" i="1"/>
  <c r="AK59" i="1"/>
  <c r="AC59" i="1"/>
  <c r="U59" i="1"/>
  <c r="DK59" i="1"/>
  <c r="DC59" i="1"/>
  <c r="CU59" i="1"/>
  <c r="CM59" i="1"/>
  <c r="CE59" i="1"/>
  <c r="BW59" i="1"/>
  <c r="BO59" i="1"/>
  <c r="BG59" i="1"/>
  <c r="AY59" i="1"/>
  <c r="AQ59" i="1"/>
  <c r="AI59" i="1"/>
  <c r="AA59" i="1"/>
  <c r="S59" i="1"/>
  <c r="D60" i="1"/>
  <c r="DI59" i="1"/>
  <c r="DA59" i="1"/>
  <c r="CS59" i="1"/>
  <c r="CK59" i="1"/>
  <c r="CC59" i="1"/>
  <c r="BU59" i="1"/>
  <c r="BM59" i="1"/>
  <c r="BE59" i="1"/>
  <c r="AW59" i="1"/>
  <c r="AO59" i="1"/>
  <c r="AG59" i="1"/>
  <c r="Y59" i="1"/>
  <c r="Q59" i="1"/>
  <c r="DQ59" i="1" l="1"/>
  <c r="DK60" i="1"/>
  <c r="DC60" i="1"/>
  <c r="CU60" i="1"/>
  <c r="CM60" i="1"/>
  <c r="CE60" i="1"/>
  <c r="BW60" i="1"/>
  <c r="BO60" i="1"/>
  <c r="BG60" i="1"/>
  <c r="AY60" i="1"/>
  <c r="AQ60" i="1"/>
  <c r="AI60" i="1"/>
  <c r="AA60" i="1"/>
  <c r="S60" i="1"/>
  <c r="D61" i="1"/>
  <c r="DI60" i="1"/>
  <c r="DA60" i="1"/>
  <c r="CS60" i="1"/>
  <c r="CK60" i="1"/>
  <c r="CC60" i="1"/>
  <c r="BU60" i="1"/>
  <c r="BM60" i="1"/>
  <c r="BE60" i="1"/>
  <c r="AW60" i="1"/>
  <c r="AO60" i="1"/>
  <c r="AG60" i="1"/>
  <c r="Y60" i="1"/>
  <c r="Q60" i="1"/>
  <c r="DO60" i="1"/>
  <c r="DG60" i="1"/>
  <c r="CY60" i="1"/>
  <c r="CQ60" i="1"/>
  <c r="CI60" i="1"/>
  <c r="CA60" i="1"/>
  <c r="BS60" i="1"/>
  <c r="BK60" i="1"/>
  <c r="BC60" i="1"/>
  <c r="AU60" i="1"/>
  <c r="AM60" i="1"/>
  <c r="AE60" i="1"/>
  <c r="W60" i="1"/>
  <c r="O60" i="1"/>
  <c r="DM60" i="1"/>
  <c r="DE60" i="1"/>
  <c r="CW60" i="1"/>
  <c r="CO60" i="1"/>
  <c r="CG60" i="1"/>
  <c r="BY60" i="1"/>
  <c r="BQ60" i="1"/>
  <c r="BI60" i="1"/>
  <c r="BA60" i="1"/>
  <c r="AS60" i="1"/>
  <c r="AK60" i="1"/>
  <c r="AC60" i="1"/>
  <c r="U60" i="1"/>
  <c r="DO61" i="1" l="1"/>
  <c r="DG61" i="1"/>
  <c r="CY61" i="1"/>
  <c r="CQ61" i="1"/>
  <c r="CI61" i="1"/>
  <c r="CA61" i="1"/>
  <c r="BS61" i="1"/>
  <c r="BK61" i="1"/>
  <c r="BC61" i="1"/>
  <c r="AU61" i="1"/>
  <c r="AM61" i="1"/>
  <c r="AE61" i="1"/>
  <c r="W61" i="1"/>
  <c r="O61" i="1"/>
  <c r="DM61" i="1"/>
  <c r="DE61" i="1"/>
  <c r="CW61" i="1"/>
  <c r="CO61" i="1"/>
  <c r="CG61" i="1"/>
  <c r="BY61" i="1"/>
  <c r="BQ61" i="1"/>
  <c r="BI61" i="1"/>
  <c r="BA61" i="1"/>
  <c r="AS61" i="1"/>
  <c r="AK61" i="1"/>
  <c r="AC61" i="1"/>
  <c r="U61" i="1"/>
  <c r="DK61" i="1"/>
  <c r="DC61" i="1"/>
  <c r="CU61" i="1"/>
  <c r="CM61" i="1"/>
  <c r="CE61" i="1"/>
  <c r="BW61" i="1"/>
  <c r="BO61" i="1"/>
  <c r="BG61" i="1"/>
  <c r="AY61" i="1"/>
  <c r="AQ61" i="1"/>
  <c r="AI61" i="1"/>
  <c r="AA61" i="1"/>
  <c r="S61" i="1"/>
  <c r="D62" i="1"/>
  <c r="DI61" i="1"/>
  <c r="DA61" i="1"/>
  <c r="CS61" i="1"/>
  <c r="CK61" i="1"/>
  <c r="CC61" i="1"/>
  <c r="BU61" i="1"/>
  <c r="BM61" i="1"/>
  <c r="BE61" i="1"/>
  <c r="AW61" i="1"/>
  <c r="AO61" i="1"/>
  <c r="AG61" i="1"/>
  <c r="Y61" i="1"/>
  <c r="Q61" i="1"/>
  <c r="DQ60" i="1"/>
  <c r="DQ61" i="1" l="1"/>
  <c r="DK62" i="1"/>
  <c r="DC62" i="1"/>
  <c r="CU62" i="1"/>
  <c r="CM62" i="1"/>
  <c r="CE62" i="1"/>
  <c r="BW62" i="1"/>
  <c r="BO62" i="1"/>
  <c r="BG62" i="1"/>
  <c r="AY62" i="1"/>
  <c r="AQ62" i="1"/>
  <c r="AI62" i="1"/>
  <c r="AA62" i="1"/>
  <c r="S62" i="1"/>
  <c r="D63" i="1"/>
  <c r="DI62" i="1"/>
  <c r="DA62" i="1"/>
  <c r="CS62" i="1"/>
  <c r="CK62" i="1"/>
  <c r="CC62" i="1"/>
  <c r="BU62" i="1"/>
  <c r="BM62" i="1"/>
  <c r="BE62" i="1"/>
  <c r="AW62" i="1"/>
  <c r="AO62" i="1"/>
  <c r="AG62" i="1"/>
  <c r="Y62" i="1"/>
  <c r="Q62" i="1"/>
  <c r="DO62" i="1"/>
  <c r="DG62" i="1"/>
  <c r="CY62" i="1"/>
  <c r="CQ62" i="1"/>
  <c r="CI62" i="1"/>
  <c r="CA62" i="1"/>
  <c r="BS62" i="1"/>
  <c r="BK62" i="1"/>
  <c r="BC62" i="1"/>
  <c r="AU62" i="1"/>
  <c r="AM62" i="1"/>
  <c r="AE62" i="1"/>
  <c r="W62" i="1"/>
  <c r="O62" i="1"/>
  <c r="DM62" i="1"/>
  <c r="DE62" i="1"/>
  <c r="CW62" i="1"/>
  <c r="CO62" i="1"/>
  <c r="CG62" i="1"/>
  <c r="BY62" i="1"/>
  <c r="BQ62" i="1"/>
  <c r="BI62" i="1"/>
  <c r="BA62" i="1"/>
  <c r="AS62" i="1"/>
  <c r="AK62" i="1"/>
  <c r="AC62" i="1"/>
  <c r="U62" i="1"/>
  <c r="DO63" i="1" l="1"/>
  <c r="DG63" i="1"/>
  <c r="CY63" i="1"/>
  <c r="CQ63" i="1"/>
  <c r="CI63" i="1"/>
  <c r="CA63" i="1"/>
  <c r="BS63" i="1"/>
  <c r="BK63" i="1"/>
  <c r="BC63" i="1"/>
  <c r="AU63" i="1"/>
  <c r="AM63" i="1"/>
  <c r="AE63" i="1"/>
  <c r="W63" i="1"/>
  <c r="O63" i="1"/>
  <c r="DM63" i="1"/>
  <c r="DE63" i="1"/>
  <c r="CW63" i="1"/>
  <c r="CO63" i="1"/>
  <c r="CG63" i="1"/>
  <c r="BY63" i="1"/>
  <c r="BQ63" i="1"/>
  <c r="BI63" i="1"/>
  <c r="BA63" i="1"/>
  <c r="AS63" i="1"/>
  <c r="AK63" i="1"/>
  <c r="AC63" i="1"/>
  <c r="U63" i="1"/>
  <c r="DK63" i="1"/>
  <c r="DC63" i="1"/>
  <c r="CU63" i="1"/>
  <c r="CM63" i="1"/>
  <c r="CE63" i="1"/>
  <c r="BW63" i="1"/>
  <c r="BO63" i="1"/>
  <c r="BG63" i="1"/>
  <c r="AY63" i="1"/>
  <c r="AQ63" i="1"/>
  <c r="AI63" i="1"/>
  <c r="AA63" i="1"/>
  <c r="S63" i="1"/>
  <c r="D64" i="1"/>
  <c r="DI63" i="1"/>
  <c r="DA63" i="1"/>
  <c r="CS63" i="1"/>
  <c r="CK63" i="1"/>
  <c r="CC63" i="1"/>
  <c r="BU63" i="1"/>
  <c r="BM63" i="1"/>
  <c r="BE63" i="1"/>
  <c r="AW63" i="1"/>
  <c r="AO63" i="1"/>
  <c r="AG63" i="1"/>
  <c r="Y63" i="1"/>
  <c r="Q63" i="1"/>
  <c r="DQ62" i="1"/>
  <c r="DQ63" i="1" l="1"/>
  <c r="DK64" i="1"/>
  <c r="DK54" i="1" s="1"/>
  <c r="DC64" i="1"/>
  <c r="DC54" i="1" s="1"/>
  <c r="CU64" i="1"/>
  <c r="CU54" i="1" s="1"/>
  <c r="CM64" i="1"/>
  <c r="CM54" i="1" s="1"/>
  <c r="CE64" i="1"/>
  <c r="CE54" i="1" s="1"/>
  <c r="BW64" i="1"/>
  <c r="BW54" i="1" s="1"/>
  <c r="BO64" i="1"/>
  <c r="BO54" i="1" s="1"/>
  <c r="BG64" i="1"/>
  <c r="BG54" i="1" s="1"/>
  <c r="AY64" i="1"/>
  <c r="AY54" i="1" s="1"/>
  <c r="AQ64" i="1"/>
  <c r="AQ54" i="1" s="1"/>
  <c r="AI64" i="1"/>
  <c r="AI54" i="1" s="1"/>
  <c r="AA64" i="1"/>
  <c r="AA54" i="1" s="1"/>
  <c r="S64" i="1"/>
  <c r="S54" i="1" s="1"/>
  <c r="D65" i="1"/>
  <c r="D66" i="1" s="1"/>
  <c r="DI64" i="1"/>
  <c r="DI54" i="1" s="1"/>
  <c r="DA64" i="1"/>
  <c r="DA54" i="1" s="1"/>
  <c r="CS64" i="1"/>
  <c r="CS54" i="1" s="1"/>
  <c r="CK64" i="1"/>
  <c r="CK54" i="1" s="1"/>
  <c r="CC64" i="1"/>
  <c r="CC54" i="1" s="1"/>
  <c r="BU64" i="1"/>
  <c r="BU54" i="1" s="1"/>
  <c r="BM64" i="1"/>
  <c r="BM54" i="1" s="1"/>
  <c r="BE64" i="1"/>
  <c r="BE54" i="1" s="1"/>
  <c r="AW64" i="1"/>
  <c r="AW54" i="1" s="1"/>
  <c r="AO64" i="1"/>
  <c r="AO54" i="1" s="1"/>
  <c r="AG64" i="1"/>
  <c r="AG54" i="1" s="1"/>
  <c r="Y64" i="1"/>
  <c r="Y54" i="1" s="1"/>
  <c r="Q64" i="1"/>
  <c r="Q54" i="1" s="1"/>
  <c r="DO64" i="1"/>
  <c r="DO54" i="1" s="1"/>
  <c r="DG64" i="1"/>
  <c r="DG54" i="1" s="1"/>
  <c r="CY64" i="1"/>
  <c r="CY54" i="1" s="1"/>
  <c r="CQ64" i="1"/>
  <c r="CQ54" i="1" s="1"/>
  <c r="CI64" i="1"/>
  <c r="CI54" i="1" s="1"/>
  <c r="CA64" i="1"/>
  <c r="CA54" i="1" s="1"/>
  <c r="BS64" i="1"/>
  <c r="BS54" i="1" s="1"/>
  <c r="BK64" i="1"/>
  <c r="BK54" i="1" s="1"/>
  <c r="BC64" i="1"/>
  <c r="BC54" i="1" s="1"/>
  <c r="AU64" i="1"/>
  <c r="AU54" i="1" s="1"/>
  <c r="AM64" i="1"/>
  <c r="AM54" i="1" s="1"/>
  <c r="AE64" i="1"/>
  <c r="AE54" i="1" s="1"/>
  <c r="W64" i="1"/>
  <c r="W54" i="1" s="1"/>
  <c r="O64" i="1"/>
  <c r="DM64" i="1"/>
  <c r="DM54" i="1" s="1"/>
  <c r="DE64" i="1"/>
  <c r="DE54" i="1" s="1"/>
  <c r="CW64" i="1"/>
  <c r="CW54" i="1" s="1"/>
  <c r="CO64" i="1"/>
  <c r="CO54" i="1" s="1"/>
  <c r="CG64" i="1"/>
  <c r="CG54" i="1" s="1"/>
  <c r="BY64" i="1"/>
  <c r="BY54" i="1" s="1"/>
  <c r="BQ64" i="1"/>
  <c r="BQ54" i="1" s="1"/>
  <c r="BI64" i="1"/>
  <c r="BI54" i="1" s="1"/>
  <c r="BA64" i="1"/>
  <c r="BA54" i="1" s="1"/>
  <c r="AS64" i="1"/>
  <c r="AS54" i="1" s="1"/>
  <c r="AK64" i="1"/>
  <c r="AK54" i="1" s="1"/>
  <c r="AC64" i="1"/>
  <c r="AC54" i="1" s="1"/>
  <c r="U64" i="1"/>
  <c r="U54" i="1" s="1"/>
  <c r="DM66" i="1" l="1"/>
  <c r="DE66" i="1"/>
  <c r="CW66" i="1"/>
  <c r="CO66" i="1"/>
  <c r="CG66" i="1"/>
  <c r="BY66" i="1"/>
  <c r="BQ66" i="1"/>
  <c r="BI66" i="1"/>
  <c r="BA66" i="1"/>
  <c r="AS66" i="1"/>
  <c r="AK66" i="1"/>
  <c r="AC66" i="1"/>
  <c r="U66" i="1"/>
  <c r="DK66" i="1"/>
  <c r="DC66" i="1"/>
  <c r="CU66" i="1"/>
  <c r="CM66" i="1"/>
  <c r="CE66" i="1"/>
  <c r="BW66" i="1"/>
  <c r="BO66" i="1"/>
  <c r="BG66" i="1"/>
  <c r="AY66" i="1"/>
  <c r="AQ66" i="1"/>
  <c r="AI66" i="1"/>
  <c r="AA66" i="1"/>
  <c r="S66" i="1"/>
  <c r="D67" i="1"/>
  <c r="DI66" i="1"/>
  <c r="DA66" i="1"/>
  <c r="CS66" i="1"/>
  <c r="CK66" i="1"/>
  <c r="CC66" i="1"/>
  <c r="BU66" i="1"/>
  <c r="BM66" i="1"/>
  <c r="BE66" i="1"/>
  <c r="AW66" i="1"/>
  <c r="AO66" i="1"/>
  <c r="AG66" i="1"/>
  <c r="Y66" i="1"/>
  <c r="Q66" i="1"/>
  <c r="DO66" i="1"/>
  <c r="DG66" i="1"/>
  <c r="CY66" i="1"/>
  <c r="CQ66" i="1"/>
  <c r="CI66" i="1"/>
  <c r="CA66" i="1"/>
  <c r="BS66" i="1"/>
  <c r="BK66" i="1"/>
  <c r="BC66" i="1"/>
  <c r="AU66" i="1"/>
  <c r="AM66" i="1"/>
  <c r="AE66" i="1"/>
  <c r="W66" i="1"/>
  <c r="O66" i="1"/>
  <c r="DQ64" i="1"/>
  <c r="DQ54" i="1" s="1"/>
  <c r="O54" i="1"/>
  <c r="D68" i="1" l="1"/>
  <c r="DI67" i="1"/>
  <c r="DA67" i="1"/>
  <c r="CS67" i="1"/>
  <c r="CK67" i="1"/>
  <c r="CC67" i="1"/>
  <c r="BU67" i="1"/>
  <c r="BM67" i="1"/>
  <c r="BE67" i="1"/>
  <c r="AW67" i="1"/>
  <c r="AO67" i="1"/>
  <c r="AG67" i="1"/>
  <c r="Y67" i="1"/>
  <c r="Q67" i="1"/>
  <c r="DO67" i="1"/>
  <c r="DG67" i="1"/>
  <c r="CY67" i="1"/>
  <c r="CQ67" i="1"/>
  <c r="CI67" i="1"/>
  <c r="CA67" i="1"/>
  <c r="BS67" i="1"/>
  <c r="BK67" i="1"/>
  <c r="BC67" i="1"/>
  <c r="AU67" i="1"/>
  <c r="AM67" i="1"/>
  <c r="AE67" i="1"/>
  <c r="W67" i="1"/>
  <c r="O67" i="1"/>
  <c r="DM67" i="1"/>
  <c r="DE67" i="1"/>
  <c r="CW67" i="1"/>
  <c r="CO67" i="1"/>
  <c r="CG67" i="1"/>
  <c r="BY67" i="1"/>
  <c r="BQ67" i="1"/>
  <c r="BI67" i="1"/>
  <c r="BA67" i="1"/>
  <c r="AS67" i="1"/>
  <c r="AK67" i="1"/>
  <c r="AC67" i="1"/>
  <c r="U67" i="1"/>
  <c r="DK67" i="1"/>
  <c r="DC67" i="1"/>
  <c r="CU67" i="1"/>
  <c r="CM67" i="1"/>
  <c r="CE67" i="1"/>
  <c r="BW67" i="1"/>
  <c r="BO67" i="1"/>
  <c r="BG67" i="1"/>
  <c r="AY67" i="1"/>
  <c r="AQ67" i="1"/>
  <c r="AI67" i="1"/>
  <c r="AA67" i="1"/>
  <c r="S67" i="1"/>
  <c r="DQ66" i="1"/>
  <c r="DM68" i="1" l="1"/>
  <c r="DE68" i="1"/>
  <c r="CW68" i="1"/>
  <c r="CO68" i="1"/>
  <c r="CG68" i="1"/>
  <c r="BY68" i="1"/>
  <c r="BQ68" i="1"/>
  <c r="BI68" i="1"/>
  <c r="BA68" i="1"/>
  <c r="AS68" i="1"/>
  <c r="AK68" i="1"/>
  <c r="AC68" i="1"/>
  <c r="U68" i="1"/>
  <c r="DK68" i="1"/>
  <c r="DC68" i="1"/>
  <c r="CU68" i="1"/>
  <c r="CM68" i="1"/>
  <c r="CE68" i="1"/>
  <c r="BW68" i="1"/>
  <c r="BO68" i="1"/>
  <c r="BG68" i="1"/>
  <c r="AY68" i="1"/>
  <c r="AQ68" i="1"/>
  <c r="AI68" i="1"/>
  <c r="AA68" i="1"/>
  <c r="S68" i="1"/>
  <c r="D69" i="1"/>
  <c r="DI68" i="1"/>
  <c r="DA68" i="1"/>
  <c r="CS68" i="1"/>
  <c r="CK68" i="1"/>
  <c r="CC68" i="1"/>
  <c r="BU68" i="1"/>
  <c r="BM68" i="1"/>
  <c r="BE68" i="1"/>
  <c r="AW68" i="1"/>
  <c r="AO68" i="1"/>
  <c r="AG68" i="1"/>
  <c r="Y68" i="1"/>
  <c r="Q68" i="1"/>
  <c r="DO68" i="1"/>
  <c r="DG68" i="1"/>
  <c r="CY68" i="1"/>
  <c r="CQ68" i="1"/>
  <c r="CI68" i="1"/>
  <c r="CA68" i="1"/>
  <c r="BS68" i="1"/>
  <c r="BK68" i="1"/>
  <c r="BC68" i="1"/>
  <c r="AU68" i="1"/>
  <c r="AM68" i="1"/>
  <c r="AE68" i="1"/>
  <c r="W68" i="1"/>
  <c r="O68" i="1"/>
  <c r="DQ67" i="1"/>
  <c r="DQ68" i="1" l="1"/>
  <c r="D70" i="1"/>
  <c r="DI69" i="1"/>
  <c r="DA69" i="1"/>
  <c r="CS69" i="1"/>
  <c r="CK69" i="1"/>
  <c r="CC69" i="1"/>
  <c r="BU69" i="1"/>
  <c r="BM69" i="1"/>
  <c r="BE69" i="1"/>
  <c r="AW69" i="1"/>
  <c r="AO69" i="1"/>
  <c r="AG69" i="1"/>
  <c r="Y69" i="1"/>
  <c r="Q69" i="1"/>
  <c r="DO69" i="1"/>
  <c r="DG69" i="1"/>
  <c r="CY69" i="1"/>
  <c r="CQ69" i="1"/>
  <c r="CI69" i="1"/>
  <c r="CA69" i="1"/>
  <c r="BS69" i="1"/>
  <c r="BK69" i="1"/>
  <c r="BC69" i="1"/>
  <c r="AU69" i="1"/>
  <c r="AM69" i="1"/>
  <c r="AE69" i="1"/>
  <c r="W69" i="1"/>
  <c r="O69" i="1"/>
  <c r="DM69" i="1"/>
  <c r="DE69" i="1"/>
  <c r="CW69" i="1"/>
  <c r="CO69" i="1"/>
  <c r="CG69" i="1"/>
  <c r="BY69" i="1"/>
  <c r="BQ69" i="1"/>
  <c r="BI69" i="1"/>
  <c r="BA69" i="1"/>
  <c r="AS69" i="1"/>
  <c r="AK69" i="1"/>
  <c r="AC69" i="1"/>
  <c r="U69" i="1"/>
  <c r="DK69" i="1"/>
  <c r="DC69" i="1"/>
  <c r="CU69" i="1"/>
  <c r="CM69" i="1"/>
  <c r="CE69" i="1"/>
  <c r="BW69" i="1"/>
  <c r="BO69" i="1"/>
  <c r="BG69" i="1"/>
  <c r="AY69" i="1"/>
  <c r="AQ69" i="1"/>
  <c r="AI69" i="1"/>
  <c r="AA69" i="1"/>
  <c r="S69" i="1"/>
  <c r="DM70" i="1" l="1"/>
  <c r="DE70" i="1"/>
  <c r="CW70" i="1"/>
  <c r="CO70" i="1"/>
  <c r="CG70" i="1"/>
  <c r="BY70" i="1"/>
  <c r="BQ70" i="1"/>
  <c r="BI70" i="1"/>
  <c r="BA70" i="1"/>
  <c r="AS70" i="1"/>
  <c r="AK70" i="1"/>
  <c r="AC70" i="1"/>
  <c r="U70" i="1"/>
  <c r="DK70" i="1"/>
  <c r="DC70" i="1"/>
  <c r="CU70" i="1"/>
  <c r="CM70" i="1"/>
  <c r="CE70" i="1"/>
  <c r="BW70" i="1"/>
  <c r="BO70" i="1"/>
  <c r="BG70" i="1"/>
  <c r="AY70" i="1"/>
  <c r="AQ70" i="1"/>
  <c r="AI70" i="1"/>
  <c r="AA70" i="1"/>
  <c r="S70" i="1"/>
  <c r="D71" i="1"/>
  <c r="DI70" i="1"/>
  <c r="DA70" i="1"/>
  <c r="CS70" i="1"/>
  <c r="CK70" i="1"/>
  <c r="CC70" i="1"/>
  <c r="BU70" i="1"/>
  <c r="BM70" i="1"/>
  <c r="BE70" i="1"/>
  <c r="AW70" i="1"/>
  <c r="AO70" i="1"/>
  <c r="AG70" i="1"/>
  <c r="Y70" i="1"/>
  <c r="Q70" i="1"/>
  <c r="DO70" i="1"/>
  <c r="DG70" i="1"/>
  <c r="CY70" i="1"/>
  <c r="CQ70" i="1"/>
  <c r="CI70" i="1"/>
  <c r="CA70" i="1"/>
  <c r="BS70" i="1"/>
  <c r="BK70" i="1"/>
  <c r="BC70" i="1"/>
  <c r="AU70" i="1"/>
  <c r="AM70" i="1"/>
  <c r="AE70" i="1"/>
  <c r="W70" i="1"/>
  <c r="O70" i="1"/>
  <c r="DQ69" i="1"/>
  <c r="DQ70" i="1" l="1"/>
  <c r="D72" i="1"/>
  <c r="DI71" i="1"/>
  <c r="DA71" i="1"/>
  <c r="CS71" i="1"/>
  <c r="CK71" i="1"/>
  <c r="CC71" i="1"/>
  <c r="BU71" i="1"/>
  <c r="BM71" i="1"/>
  <c r="BE71" i="1"/>
  <c r="AW71" i="1"/>
  <c r="AO71" i="1"/>
  <c r="AG71" i="1"/>
  <c r="Y71" i="1"/>
  <c r="Q71" i="1"/>
  <c r="DO71" i="1"/>
  <c r="DG71" i="1"/>
  <c r="CY71" i="1"/>
  <c r="CQ71" i="1"/>
  <c r="CI71" i="1"/>
  <c r="CA71" i="1"/>
  <c r="BS71" i="1"/>
  <c r="BK71" i="1"/>
  <c r="BC71" i="1"/>
  <c r="AU71" i="1"/>
  <c r="AM71" i="1"/>
  <c r="AE71" i="1"/>
  <c r="W71" i="1"/>
  <c r="O71" i="1"/>
  <c r="DM71" i="1"/>
  <c r="DE71" i="1"/>
  <c r="CW71" i="1"/>
  <c r="CO71" i="1"/>
  <c r="CG71" i="1"/>
  <c r="BY71" i="1"/>
  <c r="BQ71" i="1"/>
  <c r="BI71" i="1"/>
  <c r="BA71" i="1"/>
  <c r="AS71" i="1"/>
  <c r="AK71" i="1"/>
  <c r="AC71" i="1"/>
  <c r="U71" i="1"/>
  <c r="DK71" i="1"/>
  <c r="DC71" i="1"/>
  <c r="CU71" i="1"/>
  <c r="CM71" i="1"/>
  <c r="CE71" i="1"/>
  <c r="BW71" i="1"/>
  <c r="BO71" i="1"/>
  <c r="BG71" i="1"/>
  <c r="AY71" i="1"/>
  <c r="AQ71" i="1"/>
  <c r="AI71" i="1"/>
  <c r="AA71" i="1"/>
  <c r="S71" i="1"/>
  <c r="DQ71" i="1" l="1"/>
  <c r="DM72" i="1"/>
  <c r="DM65" i="1" s="1"/>
  <c r="DE72" i="1"/>
  <c r="DE65" i="1" s="1"/>
  <c r="CW72" i="1"/>
  <c r="CW65" i="1" s="1"/>
  <c r="CO72" i="1"/>
  <c r="CO65" i="1" s="1"/>
  <c r="CG72" i="1"/>
  <c r="CG65" i="1" s="1"/>
  <c r="BY72" i="1"/>
  <c r="BY65" i="1" s="1"/>
  <c r="BQ72" i="1"/>
  <c r="BQ65" i="1" s="1"/>
  <c r="BI72" i="1"/>
  <c r="BI65" i="1" s="1"/>
  <c r="BA72" i="1"/>
  <c r="BA65" i="1" s="1"/>
  <c r="AS72" i="1"/>
  <c r="AS65" i="1" s="1"/>
  <c r="AK72" i="1"/>
  <c r="AK65" i="1" s="1"/>
  <c r="AC72" i="1"/>
  <c r="AC65" i="1" s="1"/>
  <c r="U72" i="1"/>
  <c r="U65" i="1" s="1"/>
  <c r="DK72" i="1"/>
  <c r="DK65" i="1" s="1"/>
  <c r="DC72" i="1"/>
  <c r="DC65" i="1" s="1"/>
  <c r="CU72" i="1"/>
  <c r="CU65" i="1" s="1"/>
  <c r="CM72" i="1"/>
  <c r="CM65" i="1" s="1"/>
  <c r="CE72" i="1"/>
  <c r="CE65" i="1" s="1"/>
  <c r="BW72" i="1"/>
  <c r="BW65" i="1" s="1"/>
  <c r="BO72" i="1"/>
  <c r="BO65" i="1" s="1"/>
  <c r="BG72" i="1"/>
  <c r="BG65" i="1" s="1"/>
  <c r="AY72" i="1"/>
  <c r="AY65" i="1" s="1"/>
  <c r="AQ72" i="1"/>
  <c r="AQ65" i="1" s="1"/>
  <c r="AI72" i="1"/>
  <c r="AI65" i="1" s="1"/>
  <c r="AA72" i="1"/>
  <c r="AA65" i="1" s="1"/>
  <c r="S72" i="1"/>
  <c r="S65" i="1" s="1"/>
  <c r="DI72" i="1"/>
  <c r="DI65" i="1" s="1"/>
  <c r="DA72" i="1"/>
  <c r="DA65" i="1" s="1"/>
  <c r="CS72" i="1"/>
  <c r="CS65" i="1" s="1"/>
  <c r="CK72" i="1"/>
  <c r="CK65" i="1" s="1"/>
  <c r="CC72" i="1"/>
  <c r="CC65" i="1" s="1"/>
  <c r="BU72" i="1"/>
  <c r="BU65" i="1" s="1"/>
  <c r="BM72" i="1"/>
  <c r="BM65" i="1" s="1"/>
  <c r="BE72" i="1"/>
  <c r="BE65" i="1" s="1"/>
  <c r="AW72" i="1"/>
  <c r="AW65" i="1" s="1"/>
  <c r="AO72" i="1"/>
  <c r="AO65" i="1" s="1"/>
  <c r="AG72" i="1"/>
  <c r="AG65" i="1" s="1"/>
  <c r="Y72" i="1"/>
  <c r="Y65" i="1" s="1"/>
  <c r="Q72" i="1"/>
  <c r="Q65" i="1" s="1"/>
  <c r="D73" i="1"/>
  <c r="D74" i="1" s="1"/>
  <c r="DO72" i="1"/>
  <c r="DO65" i="1" s="1"/>
  <c r="DG72" i="1"/>
  <c r="DG65" i="1" s="1"/>
  <c r="CY72" i="1"/>
  <c r="CY65" i="1" s="1"/>
  <c r="CQ72" i="1"/>
  <c r="CQ65" i="1" s="1"/>
  <c r="CI72" i="1"/>
  <c r="CI65" i="1" s="1"/>
  <c r="CA72" i="1"/>
  <c r="CA65" i="1" s="1"/>
  <c r="BS72" i="1"/>
  <c r="BS65" i="1" s="1"/>
  <c r="BK72" i="1"/>
  <c r="BK65" i="1" s="1"/>
  <c r="BC72" i="1"/>
  <c r="BC65" i="1" s="1"/>
  <c r="AU72" i="1"/>
  <c r="AU65" i="1" s="1"/>
  <c r="AM72" i="1"/>
  <c r="AM65" i="1" s="1"/>
  <c r="AE72" i="1"/>
  <c r="AE65" i="1" s="1"/>
  <c r="W72" i="1"/>
  <c r="W65" i="1" s="1"/>
  <c r="O72" i="1"/>
  <c r="DQ72" i="1" l="1"/>
  <c r="DQ65" i="1" s="1"/>
  <c r="D75" i="1"/>
  <c r="DI74" i="1"/>
  <c r="DA74" i="1"/>
  <c r="CS74" i="1"/>
  <c r="CK74" i="1"/>
  <c r="CC74" i="1"/>
  <c r="BU74" i="1"/>
  <c r="BM74" i="1"/>
  <c r="BE74" i="1"/>
  <c r="AW74" i="1"/>
  <c r="AO74" i="1"/>
  <c r="AG74" i="1"/>
  <c r="Y74" i="1"/>
  <c r="Q74" i="1"/>
  <c r="DO74" i="1"/>
  <c r="DG74" i="1"/>
  <c r="CY74" i="1"/>
  <c r="CQ74" i="1"/>
  <c r="CI74" i="1"/>
  <c r="CA74" i="1"/>
  <c r="BS74" i="1"/>
  <c r="BK74" i="1"/>
  <c r="BC74" i="1"/>
  <c r="AU74" i="1"/>
  <c r="AM74" i="1"/>
  <c r="AE74" i="1"/>
  <c r="W74" i="1"/>
  <c r="O74" i="1"/>
  <c r="DM74" i="1"/>
  <c r="DE74" i="1"/>
  <c r="CW74" i="1"/>
  <c r="CO74" i="1"/>
  <c r="CG74" i="1"/>
  <c r="BY74" i="1"/>
  <c r="BQ74" i="1"/>
  <c r="BI74" i="1"/>
  <c r="BA74" i="1"/>
  <c r="AS74" i="1"/>
  <c r="AK74" i="1"/>
  <c r="AC74" i="1"/>
  <c r="U74" i="1"/>
  <c r="DK74" i="1"/>
  <c r="DC74" i="1"/>
  <c r="CU74" i="1"/>
  <c r="CM74" i="1"/>
  <c r="CE74" i="1"/>
  <c r="BW74" i="1"/>
  <c r="BO74" i="1"/>
  <c r="BG74" i="1"/>
  <c r="AY74" i="1"/>
  <c r="AQ74" i="1"/>
  <c r="AI74" i="1"/>
  <c r="AA74" i="1"/>
  <c r="S74" i="1"/>
  <c r="O65" i="1"/>
  <c r="DM75" i="1" l="1"/>
  <c r="DE75" i="1"/>
  <c r="CW75" i="1"/>
  <c r="CO75" i="1"/>
  <c r="CG75" i="1"/>
  <c r="BY75" i="1"/>
  <c r="BQ75" i="1"/>
  <c r="BI75" i="1"/>
  <c r="BA75" i="1"/>
  <c r="AS75" i="1"/>
  <c r="AK75" i="1"/>
  <c r="AC75" i="1"/>
  <c r="U75" i="1"/>
  <c r="DK75" i="1"/>
  <c r="DC75" i="1"/>
  <c r="CU75" i="1"/>
  <c r="CM75" i="1"/>
  <c r="CE75" i="1"/>
  <c r="BW75" i="1"/>
  <c r="BO75" i="1"/>
  <c r="BG75" i="1"/>
  <c r="AY75" i="1"/>
  <c r="AQ75" i="1"/>
  <c r="AI75" i="1"/>
  <c r="AA75" i="1"/>
  <c r="S75" i="1"/>
  <c r="D76" i="1"/>
  <c r="DI75" i="1"/>
  <c r="DA75" i="1"/>
  <c r="CS75" i="1"/>
  <c r="CK75" i="1"/>
  <c r="CC75" i="1"/>
  <c r="BU75" i="1"/>
  <c r="BM75" i="1"/>
  <c r="BE75" i="1"/>
  <c r="AW75" i="1"/>
  <c r="AO75" i="1"/>
  <c r="AG75" i="1"/>
  <c r="Y75" i="1"/>
  <c r="Q75" i="1"/>
  <c r="DO75" i="1"/>
  <c r="DG75" i="1"/>
  <c r="CY75" i="1"/>
  <c r="CQ75" i="1"/>
  <c r="CI75" i="1"/>
  <c r="CA75" i="1"/>
  <c r="BS75" i="1"/>
  <c r="BK75" i="1"/>
  <c r="BC75" i="1"/>
  <c r="AU75" i="1"/>
  <c r="AM75" i="1"/>
  <c r="AE75" i="1"/>
  <c r="W75" i="1"/>
  <c r="O75" i="1"/>
  <c r="DQ74" i="1"/>
  <c r="DQ75" i="1" l="1"/>
  <c r="D77" i="1"/>
  <c r="DI76" i="1"/>
  <c r="DA76" i="1"/>
  <c r="CS76" i="1"/>
  <c r="CK76" i="1"/>
  <c r="CC76" i="1"/>
  <c r="BU76" i="1"/>
  <c r="BM76" i="1"/>
  <c r="BE76" i="1"/>
  <c r="AW76" i="1"/>
  <c r="AO76" i="1"/>
  <c r="AG76" i="1"/>
  <c r="Y76" i="1"/>
  <c r="Q76" i="1"/>
  <c r="DO76" i="1"/>
  <c r="DG76" i="1"/>
  <c r="CY76" i="1"/>
  <c r="CQ76" i="1"/>
  <c r="CI76" i="1"/>
  <c r="CA76" i="1"/>
  <c r="BS76" i="1"/>
  <c r="BK76" i="1"/>
  <c r="BC76" i="1"/>
  <c r="AU76" i="1"/>
  <c r="AM76" i="1"/>
  <c r="AE76" i="1"/>
  <c r="W76" i="1"/>
  <c r="O76" i="1"/>
  <c r="DM76" i="1"/>
  <c r="DE76" i="1"/>
  <c r="CW76" i="1"/>
  <c r="CO76" i="1"/>
  <c r="CG76" i="1"/>
  <c r="BY76" i="1"/>
  <c r="BQ76" i="1"/>
  <c r="BI76" i="1"/>
  <c r="BA76" i="1"/>
  <c r="AS76" i="1"/>
  <c r="AK76" i="1"/>
  <c r="AC76" i="1"/>
  <c r="U76" i="1"/>
  <c r="DK76" i="1"/>
  <c r="DC76" i="1"/>
  <c r="CU76" i="1"/>
  <c r="CM76" i="1"/>
  <c r="CE76" i="1"/>
  <c r="BW76" i="1"/>
  <c r="BO76" i="1"/>
  <c r="BG76" i="1"/>
  <c r="AY76" i="1"/>
  <c r="AQ76" i="1"/>
  <c r="AI76" i="1"/>
  <c r="AA76" i="1"/>
  <c r="S76" i="1"/>
  <c r="DM77" i="1" l="1"/>
  <c r="DM73" i="1" s="1"/>
  <c r="DE77" i="1"/>
  <c r="CW77" i="1"/>
  <c r="CO77" i="1"/>
  <c r="CG77" i="1"/>
  <c r="CG73" i="1" s="1"/>
  <c r="BY77" i="1"/>
  <c r="BQ77" i="1"/>
  <c r="BI77" i="1"/>
  <c r="BI73" i="1" s="1"/>
  <c r="BA77" i="1"/>
  <c r="BA73" i="1" s="1"/>
  <c r="AS77" i="1"/>
  <c r="AK77" i="1"/>
  <c r="AC77" i="1"/>
  <c r="AC73" i="1" s="1"/>
  <c r="U77" i="1"/>
  <c r="U73" i="1" s="1"/>
  <c r="DK77" i="1"/>
  <c r="DC77" i="1"/>
  <c r="CU77" i="1"/>
  <c r="CU73" i="1" s="1"/>
  <c r="CM77" i="1"/>
  <c r="CM73" i="1" s="1"/>
  <c r="CE77" i="1"/>
  <c r="BW77" i="1"/>
  <c r="BO77" i="1"/>
  <c r="BO73" i="1" s="1"/>
  <c r="BG77" i="1"/>
  <c r="BG73" i="1" s="1"/>
  <c r="AY77" i="1"/>
  <c r="AY73" i="1" s="1"/>
  <c r="AQ77" i="1"/>
  <c r="AI77" i="1"/>
  <c r="AI73" i="1" s="1"/>
  <c r="AA77" i="1"/>
  <c r="AA73" i="1" s="1"/>
  <c r="S77" i="1"/>
  <c r="D78" i="1"/>
  <c r="D79" i="1" s="1"/>
  <c r="DI77" i="1"/>
  <c r="DI73" i="1" s="1"/>
  <c r="DA77" i="1"/>
  <c r="CS77" i="1"/>
  <c r="CK77" i="1"/>
  <c r="CK73" i="1" s="1"/>
  <c r="CC77" i="1"/>
  <c r="BU77" i="1"/>
  <c r="BM77" i="1"/>
  <c r="BE77" i="1"/>
  <c r="BE73" i="1" s="1"/>
  <c r="AW77" i="1"/>
  <c r="AW73" i="1" s="1"/>
  <c r="AO77" i="1"/>
  <c r="AG77" i="1"/>
  <c r="Y77" i="1"/>
  <c r="Y73" i="1" s="1"/>
  <c r="Q77" i="1"/>
  <c r="Q73" i="1" s="1"/>
  <c r="DO77" i="1"/>
  <c r="DG77" i="1"/>
  <c r="CY77" i="1"/>
  <c r="CY73" i="1" s="1"/>
  <c r="CQ77" i="1"/>
  <c r="CQ73" i="1" s="1"/>
  <c r="CI77" i="1"/>
  <c r="CA77" i="1"/>
  <c r="BS77" i="1"/>
  <c r="BS73" i="1" s="1"/>
  <c r="BK77" i="1"/>
  <c r="BK73" i="1" s="1"/>
  <c r="BC77" i="1"/>
  <c r="AU77" i="1"/>
  <c r="AU73" i="1" s="1"/>
  <c r="AM77" i="1"/>
  <c r="AM73" i="1" s="1"/>
  <c r="AE77" i="1"/>
  <c r="AE73" i="1" s="1"/>
  <c r="W77" i="1"/>
  <c r="O77" i="1"/>
  <c r="CO73" i="1"/>
  <c r="DQ76" i="1"/>
  <c r="O73" i="1"/>
  <c r="CA73" i="1"/>
  <c r="DG73" i="1"/>
  <c r="AG73" i="1"/>
  <c r="BM73" i="1"/>
  <c r="CS73" i="1"/>
  <c r="AQ73" i="1"/>
  <c r="BW73" i="1"/>
  <c r="DC73" i="1"/>
  <c r="AK73" i="1"/>
  <c r="BQ73" i="1"/>
  <c r="CW73" i="1"/>
  <c r="W73" i="1"/>
  <c r="BC73" i="1"/>
  <c r="CI73" i="1"/>
  <c r="DO73" i="1"/>
  <c r="AO73" i="1"/>
  <c r="BU73" i="1"/>
  <c r="DA73" i="1"/>
  <c r="S73" i="1"/>
  <c r="CE73" i="1"/>
  <c r="DK73" i="1"/>
  <c r="AS73" i="1"/>
  <c r="BY73" i="1"/>
  <c r="DE73" i="1"/>
  <c r="CC73" i="1"/>
  <c r="DQ77" i="1" l="1"/>
  <c r="DQ73" i="1" s="1"/>
  <c r="DO79" i="1"/>
  <c r="DG79" i="1"/>
  <c r="CY79" i="1"/>
  <c r="CQ79" i="1"/>
  <c r="CI79" i="1"/>
  <c r="CA79" i="1"/>
  <c r="BS79" i="1"/>
  <c r="BK79" i="1"/>
  <c r="BC79" i="1"/>
  <c r="AU79" i="1"/>
  <c r="AM79" i="1"/>
  <c r="AE79" i="1"/>
  <c r="W79" i="1"/>
  <c r="O79" i="1"/>
  <c r="DM79" i="1"/>
  <c r="DE79" i="1"/>
  <c r="CW79" i="1"/>
  <c r="CO79" i="1"/>
  <c r="CG79" i="1"/>
  <c r="BY79" i="1"/>
  <c r="BQ79" i="1"/>
  <c r="BI79" i="1"/>
  <c r="BA79" i="1"/>
  <c r="AS79" i="1"/>
  <c r="AK79" i="1"/>
  <c r="AC79" i="1"/>
  <c r="U79" i="1"/>
  <c r="DK79" i="1"/>
  <c r="DC79" i="1"/>
  <c r="CU79" i="1"/>
  <c r="CM79" i="1"/>
  <c r="CE79" i="1"/>
  <c r="BW79" i="1"/>
  <c r="BO79" i="1"/>
  <c r="BG79" i="1"/>
  <c r="AY79" i="1"/>
  <c r="AQ79" i="1"/>
  <c r="AI79" i="1"/>
  <c r="AA79" i="1"/>
  <c r="S79" i="1"/>
  <c r="D80" i="1"/>
  <c r="DI79" i="1"/>
  <c r="DA79" i="1"/>
  <c r="CS79" i="1"/>
  <c r="CK79" i="1"/>
  <c r="CC79" i="1"/>
  <c r="BU79" i="1"/>
  <c r="BM79" i="1"/>
  <c r="BE79" i="1"/>
  <c r="AW79" i="1"/>
  <c r="AO79" i="1"/>
  <c r="AG79" i="1"/>
  <c r="Y79" i="1"/>
  <c r="Q79" i="1"/>
  <c r="DQ79" i="1" l="1"/>
  <c r="DK80" i="1"/>
  <c r="DC80" i="1"/>
  <c r="CU80" i="1"/>
  <c r="CM80" i="1"/>
  <c r="CE80" i="1"/>
  <c r="BW80" i="1"/>
  <c r="BO80" i="1"/>
  <c r="BG80" i="1"/>
  <c r="AY80" i="1"/>
  <c r="AQ80" i="1"/>
  <c r="AI80" i="1"/>
  <c r="AA80" i="1"/>
  <c r="S80" i="1"/>
  <c r="D81" i="1"/>
  <c r="DI80" i="1"/>
  <c r="DA80" i="1"/>
  <c r="CS80" i="1"/>
  <c r="CK80" i="1"/>
  <c r="CC80" i="1"/>
  <c r="BU80" i="1"/>
  <c r="BM80" i="1"/>
  <c r="BE80" i="1"/>
  <c r="AW80" i="1"/>
  <c r="AO80" i="1"/>
  <c r="AG80" i="1"/>
  <c r="Y80" i="1"/>
  <c r="Q80" i="1"/>
  <c r="DO80" i="1"/>
  <c r="DG80" i="1"/>
  <c r="CY80" i="1"/>
  <c r="CQ80" i="1"/>
  <c r="CI80" i="1"/>
  <c r="CA80" i="1"/>
  <c r="BS80" i="1"/>
  <c r="BK80" i="1"/>
  <c r="BC80" i="1"/>
  <c r="AU80" i="1"/>
  <c r="AM80" i="1"/>
  <c r="AE80" i="1"/>
  <c r="W80" i="1"/>
  <c r="O80" i="1"/>
  <c r="DM80" i="1"/>
  <c r="DE80" i="1"/>
  <c r="CW80" i="1"/>
  <c r="CO80" i="1"/>
  <c r="CG80" i="1"/>
  <c r="BY80" i="1"/>
  <c r="BQ80" i="1"/>
  <c r="BI80" i="1"/>
  <c r="BA80" i="1"/>
  <c r="AS80" i="1"/>
  <c r="AK80" i="1"/>
  <c r="AC80" i="1"/>
  <c r="U80" i="1"/>
  <c r="DQ80" i="1" l="1"/>
  <c r="DO81" i="1"/>
  <c r="DG81" i="1"/>
  <c r="CY81" i="1"/>
  <c r="CQ81" i="1"/>
  <c r="CI81" i="1"/>
  <c r="CA81" i="1"/>
  <c r="BS81" i="1"/>
  <c r="BK81" i="1"/>
  <c r="BC81" i="1"/>
  <c r="AU81" i="1"/>
  <c r="AM81" i="1"/>
  <c r="AE81" i="1"/>
  <c r="W81" i="1"/>
  <c r="O81" i="1"/>
  <c r="DM81" i="1"/>
  <c r="DE81" i="1"/>
  <c r="CW81" i="1"/>
  <c r="CO81" i="1"/>
  <c r="CG81" i="1"/>
  <c r="BY81" i="1"/>
  <c r="BQ81" i="1"/>
  <c r="BI81" i="1"/>
  <c r="BA81" i="1"/>
  <c r="AS81" i="1"/>
  <c r="AK81" i="1"/>
  <c r="AC81" i="1"/>
  <c r="U81" i="1"/>
  <c r="DK81" i="1"/>
  <c r="DC81" i="1"/>
  <c r="CU81" i="1"/>
  <c r="CM81" i="1"/>
  <c r="CE81" i="1"/>
  <c r="BW81" i="1"/>
  <c r="BO81" i="1"/>
  <c r="BG81" i="1"/>
  <c r="AY81" i="1"/>
  <c r="AQ81" i="1"/>
  <c r="AI81" i="1"/>
  <c r="AA81" i="1"/>
  <c r="S81" i="1"/>
  <c r="D82" i="1"/>
  <c r="DI81" i="1"/>
  <c r="DA81" i="1"/>
  <c r="CS81" i="1"/>
  <c r="CK81" i="1"/>
  <c r="CC81" i="1"/>
  <c r="BU81" i="1"/>
  <c r="BM81" i="1"/>
  <c r="BE81" i="1"/>
  <c r="AW81" i="1"/>
  <c r="AO81" i="1"/>
  <c r="AG81" i="1"/>
  <c r="Y81" i="1"/>
  <c r="Q81" i="1"/>
  <c r="DK82" i="1" l="1"/>
  <c r="DC82" i="1"/>
  <c r="CU82" i="1"/>
  <c r="CM82" i="1"/>
  <c r="CE82" i="1"/>
  <c r="BW82" i="1"/>
  <c r="BO82" i="1"/>
  <c r="BG82" i="1"/>
  <c r="AY82" i="1"/>
  <c r="AQ82" i="1"/>
  <c r="AI82" i="1"/>
  <c r="AA82" i="1"/>
  <c r="S82" i="1"/>
  <c r="D83" i="1"/>
  <c r="DI82" i="1"/>
  <c r="DA82" i="1"/>
  <c r="CS82" i="1"/>
  <c r="CK82" i="1"/>
  <c r="CC82" i="1"/>
  <c r="BU82" i="1"/>
  <c r="BM82" i="1"/>
  <c r="BE82" i="1"/>
  <c r="AW82" i="1"/>
  <c r="AO82" i="1"/>
  <c r="AG82" i="1"/>
  <c r="Y82" i="1"/>
  <c r="Q82" i="1"/>
  <c r="DO82" i="1"/>
  <c r="DG82" i="1"/>
  <c r="CY82" i="1"/>
  <c r="CQ82" i="1"/>
  <c r="CI82" i="1"/>
  <c r="CA82" i="1"/>
  <c r="BS82" i="1"/>
  <c r="BK82" i="1"/>
  <c r="BC82" i="1"/>
  <c r="AU82" i="1"/>
  <c r="AM82" i="1"/>
  <c r="AE82" i="1"/>
  <c r="W82" i="1"/>
  <c r="O82" i="1"/>
  <c r="DM82" i="1"/>
  <c r="DE82" i="1"/>
  <c r="CW82" i="1"/>
  <c r="CO82" i="1"/>
  <c r="CG82" i="1"/>
  <c r="BY82" i="1"/>
  <c r="BQ82" i="1"/>
  <c r="BI82" i="1"/>
  <c r="BA82" i="1"/>
  <c r="AS82" i="1"/>
  <c r="AK82" i="1"/>
  <c r="AC82" i="1"/>
  <c r="U82" i="1"/>
  <c r="DQ81" i="1"/>
  <c r="DO83" i="1" l="1"/>
  <c r="DG83" i="1"/>
  <c r="CY83" i="1"/>
  <c r="CQ83" i="1"/>
  <c r="CI83" i="1"/>
  <c r="CA83" i="1"/>
  <c r="BS83" i="1"/>
  <c r="BK83" i="1"/>
  <c r="BC83" i="1"/>
  <c r="AU83" i="1"/>
  <c r="AM83" i="1"/>
  <c r="AE83" i="1"/>
  <c r="W83" i="1"/>
  <c r="O83" i="1"/>
  <c r="DM83" i="1"/>
  <c r="DE83" i="1"/>
  <c r="CW83" i="1"/>
  <c r="CO83" i="1"/>
  <c r="CG83" i="1"/>
  <c r="BY83" i="1"/>
  <c r="BQ83" i="1"/>
  <c r="BI83" i="1"/>
  <c r="BA83" i="1"/>
  <c r="AS83" i="1"/>
  <c r="AK83" i="1"/>
  <c r="AC83" i="1"/>
  <c r="U83" i="1"/>
  <c r="DK83" i="1"/>
  <c r="DC83" i="1"/>
  <c r="CU83" i="1"/>
  <c r="CM83" i="1"/>
  <c r="CE83" i="1"/>
  <c r="BW83" i="1"/>
  <c r="BO83" i="1"/>
  <c r="BG83" i="1"/>
  <c r="AY83" i="1"/>
  <c r="AQ83" i="1"/>
  <c r="AI83" i="1"/>
  <c r="AA83" i="1"/>
  <c r="S83" i="1"/>
  <c r="D84" i="1"/>
  <c r="DI83" i="1"/>
  <c r="DA83" i="1"/>
  <c r="CS83" i="1"/>
  <c r="CK83" i="1"/>
  <c r="CC83" i="1"/>
  <c r="BU83" i="1"/>
  <c r="BM83" i="1"/>
  <c r="BE83" i="1"/>
  <c r="AW83" i="1"/>
  <c r="AO83" i="1"/>
  <c r="AG83" i="1"/>
  <c r="Y83" i="1"/>
  <c r="Q83" i="1"/>
  <c r="DQ82" i="1"/>
  <c r="DQ83" i="1" l="1"/>
  <c r="DK84" i="1"/>
  <c r="DC84" i="1"/>
  <c r="CU84" i="1"/>
  <c r="CM84" i="1"/>
  <c r="CE84" i="1"/>
  <c r="BW84" i="1"/>
  <c r="BO84" i="1"/>
  <c r="BG84" i="1"/>
  <c r="AY84" i="1"/>
  <c r="AQ84" i="1"/>
  <c r="AI84" i="1"/>
  <c r="AA84" i="1"/>
  <c r="S84" i="1"/>
  <c r="D85" i="1"/>
  <c r="DI84" i="1"/>
  <c r="DA84" i="1"/>
  <c r="CS84" i="1"/>
  <c r="CK84" i="1"/>
  <c r="CC84" i="1"/>
  <c r="BU84" i="1"/>
  <c r="BM84" i="1"/>
  <c r="BE84" i="1"/>
  <c r="AW84" i="1"/>
  <c r="AO84" i="1"/>
  <c r="AG84" i="1"/>
  <c r="Y84" i="1"/>
  <c r="Q84" i="1"/>
  <c r="DO84" i="1"/>
  <c r="DG84" i="1"/>
  <c r="CY84" i="1"/>
  <c r="CQ84" i="1"/>
  <c r="CI84" i="1"/>
  <c r="CA84" i="1"/>
  <c r="BS84" i="1"/>
  <c r="BK84" i="1"/>
  <c r="BC84" i="1"/>
  <c r="AU84" i="1"/>
  <c r="AM84" i="1"/>
  <c r="AE84" i="1"/>
  <c r="W84" i="1"/>
  <c r="O84" i="1"/>
  <c r="DM84" i="1"/>
  <c r="DE84" i="1"/>
  <c r="CW84" i="1"/>
  <c r="CO84" i="1"/>
  <c r="CG84" i="1"/>
  <c r="BY84" i="1"/>
  <c r="BQ84" i="1"/>
  <c r="BI84" i="1"/>
  <c r="BA84" i="1"/>
  <c r="AS84" i="1"/>
  <c r="AK84" i="1"/>
  <c r="AC84" i="1"/>
  <c r="U84" i="1"/>
  <c r="DO85" i="1" l="1"/>
  <c r="DG85" i="1"/>
  <c r="CY85" i="1"/>
  <c r="CQ85" i="1"/>
  <c r="CI85" i="1"/>
  <c r="CA85" i="1"/>
  <c r="BS85" i="1"/>
  <c r="BK85" i="1"/>
  <c r="BC85" i="1"/>
  <c r="AU85" i="1"/>
  <c r="AM85" i="1"/>
  <c r="AE85" i="1"/>
  <c r="W85" i="1"/>
  <c r="O85" i="1"/>
  <c r="DM85" i="1"/>
  <c r="DE85" i="1"/>
  <c r="CW85" i="1"/>
  <c r="CO85" i="1"/>
  <c r="CG85" i="1"/>
  <c r="BY85" i="1"/>
  <c r="BQ85" i="1"/>
  <c r="BI85" i="1"/>
  <c r="BA85" i="1"/>
  <c r="AS85" i="1"/>
  <c r="AK85" i="1"/>
  <c r="AC85" i="1"/>
  <c r="U85" i="1"/>
  <c r="DK85" i="1"/>
  <c r="DC85" i="1"/>
  <c r="CU85" i="1"/>
  <c r="CM85" i="1"/>
  <c r="CE85" i="1"/>
  <c r="BW85" i="1"/>
  <c r="BO85" i="1"/>
  <c r="BG85" i="1"/>
  <c r="AY85" i="1"/>
  <c r="AQ85" i="1"/>
  <c r="AI85" i="1"/>
  <c r="AA85" i="1"/>
  <c r="S85" i="1"/>
  <c r="D86" i="1"/>
  <c r="DI85" i="1"/>
  <c r="DA85" i="1"/>
  <c r="CS85" i="1"/>
  <c r="CK85" i="1"/>
  <c r="CC85" i="1"/>
  <c r="BU85" i="1"/>
  <c r="BM85" i="1"/>
  <c r="BE85" i="1"/>
  <c r="AW85" i="1"/>
  <c r="AO85" i="1"/>
  <c r="AG85" i="1"/>
  <c r="Y85" i="1"/>
  <c r="Q85" i="1"/>
  <c r="DQ84" i="1"/>
  <c r="DQ85" i="1" l="1"/>
  <c r="DK86" i="1"/>
  <c r="DC86" i="1"/>
  <c r="CU86" i="1"/>
  <c r="CM86" i="1"/>
  <c r="CE86" i="1"/>
  <c r="BW86" i="1"/>
  <c r="BO86" i="1"/>
  <c r="BG86" i="1"/>
  <c r="AY86" i="1"/>
  <c r="AQ86" i="1"/>
  <c r="AI86" i="1"/>
  <c r="AA86" i="1"/>
  <c r="S86" i="1"/>
  <c r="D87" i="1"/>
  <c r="DI86" i="1"/>
  <c r="DA86" i="1"/>
  <c r="CS86" i="1"/>
  <c r="CK86" i="1"/>
  <c r="CC86" i="1"/>
  <c r="BU86" i="1"/>
  <c r="BM86" i="1"/>
  <c r="BE86" i="1"/>
  <c r="AW86" i="1"/>
  <c r="AO86" i="1"/>
  <c r="AG86" i="1"/>
  <c r="Y86" i="1"/>
  <c r="Q86" i="1"/>
  <c r="DO86" i="1"/>
  <c r="DG86" i="1"/>
  <c r="CY86" i="1"/>
  <c r="CQ86" i="1"/>
  <c r="CI86" i="1"/>
  <c r="CA86" i="1"/>
  <c r="BS86" i="1"/>
  <c r="BK86" i="1"/>
  <c r="BC86" i="1"/>
  <c r="AU86" i="1"/>
  <c r="AM86" i="1"/>
  <c r="AE86" i="1"/>
  <c r="W86" i="1"/>
  <c r="O86" i="1"/>
  <c r="DM86" i="1"/>
  <c r="DE86" i="1"/>
  <c r="CW86" i="1"/>
  <c r="CO86" i="1"/>
  <c r="CG86" i="1"/>
  <c r="BY86" i="1"/>
  <c r="BQ86" i="1"/>
  <c r="BI86" i="1"/>
  <c r="BA86" i="1"/>
  <c r="AS86" i="1"/>
  <c r="AK86" i="1"/>
  <c r="AC86" i="1"/>
  <c r="U86" i="1"/>
  <c r="DO87" i="1" l="1"/>
  <c r="DG87" i="1"/>
  <c r="CY87" i="1"/>
  <c r="CQ87" i="1"/>
  <c r="CI87" i="1"/>
  <c r="CA87" i="1"/>
  <c r="BS87" i="1"/>
  <c r="BK87" i="1"/>
  <c r="BC87" i="1"/>
  <c r="AU87" i="1"/>
  <c r="AM87" i="1"/>
  <c r="AE87" i="1"/>
  <c r="W87" i="1"/>
  <c r="O87" i="1"/>
  <c r="DM87" i="1"/>
  <c r="DE87" i="1"/>
  <c r="CW87" i="1"/>
  <c r="CO87" i="1"/>
  <c r="CG87" i="1"/>
  <c r="BY87" i="1"/>
  <c r="BQ87" i="1"/>
  <c r="BI87" i="1"/>
  <c r="BA87" i="1"/>
  <c r="AS87" i="1"/>
  <c r="AK87" i="1"/>
  <c r="AC87" i="1"/>
  <c r="U87" i="1"/>
  <c r="DK87" i="1"/>
  <c r="DC87" i="1"/>
  <c r="CU87" i="1"/>
  <c r="CM87" i="1"/>
  <c r="CE87" i="1"/>
  <c r="BW87" i="1"/>
  <c r="BO87" i="1"/>
  <c r="BG87" i="1"/>
  <c r="AY87" i="1"/>
  <c r="AQ87" i="1"/>
  <c r="AI87" i="1"/>
  <c r="AA87" i="1"/>
  <c r="S87" i="1"/>
  <c r="D88" i="1"/>
  <c r="DI87" i="1"/>
  <c r="DA87" i="1"/>
  <c r="CS87" i="1"/>
  <c r="CK87" i="1"/>
  <c r="CC87" i="1"/>
  <c r="BU87" i="1"/>
  <c r="BM87" i="1"/>
  <c r="BE87" i="1"/>
  <c r="AW87" i="1"/>
  <c r="AO87" i="1"/>
  <c r="AG87" i="1"/>
  <c r="Y87" i="1"/>
  <c r="Q87" i="1"/>
  <c r="DQ86" i="1"/>
  <c r="DQ87" i="1" l="1"/>
  <c r="DK88" i="1"/>
  <c r="DC88" i="1"/>
  <c r="CU88" i="1"/>
  <c r="CM88" i="1"/>
  <c r="CE88" i="1"/>
  <c r="BW88" i="1"/>
  <c r="BO88" i="1"/>
  <c r="BG88" i="1"/>
  <c r="AY88" i="1"/>
  <c r="AQ88" i="1"/>
  <c r="AI88" i="1"/>
  <c r="AA88" i="1"/>
  <c r="S88" i="1"/>
  <c r="D89" i="1"/>
  <c r="DI88" i="1"/>
  <c r="DA88" i="1"/>
  <c r="CS88" i="1"/>
  <c r="CK88" i="1"/>
  <c r="CC88" i="1"/>
  <c r="BU88" i="1"/>
  <c r="BM88" i="1"/>
  <c r="BE88" i="1"/>
  <c r="AW88" i="1"/>
  <c r="AO88" i="1"/>
  <c r="AG88" i="1"/>
  <c r="Y88" i="1"/>
  <c r="Q88" i="1"/>
  <c r="DO88" i="1"/>
  <c r="DG88" i="1"/>
  <c r="CY88" i="1"/>
  <c r="CQ88" i="1"/>
  <c r="CI88" i="1"/>
  <c r="CA88" i="1"/>
  <c r="BS88" i="1"/>
  <c r="BK88" i="1"/>
  <c r="BC88" i="1"/>
  <c r="AU88" i="1"/>
  <c r="AM88" i="1"/>
  <c r="AE88" i="1"/>
  <c r="W88" i="1"/>
  <c r="O88" i="1"/>
  <c r="D90" i="1"/>
  <c r="DM88" i="1"/>
  <c r="DE88" i="1"/>
  <c r="CW88" i="1"/>
  <c r="CO88" i="1"/>
  <c r="CG88" i="1"/>
  <c r="BY88" i="1"/>
  <c r="BQ88" i="1"/>
  <c r="BI88" i="1"/>
  <c r="BA88" i="1"/>
  <c r="AS88" i="1"/>
  <c r="AK88" i="1"/>
  <c r="AC88" i="1"/>
  <c r="U88" i="1"/>
  <c r="D91" i="1" l="1"/>
  <c r="D92" i="1" s="1"/>
  <c r="DI90" i="1"/>
  <c r="DA90" i="1"/>
  <c r="CS90" i="1"/>
  <c r="CK90" i="1"/>
  <c r="CC90" i="1"/>
  <c r="BU90" i="1"/>
  <c r="BM90" i="1"/>
  <c r="BE90" i="1"/>
  <c r="DK90" i="1"/>
  <c r="CY90" i="1"/>
  <c r="CO90" i="1"/>
  <c r="CE90" i="1"/>
  <c r="BS90" i="1"/>
  <c r="BI90" i="1"/>
  <c r="AY90" i="1"/>
  <c r="AQ90" i="1"/>
  <c r="AI90" i="1"/>
  <c r="AA90" i="1"/>
  <c r="S90" i="1"/>
  <c r="DG90" i="1"/>
  <c r="CW90" i="1"/>
  <c r="CM90" i="1"/>
  <c r="CA90" i="1"/>
  <c r="BQ90" i="1"/>
  <c r="BG90" i="1"/>
  <c r="AW90" i="1"/>
  <c r="AO90" i="1"/>
  <c r="AG90" i="1"/>
  <c r="Y90" i="1"/>
  <c r="Q90" i="1"/>
  <c r="DO90" i="1"/>
  <c r="DE90" i="1"/>
  <c r="CU90" i="1"/>
  <c r="CI90" i="1"/>
  <c r="BY90" i="1"/>
  <c r="BO90" i="1"/>
  <c r="BC90" i="1"/>
  <c r="AU90" i="1"/>
  <c r="AM90" i="1"/>
  <c r="AE90" i="1"/>
  <c r="W90" i="1"/>
  <c r="O90" i="1"/>
  <c r="DM90" i="1"/>
  <c r="DC90" i="1"/>
  <c r="CQ90" i="1"/>
  <c r="CG90" i="1"/>
  <c r="BW90" i="1"/>
  <c r="BK90" i="1"/>
  <c r="BA90" i="1"/>
  <c r="AS90" i="1"/>
  <c r="AK90" i="1"/>
  <c r="AC90" i="1"/>
  <c r="U90" i="1"/>
  <c r="DO89" i="1"/>
  <c r="DG89" i="1"/>
  <c r="CY89" i="1"/>
  <c r="CQ89" i="1"/>
  <c r="CI89" i="1"/>
  <c r="CA89" i="1"/>
  <c r="BS89" i="1"/>
  <c r="BK89" i="1"/>
  <c r="BC89" i="1"/>
  <c r="AU89" i="1"/>
  <c r="AM89" i="1"/>
  <c r="AE89" i="1"/>
  <c r="W89" i="1"/>
  <c r="O89" i="1"/>
  <c r="DM89" i="1"/>
  <c r="DE89" i="1"/>
  <c r="CW89" i="1"/>
  <c r="CO89" i="1"/>
  <c r="CG89" i="1"/>
  <c r="BY89" i="1"/>
  <c r="BQ89" i="1"/>
  <c r="BI89" i="1"/>
  <c r="BA89" i="1"/>
  <c r="AS89" i="1"/>
  <c r="AK89" i="1"/>
  <c r="AC89" i="1"/>
  <c r="U89" i="1"/>
  <c r="DK89" i="1"/>
  <c r="DC89" i="1"/>
  <c r="CU89" i="1"/>
  <c r="CM89" i="1"/>
  <c r="CE89" i="1"/>
  <c r="BW89" i="1"/>
  <c r="BO89" i="1"/>
  <c r="BG89" i="1"/>
  <c r="AY89" i="1"/>
  <c r="AQ89" i="1"/>
  <c r="AI89" i="1"/>
  <c r="AA89" i="1"/>
  <c r="S89" i="1"/>
  <c r="DI89" i="1"/>
  <c r="DA89" i="1"/>
  <c r="CS89" i="1"/>
  <c r="CK89" i="1"/>
  <c r="CC89" i="1"/>
  <c r="BU89" i="1"/>
  <c r="BM89" i="1"/>
  <c r="BE89" i="1"/>
  <c r="AW89" i="1"/>
  <c r="AO89" i="1"/>
  <c r="AG89" i="1"/>
  <c r="Y89" i="1"/>
  <c r="Q89" i="1"/>
  <c r="DQ88" i="1"/>
  <c r="DQ89" i="1" l="1"/>
  <c r="AK78" i="1"/>
  <c r="BW78" i="1"/>
  <c r="DM78" i="1"/>
  <c r="AM78" i="1"/>
  <c r="BY78" i="1"/>
  <c r="DO78" i="1"/>
  <c r="AO78" i="1"/>
  <c r="CA78" i="1"/>
  <c r="S78" i="1"/>
  <c r="AY78" i="1"/>
  <c r="CO78" i="1"/>
  <c r="BM78" i="1"/>
  <c r="CS78" i="1"/>
  <c r="AS78" i="1"/>
  <c r="CG78" i="1"/>
  <c r="DQ90" i="1"/>
  <c r="DQ78" i="1" s="1"/>
  <c r="O78" i="1"/>
  <c r="AU78" i="1"/>
  <c r="CI78" i="1"/>
  <c r="Q78" i="1"/>
  <c r="AW78" i="1"/>
  <c r="CM78" i="1"/>
  <c r="AA78" i="1"/>
  <c r="BI78" i="1"/>
  <c r="CY78" i="1"/>
  <c r="BU78" i="1"/>
  <c r="DA78" i="1"/>
  <c r="U78" i="1"/>
  <c r="BA78" i="1"/>
  <c r="CQ78" i="1"/>
  <c r="W78" i="1"/>
  <c r="BC78" i="1"/>
  <c r="CU78" i="1"/>
  <c r="Y78" i="1"/>
  <c r="BG78" i="1"/>
  <c r="CW78" i="1"/>
  <c r="AI78" i="1"/>
  <c r="BS78" i="1"/>
  <c r="DK78" i="1"/>
  <c r="CC78" i="1"/>
  <c r="DI78" i="1"/>
  <c r="AC78" i="1"/>
  <c r="BK78" i="1"/>
  <c r="DC78" i="1"/>
  <c r="AE78" i="1"/>
  <c r="BO78" i="1"/>
  <c r="DE78" i="1"/>
  <c r="AG78" i="1"/>
  <c r="BQ78" i="1"/>
  <c r="DG78" i="1"/>
  <c r="AQ78" i="1"/>
  <c r="CE78" i="1"/>
  <c r="BE78" i="1"/>
  <c r="CK78" i="1"/>
  <c r="D93" i="1"/>
  <c r="DO92" i="1"/>
  <c r="DG92" i="1"/>
  <c r="CY92" i="1"/>
  <c r="CQ92" i="1"/>
  <c r="CI92" i="1"/>
  <c r="CA92" i="1"/>
  <c r="BS92" i="1"/>
  <c r="DK92" i="1"/>
  <c r="DC92" i="1"/>
  <c r="CU92" i="1"/>
  <c r="CM92" i="1"/>
  <c r="CE92" i="1"/>
  <c r="BW92" i="1"/>
  <c r="BO92" i="1"/>
  <c r="BG92" i="1"/>
  <c r="AY92" i="1"/>
  <c r="AQ92" i="1"/>
  <c r="AI92" i="1"/>
  <c r="AA92" i="1"/>
  <c r="S92" i="1"/>
  <c r="DI92" i="1"/>
  <c r="CS92" i="1"/>
  <c r="CC92" i="1"/>
  <c r="BM92" i="1"/>
  <c r="BC92" i="1"/>
  <c r="AS92" i="1"/>
  <c r="AG92" i="1"/>
  <c r="W92" i="1"/>
  <c r="DE92" i="1"/>
  <c r="CO92" i="1"/>
  <c r="BY92" i="1"/>
  <c r="BK92" i="1"/>
  <c r="BA92" i="1"/>
  <c r="AO92" i="1"/>
  <c r="AE92" i="1"/>
  <c r="U92" i="1"/>
  <c r="DA92" i="1"/>
  <c r="CK92" i="1"/>
  <c r="BU92" i="1"/>
  <c r="BI92" i="1"/>
  <c r="AW92" i="1"/>
  <c r="AM92" i="1"/>
  <c r="AC92" i="1"/>
  <c r="Q92" i="1"/>
  <c r="DM92" i="1"/>
  <c r="CW92" i="1"/>
  <c r="CG92" i="1"/>
  <c r="BQ92" i="1"/>
  <c r="BE92" i="1"/>
  <c r="AU92" i="1"/>
  <c r="AK92" i="1"/>
  <c r="Y92" i="1"/>
  <c r="O92" i="1"/>
  <c r="DM93" i="1" l="1"/>
  <c r="DE93" i="1"/>
  <c r="CW93" i="1"/>
  <c r="CO93" i="1"/>
  <c r="CG93" i="1"/>
  <c r="BY93" i="1"/>
  <c r="BQ93" i="1"/>
  <c r="BI93" i="1"/>
  <c r="BA93" i="1"/>
  <c r="AS93" i="1"/>
  <c r="AK93" i="1"/>
  <c r="AC93" i="1"/>
  <c r="U93" i="1"/>
  <c r="DK93" i="1"/>
  <c r="DC93" i="1"/>
  <c r="CU93" i="1"/>
  <c r="CM93" i="1"/>
  <c r="CE93" i="1"/>
  <c r="BW93" i="1"/>
  <c r="BO93" i="1"/>
  <c r="BG93" i="1"/>
  <c r="AY93" i="1"/>
  <c r="AQ93" i="1"/>
  <c r="AI93" i="1"/>
  <c r="AA93" i="1"/>
  <c r="S93" i="1"/>
  <c r="D94" i="1"/>
  <c r="DO93" i="1"/>
  <c r="DG93" i="1"/>
  <c r="CY93" i="1"/>
  <c r="CQ93" i="1"/>
  <c r="CI93" i="1"/>
  <c r="CA93" i="1"/>
  <c r="BS93" i="1"/>
  <c r="BK93" i="1"/>
  <c r="BC93" i="1"/>
  <c r="AU93" i="1"/>
  <c r="AM93" i="1"/>
  <c r="AE93" i="1"/>
  <c r="W93" i="1"/>
  <c r="O93" i="1"/>
  <c r="DI93" i="1"/>
  <c r="CC93" i="1"/>
  <c r="AW93" i="1"/>
  <c r="Q93" i="1"/>
  <c r="DA93" i="1"/>
  <c r="BU93" i="1"/>
  <c r="AO93" i="1"/>
  <c r="CS93" i="1"/>
  <c r="BM93" i="1"/>
  <c r="AG93" i="1"/>
  <c r="CK93" i="1"/>
  <c r="BE93" i="1"/>
  <c r="Y93" i="1"/>
  <c r="DQ92" i="1"/>
  <c r="DQ93" i="1" l="1"/>
  <c r="D95" i="1"/>
  <c r="DI94" i="1"/>
  <c r="DA94" i="1"/>
  <c r="CS94" i="1"/>
  <c r="CK94" i="1"/>
  <c r="CC94" i="1"/>
  <c r="BU94" i="1"/>
  <c r="BM94" i="1"/>
  <c r="BE94" i="1"/>
  <c r="AW94" i="1"/>
  <c r="AO94" i="1"/>
  <c r="AG94" i="1"/>
  <c r="Y94" i="1"/>
  <c r="Q94" i="1"/>
  <c r="DO94" i="1"/>
  <c r="DG94" i="1"/>
  <c r="CY94" i="1"/>
  <c r="CQ94" i="1"/>
  <c r="CI94" i="1"/>
  <c r="CA94" i="1"/>
  <c r="BS94" i="1"/>
  <c r="BK94" i="1"/>
  <c r="BC94" i="1"/>
  <c r="AU94" i="1"/>
  <c r="AM94" i="1"/>
  <c r="AE94" i="1"/>
  <c r="W94" i="1"/>
  <c r="O94" i="1"/>
  <c r="DM94" i="1"/>
  <c r="DE94" i="1"/>
  <c r="CW94" i="1"/>
  <c r="CO94" i="1"/>
  <c r="CG94" i="1"/>
  <c r="BY94" i="1"/>
  <c r="BQ94" i="1"/>
  <c r="BI94" i="1"/>
  <c r="BA94" i="1"/>
  <c r="AS94" i="1"/>
  <c r="AK94" i="1"/>
  <c r="AC94" i="1"/>
  <c r="U94" i="1"/>
  <c r="DK94" i="1"/>
  <c r="DC94" i="1"/>
  <c r="CU94" i="1"/>
  <c r="CM94" i="1"/>
  <c r="CE94" i="1"/>
  <c r="BW94" i="1"/>
  <c r="BO94" i="1"/>
  <c r="BG94" i="1"/>
  <c r="AY94" i="1"/>
  <c r="AQ94" i="1"/>
  <c r="AI94" i="1"/>
  <c r="AA94" i="1"/>
  <c r="S94" i="1"/>
  <c r="DQ94" i="1" l="1"/>
  <c r="DM95" i="1"/>
  <c r="DE95" i="1"/>
  <c r="CW95" i="1"/>
  <c r="CO95" i="1"/>
  <c r="CG95" i="1"/>
  <c r="BY95" i="1"/>
  <c r="BQ95" i="1"/>
  <c r="BI95" i="1"/>
  <c r="BA95" i="1"/>
  <c r="AS95" i="1"/>
  <c r="AK95" i="1"/>
  <c r="AC95" i="1"/>
  <c r="U95" i="1"/>
  <c r="DK95" i="1"/>
  <c r="DC95" i="1"/>
  <c r="CU95" i="1"/>
  <c r="CM95" i="1"/>
  <c r="CE95" i="1"/>
  <c r="BW95" i="1"/>
  <c r="BO95" i="1"/>
  <c r="BG95" i="1"/>
  <c r="AY95" i="1"/>
  <c r="AQ95" i="1"/>
  <c r="AI95" i="1"/>
  <c r="AA95" i="1"/>
  <c r="S95" i="1"/>
  <c r="D96" i="1"/>
  <c r="DI95" i="1"/>
  <c r="DA95" i="1"/>
  <c r="CS95" i="1"/>
  <c r="CK95" i="1"/>
  <c r="CC95" i="1"/>
  <c r="BU95" i="1"/>
  <c r="BM95" i="1"/>
  <c r="BE95" i="1"/>
  <c r="AW95" i="1"/>
  <c r="AO95" i="1"/>
  <c r="AG95" i="1"/>
  <c r="Y95" i="1"/>
  <c r="Q95" i="1"/>
  <c r="DO95" i="1"/>
  <c r="DG95" i="1"/>
  <c r="CY95" i="1"/>
  <c r="CQ95" i="1"/>
  <c r="CI95" i="1"/>
  <c r="CA95" i="1"/>
  <c r="BS95" i="1"/>
  <c r="BK95" i="1"/>
  <c r="BC95" i="1"/>
  <c r="AU95" i="1"/>
  <c r="AM95" i="1"/>
  <c r="AE95" i="1"/>
  <c r="W95" i="1"/>
  <c r="O95" i="1"/>
  <c r="DQ95" i="1" s="1"/>
  <c r="D97" i="1" l="1"/>
  <c r="DI96" i="1"/>
  <c r="DA96" i="1"/>
  <c r="CS96" i="1"/>
  <c r="CK96" i="1"/>
  <c r="CC96" i="1"/>
  <c r="BU96" i="1"/>
  <c r="BM96" i="1"/>
  <c r="BE96" i="1"/>
  <c r="AW96" i="1"/>
  <c r="AO96" i="1"/>
  <c r="AG96" i="1"/>
  <c r="Y96" i="1"/>
  <c r="Q96" i="1"/>
  <c r="DO96" i="1"/>
  <c r="DG96" i="1"/>
  <c r="CY96" i="1"/>
  <c r="CQ96" i="1"/>
  <c r="CI96" i="1"/>
  <c r="CA96" i="1"/>
  <c r="BS96" i="1"/>
  <c r="BK96" i="1"/>
  <c r="BC96" i="1"/>
  <c r="AU96" i="1"/>
  <c r="AM96" i="1"/>
  <c r="AE96" i="1"/>
  <c r="W96" i="1"/>
  <c r="O96" i="1"/>
  <c r="DM96" i="1"/>
  <c r="DE96" i="1"/>
  <c r="CW96" i="1"/>
  <c r="CO96" i="1"/>
  <c r="CG96" i="1"/>
  <c r="BY96" i="1"/>
  <c r="BQ96" i="1"/>
  <c r="BI96" i="1"/>
  <c r="BA96" i="1"/>
  <c r="AS96" i="1"/>
  <c r="AK96" i="1"/>
  <c r="AC96" i="1"/>
  <c r="U96" i="1"/>
  <c r="DK96" i="1"/>
  <c r="DC96" i="1"/>
  <c r="CU96" i="1"/>
  <c r="CM96" i="1"/>
  <c r="CE96" i="1"/>
  <c r="BW96" i="1"/>
  <c r="BO96" i="1"/>
  <c r="BG96" i="1"/>
  <c r="AY96" i="1"/>
  <c r="AQ96" i="1"/>
  <c r="AI96" i="1"/>
  <c r="AA96" i="1"/>
  <c r="S96" i="1"/>
  <c r="DM97" i="1" l="1"/>
  <c r="DE97" i="1"/>
  <c r="CW97" i="1"/>
  <c r="CO97" i="1"/>
  <c r="CG97" i="1"/>
  <c r="BY97" i="1"/>
  <c r="BQ97" i="1"/>
  <c r="BI97" i="1"/>
  <c r="BA97" i="1"/>
  <c r="AS97" i="1"/>
  <c r="AK97" i="1"/>
  <c r="AC97" i="1"/>
  <c r="U97" i="1"/>
  <c r="DK97" i="1"/>
  <c r="DC97" i="1"/>
  <c r="CU97" i="1"/>
  <c r="CM97" i="1"/>
  <c r="CE97" i="1"/>
  <c r="BW97" i="1"/>
  <c r="BO97" i="1"/>
  <c r="BG97" i="1"/>
  <c r="AY97" i="1"/>
  <c r="AQ97" i="1"/>
  <c r="AI97" i="1"/>
  <c r="AA97" i="1"/>
  <c r="S97" i="1"/>
  <c r="D98" i="1"/>
  <c r="DI97" i="1"/>
  <c r="DA97" i="1"/>
  <c r="CS97" i="1"/>
  <c r="CK97" i="1"/>
  <c r="CC97" i="1"/>
  <c r="BU97" i="1"/>
  <c r="BM97" i="1"/>
  <c r="BE97" i="1"/>
  <c r="AW97" i="1"/>
  <c r="AO97" i="1"/>
  <c r="AG97" i="1"/>
  <c r="Y97" i="1"/>
  <c r="Q97" i="1"/>
  <c r="DO97" i="1"/>
  <c r="DG97" i="1"/>
  <c r="CY97" i="1"/>
  <c r="CQ97" i="1"/>
  <c r="CI97" i="1"/>
  <c r="CA97" i="1"/>
  <c r="BS97" i="1"/>
  <c r="BK97" i="1"/>
  <c r="BC97" i="1"/>
  <c r="AU97" i="1"/>
  <c r="AM97" i="1"/>
  <c r="AE97" i="1"/>
  <c r="W97" i="1"/>
  <c r="O97" i="1"/>
  <c r="DQ96" i="1"/>
  <c r="D99" i="1" l="1"/>
  <c r="D100" i="1" s="1"/>
  <c r="DI98" i="1"/>
  <c r="DI91" i="1" s="1"/>
  <c r="DA98" i="1"/>
  <c r="DA91" i="1" s="1"/>
  <c r="CS98" i="1"/>
  <c r="CS91" i="1" s="1"/>
  <c r="CK98" i="1"/>
  <c r="CK91" i="1" s="1"/>
  <c r="CC98" i="1"/>
  <c r="CC91" i="1" s="1"/>
  <c r="BU98" i="1"/>
  <c r="BU91" i="1" s="1"/>
  <c r="BM98" i="1"/>
  <c r="BM91" i="1" s="1"/>
  <c r="BE98" i="1"/>
  <c r="BE91" i="1" s="1"/>
  <c r="AW98" i="1"/>
  <c r="AW91" i="1" s="1"/>
  <c r="AO98" i="1"/>
  <c r="AO91" i="1" s="1"/>
  <c r="AG98" i="1"/>
  <c r="AG91" i="1" s="1"/>
  <c r="Y98" i="1"/>
  <c r="Y91" i="1" s="1"/>
  <c r="Q98" i="1"/>
  <c r="Q91" i="1" s="1"/>
  <c r="DO98" i="1"/>
  <c r="DO91" i="1" s="1"/>
  <c r="DG98" i="1"/>
  <c r="DG91" i="1" s="1"/>
  <c r="CY98" i="1"/>
  <c r="CY91" i="1" s="1"/>
  <c r="CQ98" i="1"/>
  <c r="CQ91" i="1" s="1"/>
  <c r="CI98" i="1"/>
  <c r="CI91" i="1" s="1"/>
  <c r="CA98" i="1"/>
  <c r="CA91" i="1" s="1"/>
  <c r="BS98" i="1"/>
  <c r="BS91" i="1" s="1"/>
  <c r="BK98" i="1"/>
  <c r="BK91" i="1" s="1"/>
  <c r="BC98" i="1"/>
  <c r="BC91" i="1" s="1"/>
  <c r="AU98" i="1"/>
  <c r="AU91" i="1" s="1"/>
  <c r="AM98" i="1"/>
  <c r="AM91" i="1" s="1"/>
  <c r="AE98" i="1"/>
  <c r="AE91" i="1" s="1"/>
  <c r="W98" i="1"/>
  <c r="W91" i="1" s="1"/>
  <c r="O98" i="1"/>
  <c r="DM98" i="1"/>
  <c r="DM91" i="1" s="1"/>
  <c r="DE98" i="1"/>
  <c r="DE91" i="1" s="1"/>
  <c r="CW98" i="1"/>
  <c r="CW91" i="1" s="1"/>
  <c r="CO98" i="1"/>
  <c r="CO91" i="1" s="1"/>
  <c r="CG98" i="1"/>
  <c r="CG91" i="1" s="1"/>
  <c r="BY98" i="1"/>
  <c r="BY91" i="1" s="1"/>
  <c r="BQ98" i="1"/>
  <c r="BQ91" i="1" s="1"/>
  <c r="BI98" i="1"/>
  <c r="BI91" i="1" s="1"/>
  <c r="BA98" i="1"/>
  <c r="BA91" i="1" s="1"/>
  <c r="AS98" i="1"/>
  <c r="AS91" i="1" s="1"/>
  <c r="AK98" i="1"/>
  <c r="AK91" i="1" s="1"/>
  <c r="AC98" i="1"/>
  <c r="AC91" i="1" s="1"/>
  <c r="U98" i="1"/>
  <c r="U91" i="1" s="1"/>
  <c r="DK98" i="1"/>
  <c r="DK91" i="1" s="1"/>
  <c r="DC98" i="1"/>
  <c r="DC91" i="1" s="1"/>
  <c r="CU98" i="1"/>
  <c r="CU91" i="1" s="1"/>
  <c r="CM98" i="1"/>
  <c r="CM91" i="1" s="1"/>
  <c r="CE98" i="1"/>
  <c r="CE91" i="1" s="1"/>
  <c r="BW98" i="1"/>
  <c r="BW91" i="1" s="1"/>
  <c r="BO98" i="1"/>
  <c r="BO91" i="1" s="1"/>
  <c r="BG98" i="1"/>
  <c r="BG91" i="1" s="1"/>
  <c r="AY98" i="1"/>
  <c r="AY91" i="1" s="1"/>
  <c r="AQ98" i="1"/>
  <c r="AQ91" i="1" s="1"/>
  <c r="AI98" i="1"/>
  <c r="AI91" i="1" s="1"/>
  <c r="AA98" i="1"/>
  <c r="AA91" i="1" s="1"/>
  <c r="S98" i="1"/>
  <c r="S91" i="1" s="1"/>
  <c r="DQ97" i="1"/>
  <c r="O91" i="1"/>
  <c r="DQ98" i="1" l="1"/>
  <c r="DQ91" i="1" s="1"/>
  <c r="DK100" i="1"/>
  <c r="DC100" i="1"/>
  <c r="CU100" i="1"/>
  <c r="CM100" i="1"/>
  <c r="CE100" i="1"/>
  <c r="BW100" i="1"/>
  <c r="BO100" i="1"/>
  <c r="BG100" i="1"/>
  <c r="AY100" i="1"/>
  <c r="AQ100" i="1"/>
  <c r="AI100" i="1"/>
  <c r="AA100" i="1"/>
  <c r="S100" i="1"/>
  <c r="D101" i="1"/>
  <c r="DI100" i="1"/>
  <c r="DA100" i="1"/>
  <c r="CS100" i="1"/>
  <c r="CK100" i="1"/>
  <c r="CC100" i="1"/>
  <c r="BU100" i="1"/>
  <c r="BM100" i="1"/>
  <c r="BE100" i="1"/>
  <c r="AW100" i="1"/>
  <c r="AO100" i="1"/>
  <c r="AG100" i="1"/>
  <c r="Y100" i="1"/>
  <c r="Q100" i="1"/>
  <c r="DO100" i="1"/>
  <c r="DG100" i="1"/>
  <c r="CY100" i="1"/>
  <c r="CQ100" i="1"/>
  <c r="CI100" i="1"/>
  <c r="CA100" i="1"/>
  <c r="BS100" i="1"/>
  <c r="BK100" i="1"/>
  <c r="BC100" i="1"/>
  <c r="AU100" i="1"/>
  <c r="AM100" i="1"/>
  <c r="AE100" i="1"/>
  <c r="W100" i="1"/>
  <c r="O100" i="1"/>
  <c r="DM100" i="1"/>
  <c r="DE100" i="1"/>
  <c r="CW100" i="1"/>
  <c r="CO100" i="1"/>
  <c r="CG100" i="1"/>
  <c r="BY100" i="1"/>
  <c r="BQ100" i="1"/>
  <c r="BI100" i="1"/>
  <c r="BA100" i="1"/>
  <c r="AS100" i="1"/>
  <c r="AK100" i="1"/>
  <c r="AC100" i="1"/>
  <c r="U100" i="1"/>
  <c r="DO101" i="1" l="1"/>
  <c r="DG101" i="1"/>
  <c r="CY101" i="1"/>
  <c r="CQ101" i="1"/>
  <c r="CI101" i="1"/>
  <c r="CA101" i="1"/>
  <c r="BS101" i="1"/>
  <c r="BK101" i="1"/>
  <c r="BC101" i="1"/>
  <c r="AU101" i="1"/>
  <c r="AM101" i="1"/>
  <c r="AE101" i="1"/>
  <c r="W101" i="1"/>
  <c r="O101" i="1"/>
  <c r="DM101" i="1"/>
  <c r="DE101" i="1"/>
  <c r="CW101" i="1"/>
  <c r="CO101" i="1"/>
  <c r="CG101" i="1"/>
  <c r="BY101" i="1"/>
  <c r="BQ101" i="1"/>
  <c r="BI101" i="1"/>
  <c r="BA101" i="1"/>
  <c r="AS101" i="1"/>
  <c r="AK101" i="1"/>
  <c r="AC101" i="1"/>
  <c r="U101" i="1"/>
  <c r="DK101" i="1"/>
  <c r="DC101" i="1"/>
  <c r="CU101" i="1"/>
  <c r="CM101" i="1"/>
  <c r="CE101" i="1"/>
  <c r="BW101" i="1"/>
  <c r="BO101" i="1"/>
  <c r="BG101" i="1"/>
  <c r="AY101" i="1"/>
  <c r="AQ101" i="1"/>
  <c r="AI101" i="1"/>
  <c r="AA101" i="1"/>
  <c r="S101" i="1"/>
  <c r="D102" i="1"/>
  <c r="DI101" i="1"/>
  <c r="DA101" i="1"/>
  <c r="CS101" i="1"/>
  <c r="CK101" i="1"/>
  <c r="CC101" i="1"/>
  <c r="BU101" i="1"/>
  <c r="BM101" i="1"/>
  <c r="BE101" i="1"/>
  <c r="AW101" i="1"/>
  <c r="AO101" i="1"/>
  <c r="AG101" i="1"/>
  <c r="Y101" i="1"/>
  <c r="Q101" i="1"/>
  <c r="DQ100" i="1"/>
  <c r="DQ101" i="1" l="1"/>
  <c r="DK102" i="1"/>
  <c r="DK99" i="1" s="1"/>
  <c r="DC102" i="1"/>
  <c r="DC99" i="1" s="1"/>
  <c r="CU102" i="1"/>
  <c r="CU99" i="1" s="1"/>
  <c r="CM102" i="1"/>
  <c r="CM99" i="1" s="1"/>
  <c r="CE102" i="1"/>
  <c r="CE99" i="1" s="1"/>
  <c r="BW102" i="1"/>
  <c r="BW99" i="1" s="1"/>
  <c r="BO102" i="1"/>
  <c r="BO99" i="1" s="1"/>
  <c r="BG102" i="1"/>
  <c r="BG99" i="1" s="1"/>
  <c r="AY102" i="1"/>
  <c r="AY99" i="1" s="1"/>
  <c r="AQ102" i="1"/>
  <c r="AQ99" i="1" s="1"/>
  <c r="AI102" i="1"/>
  <c r="AI99" i="1" s="1"/>
  <c r="AA102" i="1"/>
  <c r="AA99" i="1" s="1"/>
  <c r="S102" i="1"/>
  <c r="S99" i="1" s="1"/>
  <c r="D103" i="1"/>
  <c r="D104" i="1" s="1"/>
  <c r="DI102" i="1"/>
  <c r="DI99" i="1" s="1"/>
  <c r="DA102" i="1"/>
  <c r="DA99" i="1" s="1"/>
  <c r="CS102" i="1"/>
  <c r="CS99" i="1" s="1"/>
  <c r="CK102" i="1"/>
  <c r="CK99" i="1" s="1"/>
  <c r="CC102" i="1"/>
  <c r="CC99" i="1" s="1"/>
  <c r="BU102" i="1"/>
  <c r="BU99" i="1" s="1"/>
  <c r="BM102" i="1"/>
  <c r="BM99" i="1" s="1"/>
  <c r="BE102" i="1"/>
  <c r="BE99" i="1" s="1"/>
  <c r="AW102" i="1"/>
  <c r="AW99" i="1" s="1"/>
  <c r="AO102" i="1"/>
  <c r="AO99" i="1" s="1"/>
  <c r="AG102" i="1"/>
  <c r="AG99" i="1" s="1"/>
  <c r="Y102" i="1"/>
  <c r="Y99" i="1" s="1"/>
  <c r="Q102" i="1"/>
  <c r="Q99" i="1" s="1"/>
  <c r="DO102" i="1"/>
  <c r="DO99" i="1" s="1"/>
  <c r="DG102" i="1"/>
  <c r="DG99" i="1" s="1"/>
  <c r="CY102" i="1"/>
  <c r="CY99" i="1" s="1"/>
  <c r="CQ102" i="1"/>
  <c r="CQ99" i="1" s="1"/>
  <c r="CI102" i="1"/>
  <c r="CI99" i="1" s="1"/>
  <c r="CA102" i="1"/>
  <c r="CA99" i="1" s="1"/>
  <c r="BS102" i="1"/>
  <c r="BS99" i="1" s="1"/>
  <c r="BK102" i="1"/>
  <c r="BK99" i="1" s="1"/>
  <c r="BC102" i="1"/>
  <c r="BC99" i="1" s="1"/>
  <c r="AU102" i="1"/>
  <c r="AU99" i="1" s="1"/>
  <c r="AM102" i="1"/>
  <c r="AM99" i="1" s="1"/>
  <c r="AE102" i="1"/>
  <c r="AE99" i="1" s="1"/>
  <c r="W102" i="1"/>
  <c r="W99" i="1" s="1"/>
  <c r="O102" i="1"/>
  <c r="DM102" i="1"/>
  <c r="DM99" i="1" s="1"/>
  <c r="DE102" i="1"/>
  <c r="DE99" i="1" s="1"/>
  <c r="CW102" i="1"/>
  <c r="CW99" i="1" s="1"/>
  <c r="CO102" i="1"/>
  <c r="CO99" i="1" s="1"/>
  <c r="CG102" i="1"/>
  <c r="CG99" i="1" s="1"/>
  <c r="BY102" i="1"/>
  <c r="BY99" i="1" s="1"/>
  <c r="BQ102" i="1"/>
  <c r="BQ99" i="1" s="1"/>
  <c r="BI102" i="1"/>
  <c r="BI99" i="1" s="1"/>
  <c r="BA102" i="1"/>
  <c r="BA99" i="1" s="1"/>
  <c r="AS102" i="1"/>
  <c r="AS99" i="1" s="1"/>
  <c r="AK102" i="1"/>
  <c r="AK99" i="1" s="1"/>
  <c r="AC102" i="1"/>
  <c r="AC99" i="1" s="1"/>
  <c r="U102" i="1"/>
  <c r="U99" i="1" s="1"/>
  <c r="DM104" i="1" l="1"/>
  <c r="DE104" i="1"/>
  <c r="CW104" i="1"/>
  <c r="CO104" i="1"/>
  <c r="CG104" i="1"/>
  <c r="BY104" i="1"/>
  <c r="BQ104" i="1"/>
  <c r="BI104" i="1"/>
  <c r="BA104" i="1"/>
  <c r="AS104" i="1"/>
  <c r="AK104" i="1"/>
  <c r="AC104" i="1"/>
  <c r="U104" i="1"/>
  <c r="DK104" i="1"/>
  <c r="DC104" i="1"/>
  <c r="CU104" i="1"/>
  <c r="CM104" i="1"/>
  <c r="CE104" i="1"/>
  <c r="BW104" i="1"/>
  <c r="BO104" i="1"/>
  <c r="BG104" i="1"/>
  <c r="AY104" i="1"/>
  <c r="AQ104" i="1"/>
  <c r="AI104" i="1"/>
  <c r="AA104" i="1"/>
  <c r="S104" i="1"/>
  <c r="D105" i="1"/>
  <c r="DI104" i="1"/>
  <c r="DA104" i="1"/>
  <c r="CS104" i="1"/>
  <c r="CK104" i="1"/>
  <c r="CC104" i="1"/>
  <c r="BU104" i="1"/>
  <c r="BM104" i="1"/>
  <c r="BE104" i="1"/>
  <c r="AW104" i="1"/>
  <c r="AO104" i="1"/>
  <c r="AG104" i="1"/>
  <c r="Y104" i="1"/>
  <c r="Q104" i="1"/>
  <c r="DO104" i="1"/>
  <c r="DG104" i="1"/>
  <c r="CY104" i="1"/>
  <c r="CQ104" i="1"/>
  <c r="CI104" i="1"/>
  <c r="CA104" i="1"/>
  <c r="BS104" i="1"/>
  <c r="BK104" i="1"/>
  <c r="BC104" i="1"/>
  <c r="AU104" i="1"/>
  <c r="AM104" i="1"/>
  <c r="AE104" i="1"/>
  <c r="W104" i="1"/>
  <c r="O104" i="1"/>
  <c r="DQ102" i="1"/>
  <c r="DQ99" i="1" s="1"/>
  <c r="O99" i="1"/>
  <c r="D106" i="1" l="1"/>
  <c r="DI105" i="1"/>
  <c r="DA105" i="1"/>
  <c r="CS105" i="1"/>
  <c r="CK105" i="1"/>
  <c r="CC105" i="1"/>
  <c r="BU105" i="1"/>
  <c r="BM105" i="1"/>
  <c r="BE105" i="1"/>
  <c r="AW105" i="1"/>
  <c r="AO105" i="1"/>
  <c r="AG105" i="1"/>
  <c r="Y105" i="1"/>
  <c r="Q105" i="1"/>
  <c r="DO105" i="1"/>
  <c r="DG105" i="1"/>
  <c r="CY105" i="1"/>
  <c r="CQ105" i="1"/>
  <c r="CI105" i="1"/>
  <c r="CA105" i="1"/>
  <c r="BS105" i="1"/>
  <c r="BK105" i="1"/>
  <c r="BC105" i="1"/>
  <c r="AU105" i="1"/>
  <c r="AM105" i="1"/>
  <c r="AE105" i="1"/>
  <c r="W105" i="1"/>
  <c r="O105" i="1"/>
  <c r="DM105" i="1"/>
  <c r="DE105" i="1"/>
  <c r="CW105" i="1"/>
  <c r="CO105" i="1"/>
  <c r="CG105" i="1"/>
  <c r="BY105" i="1"/>
  <c r="BQ105" i="1"/>
  <c r="BI105" i="1"/>
  <c r="BA105" i="1"/>
  <c r="AS105" i="1"/>
  <c r="AK105" i="1"/>
  <c r="AC105" i="1"/>
  <c r="U105" i="1"/>
  <c r="DK105" i="1"/>
  <c r="DC105" i="1"/>
  <c r="CU105" i="1"/>
  <c r="CM105" i="1"/>
  <c r="CE105" i="1"/>
  <c r="BW105" i="1"/>
  <c r="BO105" i="1"/>
  <c r="BG105" i="1"/>
  <c r="AY105" i="1"/>
  <c r="AQ105" i="1"/>
  <c r="AI105" i="1"/>
  <c r="AA105" i="1"/>
  <c r="S105" i="1"/>
  <c r="DQ104" i="1"/>
  <c r="DM106" i="1" l="1"/>
  <c r="DE106" i="1"/>
  <c r="CW106" i="1"/>
  <c r="CO106" i="1"/>
  <c r="CG106" i="1"/>
  <c r="BY106" i="1"/>
  <c r="BQ106" i="1"/>
  <c r="BI106" i="1"/>
  <c r="BA106" i="1"/>
  <c r="AS106" i="1"/>
  <c r="AK106" i="1"/>
  <c r="AC106" i="1"/>
  <c r="U106" i="1"/>
  <c r="DK106" i="1"/>
  <c r="DC106" i="1"/>
  <c r="CU106" i="1"/>
  <c r="CM106" i="1"/>
  <c r="CE106" i="1"/>
  <c r="BW106" i="1"/>
  <c r="BO106" i="1"/>
  <c r="BG106" i="1"/>
  <c r="AY106" i="1"/>
  <c r="AQ106" i="1"/>
  <c r="AI106" i="1"/>
  <c r="AA106" i="1"/>
  <c r="S106" i="1"/>
  <c r="D107" i="1"/>
  <c r="DI106" i="1"/>
  <c r="DA106" i="1"/>
  <c r="CS106" i="1"/>
  <c r="CK106" i="1"/>
  <c r="CC106" i="1"/>
  <c r="BU106" i="1"/>
  <c r="BM106" i="1"/>
  <c r="BE106" i="1"/>
  <c r="AW106" i="1"/>
  <c r="AO106" i="1"/>
  <c r="AG106" i="1"/>
  <c r="Y106" i="1"/>
  <c r="Q106" i="1"/>
  <c r="DO106" i="1"/>
  <c r="DG106" i="1"/>
  <c r="CY106" i="1"/>
  <c r="CQ106" i="1"/>
  <c r="CI106" i="1"/>
  <c r="CA106" i="1"/>
  <c r="BS106" i="1"/>
  <c r="BK106" i="1"/>
  <c r="BC106" i="1"/>
  <c r="AU106" i="1"/>
  <c r="AM106" i="1"/>
  <c r="AE106" i="1"/>
  <c r="W106" i="1"/>
  <c r="O106" i="1"/>
  <c r="DQ105" i="1"/>
  <c r="D108" i="1" l="1"/>
  <c r="DI107" i="1"/>
  <c r="DA107" i="1"/>
  <c r="CS107" i="1"/>
  <c r="CK107" i="1"/>
  <c r="CC107" i="1"/>
  <c r="BU107" i="1"/>
  <c r="BM107" i="1"/>
  <c r="BE107" i="1"/>
  <c r="AW107" i="1"/>
  <c r="AO107" i="1"/>
  <c r="AG107" i="1"/>
  <c r="Y107" i="1"/>
  <c r="Q107" i="1"/>
  <c r="DO107" i="1"/>
  <c r="DG107" i="1"/>
  <c r="CY107" i="1"/>
  <c r="CQ107" i="1"/>
  <c r="CI107" i="1"/>
  <c r="CA107" i="1"/>
  <c r="BS107" i="1"/>
  <c r="BK107" i="1"/>
  <c r="BC107" i="1"/>
  <c r="AU107" i="1"/>
  <c r="AM107" i="1"/>
  <c r="AE107" i="1"/>
  <c r="W107" i="1"/>
  <c r="O107" i="1"/>
  <c r="DM107" i="1"/>
  <c r="DE107" i="1"/>
  <c r="CW107" i="1"/>
  <c r="CO107" i="1"/>
  <c r="CG107" i="1"/>
  <c r="BY107" i="1"/>
  <c r="BQ107" i="1"/>
  <c r="BI107" i="1"/>
  <c r="BA107" i="1"/>
  <c r="AS107" i="1"/>
  <c r="AK107" i="1"/>
  <c r="AC107" i="1"/>
  <c r="U107" i="1"/>
  <c r="DK107" i="1"/>
  <c r="DC107" i="1"/>
  <c r="CU107" i="1"/>
  <c r="CM107" i="1"/>
  <c r="CE107" i="1"/>
  <c r="BW107" i="1"/>
  <c r="BO107" i="1"/>
  <c r="BG107" i="1"/>
  <c r="AY107" i="1"/>
  <c r="AQ107" i="1"/>
  <c r="AI107" i="1"/>
  <c r="AA107" i="1"/>
  <c r="S107" i="1"/>
  <c r="DQ106" i="1"/>
  <c r="DQ107" i="1" l="1"/>
  <c r="DM108" i="1"/>
  <c r="DE108" i="1"/>
  <c r="CW108" i="1"/>
  <c r="CO108" i="1"/>
  <c r="CG108" i="1"/>
  <c r="BY108" i="1"/>
  <c r="BQ108" i="1"/>
  <c r="BI108" i="1"/>
  <c r="BA108" i="1"/>
  <c r="AS108" i="1"/>
  <c r="AK108" i="1"/>
  <c r="AC108" i="1"/>
  <c r="U108" i="1"/>
  <c r="DK108" i="1"/>
  <c r="DC108" i="1"/>
  <c r="CU108" i="1"/>
  <c r="CM108" i="1"/>
  <c r="CE108" i="1"/>
  <c r="BW108" i="1"/>
  <c r="BO108" i="1"/>
  <c r="BG108" i="1"/>
  <c r="AY108" i="1"/>
  <c r="AQ108" i="1"/>
  <c r="AI108" i="1"/>
  <c r="AA108" i="1"/>
  <c r="S108" i="1"/>
  <c r="D109" i="1"/>
  <c r="DI108" i="1"/>
  <c r="DA108" i="1"/>
  <c r="CS108" i="1"/>
  <c r="CK108" i="1"/>
  <c r="CC108" i="1"/>
  <c r="BU108" i="1"/>
  <c r="BM108" i="1"/>
  <c r="BE108" i="1"/>
  <c r="AW108" i="1"/>
  <c r="AO108" i="1"/>
  <c r="AG108" i="1"/>
  <c r="Y108" i="1"/>
  <c r="Q108" i="1"/>
  <c r="DO108" i="1"/>
  <c r="DG108" i="1"/>
  <c r="CY108" i="1"/>
  <c r="CQ108" i="1"/>
  <c r="CI108" i="1"/>
  <c r="CA108" i="1"/>
  <c r="BS108" i="1"/>
  <c r="BK108" i="1"/>
  <c r="BC108" i="1"/>
  <c r="AU108" i="1"/>
  <c r="AM108" i="1"/>
  <c r="AE108" i="1"/>
  <c r="W108" i="1"/>
  <c r="O108" i="1"/>
  <c r="D110" i="1" l="1"/>
  <c r="DI109" i="1"/>
  <c r="DA109" i="1"/>
  <c r="CS109" i="1"/>
  <c r="CK109" i="1"/>
  <c r="CC109" i="1"/>
  <c r="BU109" i="1"/>
  <c r="BM109" i="1"/>
  <c r="BE109" i="1"/>
  <c r="AW109" i="1"/>
  <c r="AO109" i="1"/>
  <c r="AG109" i="1"/>
  <c r="Y109" i="1"/>
  <c r="Q109" i="1"/>
  <c r="DO109" i="1"/>
  <c r="DG109" i="1"/>
  <c r="CY109" i="1"/>
  <c r="CQ109" i="1"/>
  <c r="CI109" i="1"/>
  <c r="CA109" i="1"/>
  <c r="BS109" i="1"/>
  <c r="BK109" i="1"/>
  <c r="BC109" i="1"/>
  <c r="AU109" i="1"/>
  <c r="AM109" i="1"/>
  <c r="AE109" i="1"/>
  <c r="W109" i="1"/>
  <c r="O109" i="1"/>
  <c r="DM109" i="1"/>
  <c r="DE109" i="1"/>
  <c r="CW109" i="1"/>
  <c r="CO109" i="1"/>
  <c r="CG109" i="1"/>
  <c r="BY109" i="1"/>
  <c r="BQ109" i="1"/>
  <c r="BI109" i="1"/>
  <c r="BA109" i="1"/>
  <c r="AS109" i="1"/>
  <c r="AK109" i="1"/>
  <c r="AC109" i="1"/>
  <c r="U109" i="1"/>
  <c r="DK109" i="1"/>
  <c r="DC109" i="1"/>
  <c r="CU109" i="1"/>
  <c r="CM109" i="1"/>
  <c r="CE109" i="1"/>
  <c r="BW109" i="1"/>
  <c r="BO109" i="1"/>
  <c r="BG109" i="1"/>
  <c r="AY109" i="1"/>
  <c r="AQ109" i="1"/>
  <c r="AI109" i="1"/>
  <c r="AA109" i="1"/>
  <c r="S109" i="1"/>
  <c r="DQ108" i="1"/>
  <c r="D348" i="1" l="1"/>
  <c r="DM110" i="1"/>
  <c r="DE110" i="1"/>
  <c r="CW110" i="1"/>
  <c r="CO110" i="1"/>
  <c r="CG110" i="1"/>
  <c r="BY110" i="1"/>
  <c r="BQ110" i="1"/>
  <c r="BI110" i="1"/>
  <c r="BA110" i="1"/>
  <c r="AS110" i="1"/>
  <c r="AK110" i="1"/>
  <c r="AC110" i="1"/>
  <c r="U110" i="1"/>
  <c r="DK110" i="1"/>
  <c r="DC110" i="1"/>
  <c r="CU110" i="1"/>
  <c r="CM110" i="1"/>
  <c r="CE110" i="1"/>
  <c r="BW110" i="1"/>
  <c r="BO110" i="1"/>
  <c r="BG110" i="1"/>
  <c r="AY110" i="1"/>
  <c r="AQ110" i="1"/>
  <c r="AI110" i="1"/>
  <c r="AA110" i="1"/>
  <c r="S110" i="1"/>
  <c r="D111" i="1"/>
  <c r="DI110" i="1"/>
  <c r="DA110" i="1"/>
  <c r="CS110" i="1"/>
  <c r="CK110" i="1"/>
  <c r="CC110" i="1"/>
  <c r="BU110" i="1"/>
  <c r="BM110" i="1"/>
  <c r="BE110" i="1"/>
  <c r="AW110" i="1"/>
  <c r="AO110" i="1"/>
  <c r="AG110" i="1"/>
  <c r="Y110" i="1"/>
  <c r="Q110" i="1"/>
  <c r="DO110" i="1"/>
  <c r="DG110" i="1"/>
  <c r="CY110" i="1"/>
  <c r="CQ110" i="1"/>
  <c r="CI110" i="1"/>
  <c r="CA110" i="1"/>
  <c r="BS110" i="1"/>
  <c r="BK110" i="1"/>
  <c r="BC110" i="1"/>
  <c r="AU110" i="1"/>
  <c r="AM110" i="1"/>
  <c r="AE110" i="1"/>
  <c r="W110" i="1"/>
  <c r="O110" i="1"/>
  <c r="DQ109" i="1"/>
  <c r="DI111" i="1" l="1"/>
  <c r="DA111" i="1"/>
  <c r="CS111" i="1"/>
  <c r="CK111" i="1"/>
  <c r="CC111" i="1"/>
  <c r="BU111" i="1"/>
  <c r="BM111" i="1"/>
  <c r="BE111" i="1"/>
  <c r="AW111" i="1"/>
  <c r="AO111" i="1"/>
  <c r="AG111" i="1"/>
  <c r="Y111" i="1"/>
  <c r="Q111" i="1"/>
  <c r="DO111" i="1"/>
  <c r="DG111" i="1"/>
  <c r="CY111" i="1"/>
  <c r="CQ111" i="1"/>
  <c r="CI111" i="1"/>
  <c r="CA111" i="1"/>
  <c r="BS111" i="1"/>
  <c r="BK111" i="1"/>
  <c r="BC111" i="1"/>
  <c r="AU111" i="1"/>
  <c r="AM111" i="1"/>
  <c r="AE111" i="1"/>
  <c r="W111" i="1"/>
  <c r="O111" i="1"/>
  <c r="DM111" i="1"/>
  <c r="DE111" i="1"/>
  <c r="CW111" i="1"/>
  <c r="CO111" i="1"/>
  <c r="CG111" i="1"/>
  <c r="BY111" i="1"/>
  <c r="BQ111" i="1"/>
  <c r="BI111" i="1"/>
  <c r="BA111" i="1"/>
  <c r="AS111" i="1"/>
  <c r="AK111" i="1"/>
  <c r="AC111" i="1"/>
  <c r="U111" i="1"/>
  <c r="DK111" i="1"/>
  <c r="DC111" i="1"/>
  <c r="CU111" i="1"/>
  <c r="CM111" i="1"/>
  <c r="CE111" i="1"/>
  <c r="BW111" i="1"/>
  <c r="BO111" i="1"/>
  <c r="BG111" i="1"/>
  <c r="AY111" i="1"/>
  <c r="AQ111" i="1"/>
  <c r="AI111" i="1"/>
  <c r="AA111" i="1"/>
  <c r="S111" i="1"/>
  <c r="DQ110" i="1"/>
  <c r="DM348" i="1"/>
  <c r="DE348" i="1"/>
  <c r="CW348" i="1"/>
  <c r="CO348" i="1"/>
  <c r="CG348" i="1"/>
  <c r="BY348" i="1"/>
  <c r="BQ348" i="1"/>
  <c r="BI348" i="1"/>
  <c r="BA348" i="1"/>
  <c r="AS348" i="1"/>
  <c r="AK348" i="1"/>
  <c r="AC348" i="1"/>
  <c r="U348" i="1"/>
  <c r="DO348" i="1"/>
  <c r="DC348" i="1"/>
  <c r="CS348" i="1"/>
  <c r="CI348" i="1"/>
  <c r="BW348" i="1"/>
  <c r="BM348" i="1"/>
  <c r="BC348" i="1"/>
  <c r="AQ348" i="1"/>
  <c r="AG348" i="1"/>
  <c r="W348" i="1"/>
  <c r="DK348" i="1"/>
  <c r="DA348" i="1"/>
  <c r="CQ348" i="1"/>
  <c r="CE348" i="1"/>
  <c r="BU348" i="1"/>
  <c r="BK348" i="1"/>
  <c r="AY348" i="1"/>
  <c r="AO348" i="1"/>
  <c r="AE348" i="1"/>
  <c r="S348" i="1"/>
  <c r="DI348" i="1"/>
  <c r="CY348" i="1"/>
  <c r="CM348" i="1"/>
  <c r="CC348" i="1"/>
  <c r="BS348" i="1"/>
  <c r="BG348" i="1"/>
  <c r="AW348" i="1"/>
  <c r="AM348" i="1"/>
  <c r="AA348" i="1"/>
  <c r="Q348" i="1"/>
  <c r="DG348" i="1"/>
  <c r="CU348" i="1"/>
  <c r="CK348" i="1"/>
  <c r="CA348" i="1"/>
  <c r="BO348" i="1"/>
  <c r="BE348" i="1"/>
  <c r="AU348" i="1"/>
  <c r="AI348" i="1"/>
  <c r="Y348" i="1"/>
  <c r="O348" i="1"/>
  <c r="D112" i="1"/>
  <c r="DQ348" i="1" l="1"/>
  <c r="DQ111" i="1"/>
  <c r="DO112" i="1"/>
  <c r="DG112" i="1"/>
  <c r="CY112" i="1"/>
  <c r="CQ112" i="1"/>
  <c r="CI112" i="1"/>
  <c r="CA112" i="1"/>
  <c r="BS112" i="1"/>
  <c r="BK112" i="1"/>
  <c r="BC112" i="1"/>
  <c r="AU112" i="1"/>
  <c r="AM112" i="1"/>
  <c r="AE112" i="1"/>
  <c r="W112" i="1"/>
  <c r="O112" i="1"/>
  <c r="DM112" i="1"/>
  <c r="DE112" i="1"/>
  <c r="CW112" i="1"/>
  <c r="CO112" i="1"/>
  <c r="CG112" i="1"/>
  <c r="BY112" i="1"/>
  <c r="BQ112" i="1"/>
  <c r="BI112" i="1"/>
  <c r="BA112" i="1"/>
  <c r="AS112" i="1"/>
  <c r="AK112" i="1"/>
  <c r="AC112" i="1"/>
  <c r="U112" i="1"/>
  <c r="DK112" i="1"/>
  <c r="DC112" i="1"/>
  <c r="CU112" i="1"/>
  <c r="CM112" i="1"/>
  <c r="CE112" i="1"/>
  <c r="BW112" i="1"/>
  <c r="BO112" i="1"/>
  <c r="BG112" i="1"/>
  <c r="AY112" i="1"/>
  <c r="AQ112" i="1"/>
  <c r="AI112" i="1"/>
  <c r="AA112" i="1"/>
  <c r="S112" i="1"/>
  <c r="D113" i="1"/>
  <c r="DI112" i="1"/>
  <c r="DA112" i="1"/>
  <c r="CS112" i="1"/>
  <c r="CK112" i="1"/>
  <c r="CC112" i="1"/>
  <c r="BU112" i="1"/>
  <c r="BM112" i="1"/>
  <c r="BE112" i="1"/>
  <c r="AW112" i="1"/>
  <c r="AO112" i="1"/>
  <c r="AG112" i="1"/>
  <c r="Y112" i="1"/>
  <c r="Q112" i="1"/>
  <c r="DQ112" i="1" l="1"/>
  <c r="DK113" i="1"/>
  <c r="DC113" i="1"/>
  <c r="CU113" i="1"/>
  <c r="CM113" i="1"/>
  <c r="CE113" i="1"/>
  <c r="BW113" i="1"/>
  <c r="BO113" i="1"/>
  <c r="BG113" i="1"/>
  <c r="AY113" i="1"/>
  <c r="AQ113" i="1"/>
  <c r="AI113" i="1"/>
  <c r="AA113" i="1"/>
  <c r="S113" i="1"/>
  <c r="D114" i="1"/>
  <c r="DI113" i="1"/>
  <c r="DA113" i="1"/>
  <c r="CS113" i="1"/>
  <c r="CK113" i="1"/>
  <c r="CC113" i="1"/>
  <c r="BU113" i="1"/>
  <c r="BM113" i="1"/>
  <c r="BE113" i="1"/>
  <c r="AW113" i="1"/>
  <c r="AO113" i="1"/>
  <c r="AG113" i="1"/>
  <c r="Y113" i="1"/>
  <c r="Q113" i="1"/>
  <c r="DO113" i="1"/>
  <c r="DG113" i="1"/>
  <c r="CY113" i="1"/>
  <c r="CQ113" i="1"/>
  <c r="CI113" i="1"/>
  <c r="CA113" i="1"/>
  <c r="BS113" i="1"/>
  <c r="BK113" i="1"/>
  <c r="BC113" i="1"/>
  <c r="AU113" i="1"/>
  <c r="AM113" i="1"/>
  <c r="AE113" i="1"/>
  <c r="W113" i="1"/>
  <c r="O113" i="1"/>
  <c r="DM113" i="1"/>
  <c r="DE113" i="1"/>
  <c r="CW113" i="1"/>
  <c r="CO113" i="1"/>
  <c r="CG113" i="1"/>
  <c r="BY113" i="1"/>
  <c r="BQ113" i="1"/>
  <c r="BI113" i="1"/>
  <c r="BA113" i="1"/>
  <c r="AS113" i="1"/>
  <c r="AK113" i="1"/>
  <c r="AC113" i="1"/>
  <c r="U113" i="1"/>
  <c r="DQ113" i="1" l="1"/>
  <c r="DO114" i="1"/>
  <c r="DG114" i="1"/>
  <c r="CY114" i="1"/>
  <c r="CQ114" i="1"/>
  <c r="CI114" i="1"/>
  <c r="CA114" i="1"/>
  <c r="BS114" i="1"/>
  <c r="BK114" i="1"/>
  <c r="BC114" i="1"/>
  <c r="AU114" i="1"/>
  <c r="AM114" i="1"/>
  <c r="AE114" i="1"/>
  <c r="W114" i="1"/>
  <c r="O114" i="1"/>
  <c r="DM114" i="1"/>
  <c r="DE114" i="1"/>
  <c r="CW114" i="1"/>
  <c r="CO114" i="1"/>
  <c r="CG114" i="1"/>
  <c r="BY114" i="1"/>
  <c r="BQ114" i="1"/>
  <c r="BI114" i="1"/>
  <c r="BA114" i="1"/>
  <c r="AS114" i="1"/>
  <c r="AK114" i="1"/>
  <c r="AC114" i="1"/>
  <c r="U114" i="1"/>
  <c r="DK114" i="1"/>
  <c r="DC114" i="1"/>
  <c r="CU114" i="1"/>
  <c r="CM114" i="1"/>
  <c r="CE114" i="1"/>
  <c r="BW114" i="1"/>
  <c r="BO114" i="1"/>
  <c r="BG114" i="1"/>
  <c r="AY114" i="1"/>
  <c r="AQ114" i="1"/>
  <c r="AI114" i="1"/>
  <c r="AA114" i="1"/>
  <c r="S114" i="1"/>
  <c r="D115" i="1"/>
  <c r="DI114" i="1"/>
  <c r="DA114" i="1"/>
  <c r="CS114" i="1"/>
  <c r="CK114" i="1"/>
  <c r="CC114" i="1"/>
  <c r="BU114" i="1"/>
  <c r="BM114" i="1"/>
  <c r="BE114" i="1"/>
  <c r="AW114" i="1"/>
  <c r="AO114" i="1"/>
  <c r="AG114" i="1"/>
  <c r="Y114" i="1"/>
  <c r="Q114" i="1"/>
  <c r="DK115" i="1" l="1"/>
  <c r="DC115" i="1"/>
  <c r="CU115" i="1"/>
  <c r="CM115" i="1"/>
  <c r="CE115" i="1"/>
  <c r="BW115" i="1"/>
  <c r="BO115" i="1"/>
  <c r="BG115" i="1"/>
  <c r="AY115" i="1"/>
  <c r="AQ115" i="1"/>
  <c r="AI115" i="1"/>
  <c r="AA115" i="1"/>
  <c r="S115" i="1"/>
  <c r="D116" i="1"/>
  <c r="DI115" i="1"/>
  <c r="DA115" i="1"/>
  <c r="CS115" i="1"/>
  <c r="CK115" i="1"/>
  <c r="CC115" i="1"/>
  <c r="BU115" i="1"/>
  <c r="BM115" i="1"/>
  <c r="BE115" i="1"/>
  <c r="AW115" i="1"/>
  <c r="AO115" i="1"/>
  <c r="AG115" i="1"/>
  <c r="Y115" i="1"/>
  <c r="Q115" i="1"/>
  <c r="DO115" i="1"/>
  <c r="DG115" i="1"/>
  <c r="CY115" i="1"/>
  <c r="CQ115" i="1"/>
  <c r="CI115" i="1"/>
  <c r="CA115" i="1"/>
  <c r="BS115" i="1"/>
  <c r="BK115" i="1"/>
  <c r="BC115" i="1"/>
  <c r="AU115" i="1"/>
  <c r="AM115" i="1"/>
  <c r="AE115" i="1"/>
  <c r="W115" i="1"/>
  <c r="O115" i="1"/>
  <c r="DM115" i="1"/>
  <c r="DE115" i="1"/>
  <c r="CW115" i="1"/>
  <c r="CO115" i="1"/>
  <c r="CG115" i="1"/>
  <c r="BY115" i="1"/>
  <c r="BQ115" i="1"/>
  <c r="BI115" i="1"/>
  <c r="BA115" i="1"/>
  <c r="AS115" i="1"/>
  <c r="AK115" i="1"/>
  <c r="AC115" i="1"/>
  <c r="U115" i="1"/>
  <c r="DQ114" i="1"/>
  <c r="DO116" i="1" l="1"/>
  <c r="DG116" i="1"/>
  <c r="CY116" i="1"/>
  <c r="CQ116" i="1"/>
  <c r="CI116" i="1"/>
  <c r="CA116" i="1"/>
  <c r="BS116" i="1"/>
  <c r="BK116" i="1"/>
  <c r="BC116" i="1"/>
  <c r="AU116" i="1"/>
  <c r="AM116" i="1"/>
  <c r="AE116" i="1"/>
  <c r="W116" i="1"/>
  <c r="O116" i="1"/>
  <c r="DM116" i="1"/>
  <c r="DE116" i="1"/>
  <c r="CW116" i="1"/>
  <c r="CO116" i="1"/>
  <c r="CG116" i="1"/>
  <c r="BY116" i="1"/>
  <c r="BQ116" i="1"/>
  <c r="BI116" i="1"/>
  <c r="BA116" i="1"/>
  <c r="AS116" i="1"/>
  <c r="AK116" i="1"/>
  <c r="AC116" i="1"/>
  <c r="U116" i="1"/>
  <c r="DK116" i="1"/>
  <c r="DC116" i="1"/>
  <c r="CU116" i="1"/>
  <c r="CM116" i="1"/>
  <c r="CE116" i="1"/>
  <c r="BW116" i="1"/>
  <c r="BO116" i="1"/>
  <c r="BG116" i="1"/>
  <c r="AY116" i="1"/>
  <c r="AQ116" i="1"/>
  <c r="AI116" i="1"/>
  <c r="AA116" i="1"/>
  <c r="S116" i="1"/>
  <c r="D117" i="1"/>
  <c r="DI116" i="1"/>
  <c r="DA116" i="1"/>
  <c r="CS116" i="1"/>
  <c r="CK116" i="1"/>
  <c r="CC116" i="1"/>
  <c r="BU116" i="1"/>
  <c r="BM116" i="1"/>
  <c r="BE116" i="1"/>
  <c r="AW116" i="1"/>
  <c r="AO116" i="1"/>
  <c r="AG116" i="1"/>
  <c r="Y116" i="1"/>
  <c r="Q116" i="1"/>
  <c r="DQ115" i="1"/>
  <c r="DQ116" i="1" l="1"/>
  <c r="DK117" i="1"/>
  <c r="DC117" i="1"/>
  <c r="CU117" i="1"/>
  <c r="CM117" i="1"/>
  <c r="CE117" i="1"/>
  <c r="BW117" i="1"/>
  <c r="BO117" i="1"/>
  <c r="BG117" i="1"/>
  <c r="AY117" i="1"/>
  <c r="AQ117" i="1"/>
  <c r="AI117" i="1"/>
  <c r="AA117" i="1"/>
  <c r="S117" i="1"/>
  <c r="D118" i="1"/>
  <c r="DI117" i="1"/>
  <c r="DA117" i="1"/>
  <c r="CS117" i="1"/>
  <c r="CK117" i="1"/>
  <c r="CC117" i="1"/>
  <c r="BU117" i="1"/>
  <c r="BM117" i="1"/>
  <c r="BE117" i="1"/>
  <c r="AW117" i="1"/>
  <c r="AO117" i="1"/>
  <c r="AG117" i="1"/>
  <c r="Y117" i="1"/>
  <c r="Q117" i="1"/>
  <c r="DO117" i="1"/>
  <c r="DG117" i="1"/>
  <c r="CY117" i="1"/>
  <c r="CQ117" i="1"/>
  <c r="CI117" i="1"/>
  <c r="CA117" i="1"/>
  <c r="BS117" i="1"/>
  <c r="BK117" i="1"/>
  <c r="BC117" i="1"/>
  <c r="AU117" i="1"/>
  <c r="AM117" i="1"/>
  <c r="AE117" i="1"/>
  <c r="W117" i="1"/>
  <c r="O117" i="1"/>
  <c r="DM117" i="1"/>
  <c r="DE117" i="1"/>
  <c r="CW117" i="1"/>
  <c r="CO117" i="1"/>
  <c r="CG117" i="1"/>
  <c r="BY117" i="1"/>
  <c r="BQ117" i="1"/>
  <c r="BI117" i="1"/>
  <c r="BA117" i="1"/>
  <c r="AS117" i="1"/>
  <c r="AK117" i="1"/>
  <c r="AC117" i="1"/>
  <c r="U117" i="1"/>
  <c r="DO118" i="1" l="1"/>
  <c r="DG118" i="1"/>
  <c r="CY118" i="1"/>
  <c r="CQ118" i="1"/>
  <c r="CI118" i="1"/>
  <c r="CA118" i="1"/>
  <c r="BS118" i="1"/>
  <c r="BK118" i="1"/>
  <c r="BC118" i="1"/>
  <c r="AU118" i="1"/>
  <c r="AM118" i="1"/>
  <c r="AE118" i="1"/>
  <c r="W118" i="1"/>
  <c r="O118" i="1"/>
  <c r="DM118" i="1"/>
  <c r="DE118" i="1"/>
  <c r="CW118" i="1"/>
  <c r="CO118" i="1"/>
  <c r="CG118" i="1"/>
  <c r="BY118" i="1"/>
  <c r="BQ118" i="1"/>
  <c r="BI118" i="1"/>
  <c r="BA118" i="1"/>
  <c r="AS118" i="1"/>
  <c r="AK118" i="1"/>
  <c r="AC118" i="1"/>
  <c r="U118" i="1"/>
  <c r="DK118" i="1"/>
  <c r="DC118" i="1"/>
  <c r="CU118" i="1"/>
  <c r="CM118" i="1"/>
  <c r="CE118" i="1"/>
  <c r="BW118" i="1"/>
  <c r="BO118" i="1"/>
  <c r="BG118" i="1"/>
  <c r="AY118" i="1"/>
  <c r="AQ118" i="1"/>
  <c r="AI118" i="1"/>
  <c r="AA118" i="1"/>
  <c r="S118" i="1"/>
  <c r="D119" i="1"/>
  <c r="DI118" i="1"/>
  <c r="DA118" i="1"/>
  <c r="CS118" i="1"/>
  <c r="CK118" i="1"/>
  <c r="CC118" i="1"/>
  <c r="BU118" i="1"/>
  <c r="BM118" i="1"/>
  <c r="BE118" i="1"/>
  <c r="AW118" i="1"/>
  <c r="AO118" i="1"/>
  <c r="AG118" i="1"/>
  <c r="Y118" i="1"/>
  <c r="Q118" i="1"/>
  <c r="DQ117" i="1"/>
  <c r="DQ118" i="1" l="1"/>
  <c r="DK119" i="1"/>
  <c r="DK103" i="1" s="1"/>
  <c r="DC119" i="1"/>
  <c r="DC103" i="1" s="1"/>
  <c r="CU119" i="1"/>
  <c r="CU103" i="1" s="1"/>
  <c r="CM119" i="1"/>
  <c r="CM103" i="1" s="1"/>
  <c r="CE119" i="1"/>
  <c r="CE103" i="1" s="1"/>
  <c r="BW119" i="1"/>
  <c r="BW103" i="1" s="1"/>
  <c r="BO119" i="1"/>
  <c r="BO103" i="1" s="1"/>
  <c r="BG119" i="1"/>
  <c r="BG103" i="1" s="1"/>
  <c r="AY119" i="1"/>
  <c r="AY103" i="1" s="1"/>
  <c r="AQ119" i="1"/>
  <c r="AQ103" i="1" s="1"/>
  <c r="AI119" i="1"/>
  <c r="AI103" i="1" s="1"/>
  <c r="AA119" i="1"/>
  <c r="AA103" i="1" s="1"/>
  <c r="S119" i="1"/>
  <c r="S103" i="1" s="1"/>
  <c r="D120" i="1"/>
  <c r="D121" i="1" s="1"/>
  <c r="DI119" i="1"/>
  <c r="DI103" i="1" s="1"/>
  <c r="DA119" i="1"/>
  <c r="DA103" i="1" s="1"/>
  <c r="CS119" i="1"/>
  <c r="CS103" i="1" s="1"/>
  <c r="CK119" i="1"/>
  <c r="CK103" i="1" s="1"/>
  <c r="CC119" i="1"/>
  <c r="CC103" i="1" s="1"/>
  <c r="BU119" i="1"/>
  <c r="BU103" i="1" s="1"/>
  <c r="BM119" i="1"/>
  <c r="BM103" i="1" s="1"/>
  <c r="BE119" i="1"/>
  <c r="BE103" i="1" s="1"/>
  <c r="AW119" i="1"/>
  <c r="AW103" i="1" s="1"/>
  <c r="AO119" i="1"/>
  <c r="AO103" i="1" s="1"/>
  <c r="AG119" i="1"/>
  <c r="AG103" i="1" s="1"/>
  <c r="Y119" i="1"/>
  <c r="Y103" i="1" s="1"/>
  <c r="Q119" i="1"/>
  <c r="Q103" i="1" s="1"/>
  <c r="DO119" i="1"/>
  <c r="DO103" i="1" s="1"/>
  <c r="DG119" i="1"/>
  <c r="DG103" i="1" s="1"/>
  <c r="CY119" i="1"/>
  <c r="CY103" i="1" s="1"/>
  <c r="CQ119" i="1"/>
  <c r="CQ103" i="1" s="1"/>
  <c r="CI119" i="1"/>
  <c r="CI103" i="1" s="1"/>
  <c r="CA119" i="1"/>
  <c r="CA103" i="1" s="1"/>
  <c r="BS119" i="1"/>
  <c r="BS103" i="1" s="1"/>
  <c r="BK119" i="1"/>
  <c r="BK103" i="1" s="1"/>
  <c r="BC119" i="1"/>
  <c r="BC103" i="1" s="1"/>
  <c r="AU119" i="1"/>
  <c r="AU103" i="1" s="1"/>
  <c r="AM119" i="1"/>
  <c r="AM103" i="1" s="1"/>
  <c r="AE119" i="1"/>
  <c r="AE103" i="1" s="1"/>
  <c r="W119" i="1"/>
  <c r="W103" i="1" s="1"/>
  <c r="O119" i="1"/>
  <c r="DM119" i="1"/>
  <c r="DM103" i="1" s="1"/>
  <c r="DE119" i="1"/>
  <c r="DE103" i="1" s="1"/>
  <c r="CW119" i="1"/>
  <c r="CW103" i="1" s="1"/>
  <c r="CO119" i="1"/>
  <c r="CO103" i="1" s="1"/>
  <c r="CG119" i="1"/>
  <c r="CG103" i="1" s="1"/>
  <c r="BY119" i="1"/>
  <c r="BY103" i="1" s="1"/>
  <c r="BQ119" i="1"/>
  <c r="BQ103" i="1" s="1"/>
  <c r="BI119" i="1"/>
  <c r="BI103" i="1" s="1"/>
  <c r="BA119" i="1"/>
  <c r="BA103" i="1" s="1"/>
  <c r="AS119" i="1"/>
  <c r="AS103" i="1" s="1"/>
  <c r="AK119" i="1"/>
  <c r="AK103" i="1" s="1"/>
  <c r="AC119" i="1"/>
  <c r="AC103" i="1" s="1"/>
  <c r="U119" i="1"/>
  <c r="U103" i="1" s="1"/>
  <c r="DM121" i="1" l="1"/>
  <c r="DE121" i="1"/>
  <c r="CW121" i="1"/>
  <c r="CO121" i="1"/>
  <c r="CG121" i="1"/>
  <c r="BY121" i="1"/>
  <c r="BQ121" i="1"/>
  <c r="BI121" i="1"/>
  <c r="BA121" i="1"/>
  <c r="AS121" i="1"/>
  <c r="AK121" i="1"/>
  <c r="AC121" i="1"/>
  <c r="U121" i="1"/>
  <c r="DK121" i="1"/>
  <c r="DC121" i="1"/>
  <c r="CU121" i="1"/>
  <c r="CM121" i="1"/>
  <c r="CE121" i="1"/>
  <c r="BW121" i="1"/>
  <c r="BO121" i="1"/>
  <c r="BG121" i="1"/>
  <c r="AY121" i="1"/>
  <c r="AQ121" i="1"/>
  <c r="AI121" i="1"/>
  <c r="AA121" i="1"/>
  <c r="S121" i="1"/>
  <c r="D122" i="1"/>
  <c r="DI121" i="1"/>
  <c r="DA121" i="1"/>
  <c r="CS121" i="1"/>
  <c r="CK121" i="1"/>
  <c r="CC121" i="1"/>
  <c r="BU121" i="1"/>
  <c r="BM121" i="1"/>
  <c r="BE121" i="1"/>
  <c r="AW121" i="1"/>
  <c r="AO121" i="1"/>
  <c r="AG121" i="1"/>
  <c r="Y121" i="1"/>
  <c r="Q121" i="1"/>
  <c r="DO121" i="1"/>
  <c r="DG121" i="1"/>
  <c r="CY121" i="1"/>
  <c r="CQ121" i="1"/>
  <c r="CI121" i="1"/>
  <c r="CA121" i="1"/>
  <c r="BS121" i="1"/>
  <c r="BK121" i="1"/>
  <c r="BC121" i="1"/>
  <c r="AU121" i="1"/>
  <c r="AM121" i="1"/>
  <c r="AE121" i="1"/>
  <c r="W121" i="1"/>
  <c r="O121" i="1"/>
  <c r="DQ119" i="1"/>
  <c r="DQ103" i="1" s="1"/>
  <c r="O103" i="1"/>
  <c r="D123" i="1" l="1"/>
  <c r="DI122" i="1"/>
  <c r="DA122" i="1"/>
  <c r="CS122" i="1"/>
  <c r="CK122" i="1"/>
  <c r="CC122" i="1"/>
  <c r="BU122" i="1"/>
  <c r="BM122" i="1"/>
  <c r="BE122" i="1"/>
  <c r="AW122" i="1"/>
  <c r="AO122" i="1"/>
  <c r="AG122" i="1"/>
  <c r="Y122" i="1"/>
  <c r="Q122" i="1"/>
  <c r="DO122" i="1"/>
  <c r="DG122" i="1"/>
  <c r="CY122" i="1"/>
  <c r="CQ122" i="1"/>
  <c r="CI122" i="1"/>
  <c r="CA122" i="1"/>
  <c r="BS122" i="1"/>
  <c r="BK122" i="1"/>
  <c r="BC122" i="1"/>
  <c r="AU122" i="1"/>
  <c r="AM122" i="1"/>
  <c r="AE122" i="1"/>
  <c r="W122" i="1"/>
  <c r="O122" i="1"/>
  <c r="DM122" i="1"/>
  <c r="DE122" i="1"/>
  <c r="CW122" i="1"/>
  <c r="CO122" i="1"/>
  <c r="CG122" i="1"/>
  <c r="BY122" i="1"/>
  <c r="BQ122" i="1"/>
  <c r="BI122" i="1"/>
  <c r="BA122" i="1"/>
  <c r="AS122" i="1"/>
  <c r="AK122" i="1"/>
  <c r="AC122" i="1"/>
  <c r="U122" i="1"/>
  <c r="DK122" i="1"/>
  <c r="DC122" i="1"/>
  <c r="CU122" i="1"/>
  <c r="CM122" i="1"/>
  <c r="CE122" i="1"/>
  <c r="BW122" i="1"/>
  <c r="BO122" i="1"/>
  <c r="BG122" i="1"/>
  <c r="AY122" i="1"/>
  <c r="AQ122" i="1"/>
  <c r="AI122" i="1"/>
  <c r="AA122" i="1"/>
  <c r="S122" i="1"/>
  <c r="DQ121" i="1"/>
  <c r="DK123" i="1" l="1"/>
  <c r="DE123" i="1"/>
  <c r="CW123" i="1"/>
  <c r="CO123" i="1"/>
  <c r="CG123" i="1"/>
  <c r="BY123" i="1"/>
  <c r="BQ123" i="1"/>
  <c r="BI123" i="1"/>
  <c r="BA123" i="1"/>
  <c r="AS123" i="1"/>
  <c r="AK123" i="1"/>
  <c r="AC123" i="1"/>
  <c r="U123" i="1"/>
  <c r="D124" i="1"/>
  <c r="DI123" i="1"/>
  <c r="DC123" i="1"/>
  <c r="CU123" i="1"/>
  <c r="CM123" i="1"/>
  <c r="CE123" i="1"/>
  <c r="BW123" i="1"/>
  <c r="BO123" i="1"/>
  <c r="BG123" i="1"/>
  <c r="AY123" i="1"/>
  <c r="AQ123" i="1"/>
  <c r="AI123" i="1"/>
  <c r="AA123" i="1"/>
  <c r="S123" i="1"/>
  <c r="DO123" i="1"/>
  <c r="DA123" i="1"/>
  <c r="CS123" i="1"/>
  <c r="CK123" i="1"/>
  <c r="CC123" i="1"/>
  <c r="BU123" i="1"/>
  <c r="BM123" i="1"/>
  <c r="BE123" i="1"/>
  <c r="AW123" i="1"/>
  <c r="AO123" i="1"/>
  <c r="AG123" i="1"/>
  <c r="Y123" i="1"/>
  <c r="Q123" i="1"/>
  <c r="DM123" i="1"/>
  <c r="DG123" i="1"/>
  <c r="CY123" i="1"/>
  <c r="CQ123" i="1"/>
  <c r="CI123" i="1"/>
  <c r="CA123" i="1"/>
  <c r="BS123" i="1"/>
  <c r="BK123" i="1"/>
  <c r="BC123" i="1"/>
  <c r="AU123" i="1"/>
  <c r="AM123" i="1"/>
  <c r="AE123" i="1"/>
  <c r="W123" i="1"/>
  <c r="O123" i="1"/>
  <c r="DQ122" i="1"/>
  <c r="DQ123" i="1" l="1"/>
  <c r="DO124" i="1"/>
  <c r="DG124" i="1"/>
  <c r="CY124" i="1"/>
  <c r="CQ124" i="1"/>
  <c r="CI124" i="1"/>
  <c r="CA124" i="1"/>
  <c r="BS124" i="1"/>
  <c r="BK124" i="1"/>
  <c r="BC124" i="1"/>
  <c r="AU124" i="1"/>
  <c r="AM124" i="1"/>
  <c r="AE124" i="1"/>
  <c r="W124" i="1"/>
  <c r="O124" i="1"/>
  <c r="DM124" i="1"/>
  <c r="DE124" i="1"/>
  <c r="CW124" i="1"/>
  <c r="CO124" i="1"/>
  <c r="CG124" i="1"/>
  <c r="BY124" i="1"/>
  <c r="BQ124" i="1"/>
  <c r="BI124" i="1"/>
  <c r="BA124" i="1"/>
  <c r="AS124" i="1"/>
  <c r="AK124" i="1"/>
  <c r="AC124" i="1"/>
  <c r="U124" i="1"/>
  <c r="DK124" i="1"/>
  <c r="DC124" i="1"/>
  <c r="CU124" i="1"/>
  <c r="CM124" i="1"/>
  <c r="CE124" i="1"/>
  <c r="BW124" i="1"/>
  <c r="BO124" i="1"/>
  <c r="BG124" i="1"/>
  <c r="AY124" i="1"/>
  <c r="AQ124" i="1"/>
  <c r="AI124" i="1"/>
  <c r="AA124" i="1"/>
  <c r="S124" i="1"/>
  <c r="D125" i="1"/>
  <c r="DI124" i="1"/>
  <c r="DA124" i="1"/>
  <c r="CS124" i="1"/>
  <c r="CK124" i="1"/>
  <c r="CC124" i="1"/>
  <c r="BU124" i="1"/>
  <c r="BM124" i="1"/>
  <c r="BE124" i="1"/>
  <c r="AW124" i="1"/>
  <c r="AO124" i="1"/>
  <c r="AG124" i="1"/>
  <c r="Y124" i="1"/>
  <c r="Q124" i="1"/>
  <c r="DK125" i="1" l="1"/>
  <c r="DC125" i="1"/>
  <c r="CU125" i="1"/>
  <c r="CM125" i="1"/>
  <c r="CE125" i="1"/>
  <c r="BW125" i="1"/>
  <c r="BO125" i="1"/>
  <c r="BG125" i="1"/>
  <c r="AY125" i="1"/>
  <c r="AQ125" i="1"/>
  <c r="AI125" i="1"/>
  <c r="AA125" i="1"/>
  <c r="S125" i="1"/>
  <c r="D126" i="1"/>
  <c r="DI125" i="1"/>
  <c r="DA125" i="1"/>
  <c r="CS125" i="1"/>
  <c r="CK125" i="1"/>
  <c r="CC125" i="1"/>
  <c r="BU125" i="1"/>
  <c r="BM125" i="1"/>
  <c r="BE125" i="1"/>
  <c r="AW125" i="1"/>
  <c r="AO125" i="1"/>
  <c r="AG125" i="1"/>
  <c r="Y125" i="1"/>
  <c r="Q125" i="1"/>
  <c r="DO125" i="1"/>
  <c r="DG125" i="1"/>
  <c r="CY125" i="1"/>
  <c r="CQ125" i="1"/>
  <c r="CI125" i="1"/>
  <c r="CA125" i="1"/>
  <c r="BS125" i="1"/>
  <c r="BK125" i="1"/>
  <c r="BC125" i="1"/>
  <c r="AU125" i="1"/>
  <c r="AM125" i="1"/>
  <c r="AE125" i="1"/>
  <c r="W125" i="1"/>
  <c r="O125" i="1"/>
  <c r="DM125" i="1"/>
  <c r="DE125" i="1"/>
  <c r="CW125" i="1"/>
  <c r="CO125" i="1"/>
  <c r="CG125" i="1"/>
  <c r="BY125" i="1"/>
  <c r="BQ125" i="1"/>
  <c r="BI125" i="1"/>
  <c r="BA125" i="1"/>
  <c r="AS125" i="1"/>
  <c r="AK125" i="1"/>
  <c r="AC125" i="1"/>
  <c r="U125" i="1"/>
  <c r="DQ124" i="1"/>
  <c r="DO126" i="1" l="1"/>
  <c r="DG126" i="1"/>
  <c r="CY126" i="1"/>
  <c r="CQ126" i="1"/>
  <c r="CI126" i="1"/>
  <c r="CA126" i="1"/>
  <c r="BS126" i="1"/>
  <c r="BK126" i="1"/>
  <c r="BC126" i="1"/>
  <c r="AU126" i="1"/>
  <c r="AM126" i="1"/>
  <c r="AE126" i="1"/>
  <c r="W126" i="1"/>
  <c r="O126" i="1"/>
  <c r="DM126" i="1"/>
  <c r="DE126" i="1"/>
  <c r="CW126" i="1"/>
  <c r="CO126" i="1"/>
  <c r="CG126" i="1"/>
  <c r="BY126" i="1"/>
  <c r="BQ126" i="1"/>
  <c r="BI126" i="1"/>
  <c r="BA126" i="1"/>
  <c r="AS126" i="1"/>
  <c r="AK126" i="1"/>
  <c r="AC126" i="1"/>
  <c r="U126" i="1"/>
  <c r="DK126" i="1"/>
  <c r="DC126" i="1"/>
  <c r="CU126" i="1"/>
  <c r="CM126" i="1"/>
  <c r="CE126" i="1"/>
  <c r="BW126" i="1"/>
  <c r="BO126" i="1"/>
  <c r="BG126" i="1"/>
  <c r="AY126" i="1"/>
  <c r="AQ126" i="1"/>
  <c r="AI126" i="1"/>
  <c r="AA126" i="1"/>
  <c r="S126" i="1"/>
  <c r="D127" i="1"/>
  <c r="DI126" i="1"/>
  <c r="DA126" i="1"/>
  <c r="CS126" i="1"/>
  <c r="CK126" i="1"/>
  <c r="CC126" i="1"/>
  <c r="BU126" i="1"/>
  <c r="BM126" i="1"/>
  <c r="BE126" i="1"/>
  <c r="AW126" i="1"/>
  <c r="AO126" i="1"/>
  <c r="AG126" i="1"/>
  <c r="Y126" i="1"/>
  <c r="Q126" i="1"/>
  <c r="DQ125" i="1"/>
  <c r="DQ126" i="1" l="1"/>
  <c r="DK127" i="1"/>
  <c r="DC127" i="1"/>
  <c r="CU127" i="1"/>
  <c r="CM127" i="1"/>
  <c r="CE127" i="1"/>
  <c r="BW127" i="1"/>
  <c r="BO127" i="1"/>
  <c r="BG127" i="1"/>
  <c r="AY127" i="1"/>
  <c r="AQ127" i="1"/>
  <c r="AI127" i="1"/>
  <c r="AA127" i="1"/>
  <c r="S127" i="1"/>
  <c r="D128" i="1"/>
  <c r="DI127" i="1"/>
  <c r="DA127" i="1"/>
  <c r="CS127" i="1"/>
  <c r="CK127" i="1"/>
  <c r="CC127" i="1"/>
  <c r="BU127" i="1"/>
  <c r="BM127" i="1"/>
  <c r="BE127" i="1"/>
  <c r="AW127" i="1"/>
  <c r="AO127" i="1"/>
  <c r="AG127" i="1"/>
  <c r="Y127" i="1"/>
  <c r="Q127" i="1"/>
  <c r="DO127" i="1"/>
  <c r="DG127" i="1"/>
  <c r="CY127" i="1"/>
  <c r="CQ127" i="1"/>
  <c r="CI127" i="1"/>
  <c r="CA127" i="1"/>
  <c r="BS127" i="1"/>
  <c r="BK127" i="1"/>
  <c r="BC127" i="1"/>
  <c r="AU127" i="1"/>
  <c r="AM127" i="1"/>
  <c r="AE127" i="1"/>
  <c r="W127" i="1"/>
  <c r="O127" i="1"/>
  <c r="DM127" i="1"/>
  <c r="DE127" i="1"/>
  <c r="CW127" i="1"/>
  <c r="CO127" i="1"/>
  <c r="CG127" i="1"/>
  <c r="BY127" i="1"/>
  <c r="BQ127" i="1"/>
  <c r="BI127" i="1"/>
  <c r="BA127" i="1"/>
  <c r="AS127" i="1"/>
  <c r="AK127" i="1"/>
  <c r="AC127" i="1"/>
  <c r="U127" i="1"/>
  <c r="DO128" i="1" l="1"/>
  <c r="DG128" i="1"/>
  <c r="CY128" i="1"/>
  <c r="CQ128" i="1"/>
  <c r="CI128" i="1"/>
  <c r="CA128" i="1"/>
  <c r="BS128" i="1"/>
  <c r="BK128" i="1"/>
  <c r="BC128" i="1"/>
  <c r="AU128" i="1"/>
  <c r="AM128" i="1"/>
  <c r="AE128" i="1"/>
  <c r="W128" i="1"/>
  <c r="O128" i="1"/>
  <c r="DM128" i="1"/>
  <c r="DE128" i="1"/>
  <c r="CW128" i="1"/>
  <c r="CO128" i="1"/>
  <c r="CG128" i="1"/>
  <c r="BY128" i="1"/>
  <c r="BQ128" i="1"/>
  <c r="BI128" i="1"/>
  <c r="BA128" i="1"/>
  <c r="AS128" i="1"/>
  <c r="AK128" i="1"/>
  <c r="AC128" i="1"/>
  <c r="U128" i="1"/>
  <c r="DK128" i="1"/>
  <c r="DC128" i="1"/>
  <c r="CU128" i="1"/>
  <c r="CM128" i="1"/>
  <c r="CE128" i="1"/>
  <c r="BW128" i="1"/>
  <c r="BO128" i="1"/>
  <c r="BG128" i="1"/>
  <c r="AY128" i="1"/>
  <c r="AQ128" i="1"/>
  <c r="AI128" i="1"/>
  <c r="AA128" i="1"/>
  <c r="S128" i="1"/>
  <c r="D129" i="1"/>
  <c r="DI128" i="1"/>
  <c r="DA128" i="1"/>
  <c r="CS128" i="1"/>
  <c r="CK128" i="1"/>
  <c r="CC128" i="1"/>
  <c r="BU128" i="1"/>
  <c r="BM128" i="1"/>
  <c r="BE128" i="1"/>
  <c r="AW128" i="1"/>
  <c r="AO128" i="1"/>
  <c r="AG128" i="1"/>
  <c r="Y128" i="1"/>
  <c r="Q128" i="1"/>
  <c r="DQ127" i="1"/>
  <c r="DQ128" i="1" l="1"/>
  <c r="DK129" i="1"/>
  <c r="DC129" i="1"/>
  <c r="CU129" i="1"/>
  <c r="CM129" i="1"/>
  <c r="CE129" i="1"/>
  <c r="BW129" i="1"/>
  <c r="BO129" i="1"/>
  <c r="BG129" i="1"/>
  <c r="AY129" i="1"/>
  <c r="AQ129" i="1"/>
  <c r="AI129" i="1"/>
  <c r="AA129" i="1"/>
  <c r="S129" i="1"/>
  <c r="D130" i="1"/>
  <c r="DI129" i="1"/>
  <c r="DA129" i="1"/>
  <c r="CS129" i="1"/>
  <c r="CK129" i="1"/>
  <c r="CC129" i="1"/>
  <c r="BU129" i="1"/>
  <c r="BM129" i="1"/>
  <c r="BE129" i="1"/>
  <c r="AW129" i="1"/>
  <c r="AO129" i="1"/>
  <c r="AG129" i="1"/>
  <c r="Y129" i="1"/>
  <c r="Q129" i="1"/>
  <c r="DO129" i="1"/>
  <c r="DG129" i="1"/>
  <c r="CY129" i="1"/>
  <c r="CQ129" i="1"/>
  <c r="CI129" i="1"/>
  <c r="CA129" i="1"/>
  <c r="BS129" i="1"/>
  <c r="BK129" i="1"/>
  <c r="BC129" i="1"/>
  <c r="AU129" i="1"/>
  <c r="AM129" i="1"/>
  <c r="AE129" i="1"/>
  <c r="W129" i="1"/>
  <c r="O129" i="1"/>
  <c r="DM129" i="1"/>
  <c r="DE129" i="1"/>
  <c r="CW129" i="1"/>
  <c r="CO129" i="1"/>
  <c r="CG129" i="1"/>
  <c r="BY129" i="1"/>
  <c r="BQ129" i="1"/>
  <c r="BI129" i="1"/>
  <c r="BA129" i="1"/>
  <c r="AS129" i="1"/>
  <c r="AK129" i="1"/>
  <c r="AC129" i="1"/>
  <c r="U129" i="1"/>
  <c r="DO130" i="1" l="1"/>
  <c r="DG130" i="1"/>
  <c r="CY130" i="1"/>
  <c r="CQ130" i="1"/>
  <c r="CI130" i="1"/>
  <c r="CA130" i="1"/>
  <c r="BS130" i="1"/>
  <c r="BK130" i="1"/>
  <c r="BC130" i="1"/>
  <c r="AU130" i="1"/>
  <c r="AM130" i="1"/>
  <c r="AE130" i="1"/>
  <c r="W130" i="1"/>
  <c r="O130" i="1"/>
  <c r="DM130" i="1"/>
  <c r="DE130" i="1"/>
  <c r="CW130" i="1"/>
  <c r="CO130" i="1"/>
  <c r="CG130" i="1"/>
  <c r="BY130" i="1"/>
  <c r="BQ130" i="1"/>
  <c r="BI130" i="1"/>
  <c r="BA130" i="1"/>
  <c r="AS130" i="1"/>
  <c r="AK130" i="1"/>
  <c r="AC130" i="1"/>
  <c r="U130" i="1"/>
  <c r="DK130" i="1"/>
  <c r="DC130" i="1"/>
  <c r="CU130" i="1"/>
  <c r="CM130" i="1"/>
  <c r="CE130" i="1"/>
  <c r="BW130" i="1"/>
  <c r="BO130" i="1"/>
  <c r="BG130" i="1"/>
  <c r="AY130" i="1"/>
  <c r="AQ130" i="1"/>
  <c r="AI130" i="1"/>
  <c r="AA130" i="1"/>
  <c r="S130" i="1"/>
  <c r="D131" i="1"/>
  <c r="DI130" i="1"/>
  <c r="DA130" i="1"/>
  <c r="CS130" i="1"/>
  <c r="CK130" i="1"/>
  <c r="CC130" i="1"/>
  <c r="BU130" i="1"/>
  <c r="BM130" i="1"/>
  <c r="BE130" i="1"/>
  <c r="AW130" i="1"/>
  <c r="AO130" i="1"/>
  <c r="AG130" i="1"/>
  <c r="Y130" i="1"/>
  <c r="Q130" i="1"/>
  <c r="DQ129" i="1"/>
  <c r="DQ130" i="1" l="1"/>
  <c r="DK131" i="1"/>
  <c r="DC131" i="1"/>
  <c r="CU131" i="1"/>
  <c r="CM131" i="1"/>
  <c r="CE131" i="1"/>
  <c r="BW131" i="1"/>
  <c r="BO131" i="1"/>
  <c r="BG131" i="1"/>
  <c r="AY131" i="1"/>
  <c r="AQ131" i="1"/>
  <c r="AI131" i="1"/>
  <c r="AA131" i="1"/>
  <c r="S131" i="1"/>
  <c r="D132" i="1"/>
  <c r="DI131" i="1"/>
  <c r="DA131" i="1"/>
  <c r="CS131" i="1"/>
  <c r="CK131" i="1"/>
  <c r="CC131" i="1"/>
  <c r="BU131" i="1"/>
  <c r="BM131" i="1"/>
  <c r="BE131" i="1"/>
  <c r="AW131" i="1"/>
  <c r="AO131" i="1"/>
  <c r="AG131" i="1"/>
  <c r="Y131" i="1"/>
  <c r="Q131" i="1"/>
  <c r="DO131" i="1"/>
  <c r="DG131" i="1"/>
  <c r="CY131" i="1"/>
  <c r="CQ131" i="1"/>
  <c r="CI131" i="1"/>
  <c r="CA131" i="1"/>
  <c r="BS131" i="1"/>
  <c r="BK131" i="1"/>
  <c r="BC131" i="1"/>
  <c r="AU131" i="1"/>
  <c r="AM131" i="1"/>
  <c r="AE131" i="1"/>
  <c r="W131" i="1"/>
  <c r="O131" i="1"/>
  <c r="DM131" i="1"/>
  <c r="DE131" i="1"/>
  <c r="CW131" i="1"/>
  <c r="CO131" i="1"/>
  <c r="CG131" i="1"/>
  <c r="BY131" i="1"/>
  <c r="BQ131" i="1"/>
  <c r="BI131" i="1"/>
  <c r="BA131" i="1"/>
  <c r="AS131" i="1"/>
  <c r="AK131" i="1"/>
  <c r="AC131" i="1"/>
  <c r="U131" i="1"/>
  <c r="DO132" i="1" l="1"/>
  <c r="DO120" i="1" s="1"/>
  <c r="DG132" i="1"/>
  <c r="DG120" i="1" s="1"/>
  <c r="CY132" i="1"/>
  <c r="CY120" i="1" s="1"/>
  <c r="CQ132" i="1"/>
  <c r="CQ120" i="1" s="1"/>
  <c r="CI132" i="1"/>
  <c r="CI120" i="1" s="1"/>
  <c r="CA132" i="1"/>
  <c r="CA120" i="1" s="1"/>
  <c r="BS132" i="1"/>
  <c r="BS120" i="1" s="1"/>
  <c r="BK132" i="1"/>
  <c r="BK120" i="1" s="1"/>
  <c r="BC132" i="1"/>
  <c r="BC120" i="1" s="1"/>
  <c r="AU132" i="1"/>
  <c r="AU120" i="1" s="1"/>
  <c r="AM132" i="1"/>
  <c r="AM120" i="1" s="1"/>
  <c r="AE132" i="1"/>
  <c r="AE120" i="1" s="1"/>
  <c r="W132" i="1"/>
  <c r="W120" i="1" s="1"/>
  <c r="O132" i="1"/>
  <c r="DM132" i="1"/>
  <c r="DM120" i="1" s="1"/>
  <c r="DE132" i="1"/>
  <c r="DE120" i="1" s="1"/>
  <c r="CW132" i="1"/>
  <c r="CW120" i="1" s="1"/>
  <c r="CO132" i="1"/>
  <c r="CO120" i="1" s="1"/>
  <c r="CG132" i="1"/>
  <c r="CG120" i="1" s="1"/>
  <c r="BY132" i="1"/>
  <c r="BY120" i="1" s="1"/>
  <c r="BQ132" i="1"/>
  <c r="BQ120" i="1" s="1"/>
  <c r="BI132" i="1"/>
  <c r="BI120" i="1" s="1"/>
  <c r="BA132" i="1"/>
  <c r="BA120" i="1" s="1"/>
  <c r="AS132" i="1"/>
  <c r="AS120" i="1" s="1"/>
  <c r="AK132" i="1"/>
  <c r="AK120" i="1" s="1"/>
  <c r="AC132" i="1"/>
  <c r="AC120" i="1" s="1"/>
  <c r="U132" i="1"/>
  <c r="U120" i="1" s="1"/>
  <c r="DK132" i="1"/>
  <c r="DK120" i="1" s="1"/>
  <c r="DC132" i="1"/>
  <c r="DC120" i="1" s="1"/>
  <c r="CU132" i="1"/>
  <c r="CU120" i="1" s="1"/>
  <c r="CM132" i="1"/>
  <c r="CM120" i="1" s="1"/>
  <c r="CE132" i="1"/>
  <c r="CE120" i="1" s="1"/>
  <c r="BW132" i="1"/>
  <c r="BW120" i="1" s="1"/>
  <c r="BO132" i="1"/>
  <c r="BO120" i="1" s="1"/>
  <c r="BG132" i="1"/>
  <c r="BG120" i="1" s="1"/>
  <c r="AY132" i="1"/>
  <c r="AY120" i="1" s="1"/>
  <c r="AQ132" i="1"/>
  <c r="AQ120" i="1" s="1"/>
  <c r="AI132" i="1"/>
  <c r="AI120" i="1" s="1"/>
  <c r="AA132" i="1"/>
  <c r="AA120" i="1" s="1"/>
  <c r="S132" i="1"/>
  <c r="S120" i="1" s="1"/>
  <c r="D133" i="1"/>
  <c r="D134" i="1" s="1"/>
  <c r="DI132" i="1"/>
  <c r="DI120" i="1" s="1"/>
  <c r="DA132" i="1"/>
  <c r="DA120" i="1" s="1"/>
  <c r="CS132" i="1"/>
  <c r="CS120" i="1" s="1"/>
  <c r="CK132" i="1"/>
  <c r="CK120" i="1" s="1"/>
  <c r="CC132" i="1"/>
  <c r="CC120" i="1" s="1"/>
  <c r="BU132" i="1"/>
  <c r="BU120" i="1" s="1"/>
  <c r="BM132" i="1"/>
  <c r="BM120" i="1" s="1"/>
  <c r="BE132" i="1"/>
  <c r="BE120" i="1" s="1"/>
  <c r="AW132" i="1"/>
  <c r="AW120" i="1" s="1"/>
  <c r="AO132" i="1"/>
  <c r="AO120" i="1" s="1"/>
  <c r="AG132" i="1"/>
  <c r="AG120" i="1" s="1"/>
  <c r="Y132" i="1"/>
  <c r="Y120" i="1" s="1"/>
  <c r="Q132" i="1"/>
  <c r="Q120" i="1" s="1"/>
  <c r="DQ131" i="1"/>
  <c r="DQ132" i="1" l="1"/>
  <c r="DQ120" i="1" s="1"/>
  <c r="O120" i="1"/>
  <c r="D135" i="1"/>
  <c r="DI134" i="1"/>
  <c r="DA134" i="1"/>
  <c r="CS134" i="1"/>
  <c r="CK134" i="1"/>
  <c r="CC134" i="1"/>
  <c r="BU134" i="1"/>
  <c r="BM134" i="1"/>
  <c r="BE134" i="1"/>
  <c r="AW134" i="1"/>
  <c r="AO134" i="1"/>
  <c r="AG134" i="1"/>
  <c r="Y134" i="1"/>
  <c r="Q134" i="1"/>
  <c r="DO134" i="1"/>
  <c r="DG134" i="1"/>
  <c r="CY134" i="1"/>
  <c r="CQ134" i="1"/>
  <c r="CI134" i="1"/>
  <c r="CA134" i="1"/>
  <c r="BS134" i="1"/>
  <c r="BK134" i="1"/>
  <c r="BC134" i="1"/>
  <c r="AU134" i="1"/>
  <c r="AM134" i="1"/>
  <c r="AE134" i="1"/>
  <c r="W134" i="1"/>
  <c r="O134" i="1"/>
  <c r="DM134" i="1"/>
  <c r="DE134" i="1"/>
  <c r="CW134" i="1"/>
  <c r="CO134" i="1"/>
  <c r="CG134" i="1"/>
  <c r="BY134" i="1"/>
  <c r="BQ134" i="1"/>
  <c r="BI134" i="1"/>
  <c r="BA134" i="1"/>
  <c r="AS134" i="1"/>
  <c r="AK134" i="1"/>
  <c r="AC134" i="1"/>
  <c r="U134" i="1"/>
  <c r="DK134" i="1"/>
  <c r="DC134" i="1"/>
  <c r="CU134" i="1"/>
  <c r="CM134" i="1"/>
  <c r="CE134" i="1"/>
  <c r="BW134" i="1"/>
  <c r="BO134" i="1"/>
  <c r="BG134" i="1"/>
  <c r="AY134" i="1"/>
  <c r="AQ134" i="1"/>
  <c r="AI134" i="1"/>
  <c r="AA134" i="1"/>
  <c r="S134" i="1"/>
  <c r="DQ134" i="1" l="1"/>
  <c r="DM135" i="1"/>
  <c r="DE135" i="1"/>
  <c r="CW135" i="1"/>
  <c r="CO135" i="1"/>
  <c r="CG135" i="1"/>
  <c r="BY135" i="1"/>
  <c r="BQ135" i="1"/>
  <c r="BI135" i="1"/>
  <c r="BA135" i="1"/>
  <c r="AS135" i="1"/>
  <c r="AK135" i="1"/>
  <c r="AC135" i="1"/>
  <c r="U135" i="1"/>
  <c r="DK135" i="1"/>
  <c r="DC135" i="1"/>
  <c r="CU135" i="1"/>
  <c r="CM135" i="1"/>
  <c r="CE135" i="1"/>
  <c r="BW135" i="1"/>
  <c r="BO135" i="1"/>
  <c r="BG135" i="1"/>
  <c r="AY135" i="1"/>
  <c r="AQ135" i="1"/>
  <c r="AI135" i="1"/>
  <c r="AA135" i="1"/>
  <c r="S135" i="1"/>
  <c r="D136" i="1"/>
  <c r="DI135" i="1"/>
  <c r="DA135" i="1"/>
  <c r="CS135" i="1"/>
  <c r="CK135" i="1"/>
  <c r="CC135" i="1"/>
  <c r="BU135" i="1"/>
  <c r="BM135" i="1"/>
  <c r="BE135" i="1"/>
  <c r="AW135" i="1"/>
  <c r="AO135" i="1"/>
  <c r="AG135" i="1"/>
  <c r="Y135" i="1"/>
  <c r="Q135" i="1"/>
  <c r="DO135" i="1"/>
  <c r="DG135" i="1"/>
  <c r="CY135" i="1"/>
  <c r="CQ135" i="1"/>
  <c r="CI135" i="1"/>
  <c r="CA135" i="1"/>
  <c r="BS135" i="1"/>
  <c r="BK135" i="1"/>
  <c r="BC135" i="1"/>
  <c r="AU135" i="1"/>
  <c r="AM135" i="1"/>
  <c r="AE135" i="1"/>
  <c r="W135" i="1"/>
  <c r="O135" i="1"/>
  <c r="D137" i="1" l="1"/>
  <c r="DI136" i="1"/>
  <c r="DA136" i="1"/>
  <c r="CS136" i="1"/>
  <c r="CK136" i="1"/>
  <c r="CC136" i="1"/>
  <c r="BU136" i="1"/>
  <c r="BM136" i="1"/>
  <c r="BE136" i="1"/>
  <c r="AW136" i="1"/>
  <c r="AO136" i="1"/>
  <c r="AG136" i="1"/>
  <c r="Y136" i="1"/>
  <c r="Q136" i="1"/>
  <c r="DO136" i="1"/>
  <c r="DG136" i="1"/>
  <c r="CY136" i="1"/>
  <c r="CQ136" i="1"/>
  <c r="CI136" i="1"/>
  <c r="CA136" i="1"/>
  <c r="BS136" i="1"/>
  <c r="BK136" i="1"/>
  <c r="BC136" i="1"/>
  <c r="AU136" i="1"/>
  <c r="AM136" i="1"/>
  <c r="AE136" i="1"/>
  <c r="W136" i="1"/>
  <c r="O136" i="1"/>
  <c r="DM136" i="1"/>
  <c r="DE136" i="1"/>
  <c r="CW136" i="1"/>
  <c r="CO136" i="1"/>
  <c r="CG136" i="1"/>
  <c r="BY136" i="1"/>
  <c r="BQ136" i="1"/>
  <c r="BI136" i="1"/>
  <c r="BA136" i="1"/>
  <c r="AS136" i="1"/>
  <c r="AK136" i="1"/>
  <c r="AC136" i="1"/>
  <c r="U136" i="1"/>
  <c r="DK136" i="1"/>
  <c r="DC136" i="1"/>
  <c r="CU136" i="1"/>
  <c r="CM136" i="1"/>
  <c r="CE136" i="1"/>
  <c r="BW136" i="1"/>
  <c r="BO136" i="1"/>
  <c r="BG136" i="1"/>
  <c r="AY136" i="1"/>
  <c r="AQ136" i="1"/>
  <c r="AI136" i="1"/>
  <c r="AA136" i="1"/>
  <c r="S136" i="1"/>
  <c r="DQ135" i="1"/>
  <c r="DM137" i="1" l="1"/>
  <c r="DE137" i="1"/>
  <c r="CW137" i="1"/>
  <c r="CO137" i="1"/>
  <c r="CG137" i="1"/>
  <c r="BY137" i="1"/>
  <c r="BQ137" i="1"/>
  <c r="BI137" i="1"/>
  <c r="BA137" i="1"/>
  <c r="AS137" i="1"/>
  <c r="AK137" i="1"/>
  <c r="AC137" i="1"/>
  <c r="U137" i="1"/>
  <c r="DK137" i="1"/>
  <c r="DC137" i="1"/>
  <c r="CU137" i="1"/>
  <c r="CM137" i="1"/>
  <c r="CE137" i="1"/>
  <c r="BW137" i="1"/>
  <c r="BO137" i="1"/>
  <c r="BG137" i="1"/>
  <c r="AY137" i="1"/>
  <c r="AQ137" i="1"/>
  <c r="AI137" i="1"/>
  <c r="AA137" i="1"/>
  <c r="S137" i="1"/>
  <c r="D138" i="1"/>
  <c r="DI137" i="1"/>
  <c r="DA137" i="1"/>
  <c r="CS137" i="1"/>
  <c r="CK137" i="1"/>
  <c r="CC137" i="1"/>
  <c r="BU137" i="1"/>
  <c r="BM137" i="1"/>
  <c r="BE137" i="1"/>
  <c r="AW137" i="1"/>
  <c r="AO137" i="1"/>
  <c r="AG137" i="1"/>
  <c r="Y137" i="1"/>
  <c r="Q137" i="1"/>
  <c r="DO137" i="1"/>
  <c r="DG137" i="1"/>
  <c r="CY137" i="1"/>
  <c r="CQ137" i="1"/>
  <c r="CI137" i="1"/>
  <c r="CA137" i="1"/>
  <c r="BS137" i="1"/>
  <c r="BK137" i="1"/>
  <c r="BC137" i="1"/>
  <c r="AU137" i="1"/>
  <c r="AM137" i="1"/>
  <c r="AE137" i="1"/>
  <c r="W137" i="1"/>
  <c r="O137" i="1"/>
  <c r="DQ136" i="1"/>
  <c r="DQ137" i="1" l="1"/>
  <c r="DK138" i="1"/>
  <c r="DC138" i="1"/>
  <c r="CU138" i="1"/>
  <c r="CM138" i="1"/>
  <c r="CE138" i="1"/>
  <c r="BW138" i="1"/>
  <c r="BO138" i="1"/>
  <c r="BG138" i="1"/>
  <c r="AY138" i="1"/>
  <c r="DO138" i="1"/>
  <c r="DG138" i="1"/>
  <c r="CY138" i="1"/>
  <c r="CQ138" i="1"/>
  <c r="CI138" i="1"/>
  <c r="CA138" i="1"/>
  <c r="BS138" i="1"/>
  <c r="BK138" i="1"/>
  <c r="BC138" i="1"/>
  <c r="AU138" i="1"/>
  <c r="AM138" i="1"/>
  <c r="AE138" i="1"/>
  <c r="W138" i="1"/>
  <c r="O138" i="1"/>
  <c r="DM138" i="1"/>
  <c r="CW138" i="1"/>
  <c r="CG138" i="1"/>
  <c r="BQ138" i="1"/>
  <c r="BA138" i="1"/>
  <c r="AO138" i="1"/>
  <c r="AC138" i="1"/>
  <c r="S138" i="1"/>
  <c r="D139" i="1"/>
  <c r="DI138" i="1"/>
  <c r="CS138" i="1"/>
  <c r="CC138" i="1"/>
  <c r="BM138" i="1"/>
  <c r="AW138" i="1"/>
  <c r="AK138" i="1"/>
  <c r="AA138" i="1"/>
  <c r="Q138" i="1"/>
  <c r="DE138" i="1"/>
  <c r="CO138" i="1"/>
  <c r="BY138" i="1"/>
  <c r="BI138" i="1"/>
  <c r="AS138" i="1"/>
  <c r="AI138" i="1"/>
  <c r="Y138" i="1"/>
  <c r="DA138" i="1"/>
  <c r="CK138" i="1"/>
  <c r="BU138" i="1"/>
  <c r="BE138" i="1"/>
  <c r="AQ138" i="1"/>
  <c r="AG138" i="1"/>
  <c r="U138" i="1"/>
  <c r="DO139" i="1" l="1"/>
  <c r="DG139" i="1"/>
  <c r="CY139" i="1"/>
  <c r="CQ139" i="1"/>
  <c r="CI139" i="1"/>
  <c r="CA139" i="1"/>
  <c r="BS139" i="1"/>
  <c r="BK139" i="1"/>
  <c r="BC139" i="1"/>
  <c r="AU139" i="1"/>
  <c r="AM139" i="1"/>
  <c r="AE139" i="1"/>
  <c r="W139" i="1"/>
  <c r="O139" i="1"/>
  <c r="DK139" i="1"/>
  <c r="DC139" i="1"/>
  <c r="CU139" i="1"/>
  <c r="CM139" i="1"/>
  <c r="CE139" i="1"/>
  <c r="BW139" i="1"/>
  <c r="BO139" i="1"/>
  <c r="BG139" i="1"/>
  <c r="AY139" i="1"/>
  <c r="AQ139" i="1"/>
  <c r="AI139" i="1"/>
  <c r="AA139" i="1"/>
  <c r="S139" i="1"/>
  <c r="D140" i="1"/>
  <c r="DI139" i="1"/>
  <c r="CS139" i="1"/>
  <c r="CC139" i="1"/>
  <c r="BM139" i="1"/>
  <c r="AW139" i="1"/>
  <c r="AG139" i="1"/>
  <c r="Q139" i="1"/>
  <c r="DE139" i="1"/>
  <c r="CO139" i="1"/>
  <c r="BY139" i="1"/>
  <c r="BI139" i="1"/>
  <c r="AS139" i="1"/>
  <c r="AC139" i="1"/>
  <c r="DA139" i="1"/>
  <c r="CK139" i="1"/>
  <c r="BU139" i="1"/>
  <c r="BE139" i="1"/>
  <c r="AO139" i="1"/>
  <c r="Y139" i="1"/>
  <c r="DM139" i="1"/>
  <c r="CW139" i="1"/>
  <c r="CG139" i="1"/>
  <c r="BQ139" i="1"/>
  <c r="BA139" i="1"/>
  <c r="AK139" i="1"/>
  <c r="U139" i="1"/>
  <c r="DQ138" i="1"/>
  <c r="DK140" i="1" l="1"/>
  <c r="DK133" i="1" s="1"/>
  <c r="DC140" i="1"/>
  <c r="DC133" i="1" s="1"/>
  <c r="CU140" i="1"/>
  <c r="CU133" i="1" s="1"/>
  <c r="CM140" i="1"/>
  <c r="CM133" i="1" s="1"/>
  <c r="CE140" i="1"/>
  <c r="CE133" i="1" s="1"/>
  <c r="BW140" i="1"/>
  <c r="BW133" i="1" s="1"/>
  <c r="BO140" i="1"/>
  <c r="BO133" i="1" s="1"/>
  <c r="BG140" i="1"/>
  <c r="BG133" i="1" s="1"/>
  <c r="AY140" i="1"/>
  <c r="AY133" i="1" s="1"/>
  <c r="AQ140" i="1"/>
  <c r="AQ133" i="1" s="1"/>
  <c r="AI140" i="1"/>
  <c r="AI133" i="1" s="1"/>
  <c r="AA140" i="1"/>
  <c r="AA133" i="1" s="1"/>
  <c r="S140" i="1"/>
  <c r="S133" i="1" s="1"/>
  <c r="DO140" i="1"/>
  <c r="DO133" i="1" s="1"/>
  <c r="DG140" i="1"/>
  <c r="DG133" i="1" s="1"/>
  <c r="CY140" i="1"/>
  <c r="CY133" i="1" s="1"/>
  <c r="CQ140" i="1"/>
  <c r="CQ133" i="1" s="1"/>
  <c r="CI140" i="1"/>
  <c r="CI133" i="1" s="1"/>
  <c r="CA140" i="1"/>
  <c r="CA133" i="1" s="1"/>
  <c r="BS140" i="1"/>
  <c r="BS133" i="1" s="1"/>
  <c r="BK140" i="1"/>
  <c r="BK133" i="1" s="1"/>
  <c r="BC140" i="1"/>
  <c r="BC133" i="1" s="1"/>
  <c r="AU140" i="1"/>
  <c r="AU133" i="1" s="1"/>
  <c r="AM140" i="1"/>
  <c r="AM133" i="1" s="1"/>
  <c r="AE140" i="1"/>
  <c r="AE133" i="1" s="1"/>
  <c r="W140" i="1"/>
  <c r="W133" i="1" s="1"/>
  <c r="O140" i="1"/>
  <c r="DE140" i="1"/>
  <c r="DE133" i="1" s="1"/>
  <c r="CO140" i="1"/>
  <c r="CO133" i="1" s="1"/>
  <c r="BY140" i="1"/>
  <c r="BY133" i="1" s="1"/>
  <c r="BI140" i="1"/>
  <c r="BI133" i="1" s="1"/>
  <c r="AS140" i="1"/>
  <c r="AS133" i="1" s="1"/>
  <c r="AC140" i="1"/>
  <c r="AC133" i="1" s="1"/>
  <c r="DA140" i="1"/>
  <c r="DA133" i="1" s="1"/>
  <c r="CK140" i="1"/>
  <c r="CK133" i="1" s="1"/>
  <c r="BU140" i="1"/>
  <c r="BU133" i="1" s="1"/>
  <c r="BE140" i="1"/>
  <c r="BE133" i="1" s="1"/>
  <c r="AO140" i="1"/>
  <c r="AO133" i="1" s="1"/>
  <c r="Y140" i="1"/>
  <c r="Y133" i="1" s="1"/>
  <c r="DM140" i="1"/>
  <c r="DM133" i="1" s="1"/>
  <c r="CW140" i="1"/>
  <c r="CW133" i="1" s="1"/>
  <c r="CG140" i="1"/>
  <c r="CG133" i="1" s="1"/>
  <c r="BQ140" i="1"/>
  <c r="BQ133" i="1" s="1"/>
  <c r="BA140" i="1"/>
  <c r="BA133" i="1" s="1"/>
  <c r="AK140" i="1"/>
  <c r="AK133" i="1" s="1"/>
  <c r="U140" i="1"/>
  <c r="U133" i="1" s="1"/>
  <c r="D141" i="1"/>
  <c r="D142" i="1" s="1"/>
  <c r="DI140" i="1"/>
  <c r="DI133" i="1" s="1"/>
  <c r="CS140" i="1"/>
  <c r="CS133" i="1" s="1"/>
  <c r="CC140" i="1"/>
  <c r="CC133" i="1" s="1"/>
  <c r="BM140" i="1"/>
  <c r="BM133" i="1" s="1"/>
  <c r="AW140" i="1"/>
  <c r="AW133" i="1" s="1"/>
  <c r="AG140" i="1"/>
  <c r="AG133" i="1" s="1"/>
  <c r="Q140" i="1"/>
  <c r="Q133" i="1" s="1"/>
  <c r="DQ139" i="1"/>
  <c r="DO142" i="1" l="1"/>
  <c r="DG142" i="1"/>
  <c r="CY142" i="1"/>
  <c r="CQ142" i="1"/>
  <c r="CI142" i="1"/>
  <c r="CA142" i="1"/>
  <c r="BS142" i="1"/>
  <c r="BK142" i="1"/>
  <c r="BC142" i="1"/>
  <c r="AU142" i="1"/>
  <c r="AM142" i="1"/>
  <c r="AE142" i="1"/>
  <c r="W142" i="1"/>
  <c r="O142" i="1"/>
  <c r="DM142" i="1"/>
  <c r="DE142" i="1"/>
  <c r="CW142" i="1"/>
  <c r="CO142" i="1"/>
  <c r="CG142" i="1"/>
  <c r="BY142" i="1"/>
  <c r="BQ142" i="1"/>
  <c r="BI142" i="1"/>
  <c r="BA142" i="1"/>
  <c r="AS142" i="1"/>
  <c r="AK142" i="1"/>
  <c r="AC142" i="1"/>
  <c r="U142" i="1"/>
  <c r="D143" i="1"/>
  <c r="DI142" i="1"/>
  <c r="DA142" i="1"/>
  <c r="CS142" i="1"/>
  <c r="CK142" i="1"/>
  <c r="CC142" i="1"/>
  <c r="BU142" i="1"/>
  <c r="BM142" i="1"/>
  <c r="BE142" i="1"/>
  <c r="AW142" i="1"/>
  <c r="AO142" i="1"/>
  <c r="AG142" i="1"/>
  <c r="Y142" i="1"/>
  <c r="Q142" i="1"/>
  <c r="CM142" i="1"/>
  <c r="BG142" i="1"/>
  <c r="AA142" i="1"/>
  <c r="DK142" i="1"/>
  <c r="CE142" i="1"/>
  <c r="AY142" i="1"/>
  <c r="S142" i="1"/>
  <c r="DC142" i="1"/>
  <c r="BW142" i="1"/>
  <c r="AQ142" i="1"/>
  <c r="CU142" i="1"/>
  <c r="BO142" i="1"/>
  <c r="AI142" i="1"/>
  <c r="DQ140" i="1"/>
  <c r="DQ133" i="1" s="1"/>
  <c r="O133" i="1"/>
  <c r="DQ142" i="1" l="1"/>
  <c r="DK143" i="1"/>
  <c r="DC143" i="1"/>
  <c r="CU143" i="1"/>
  <c r="CM143" i="1"/>
  <c r="CE143" i="1"/>
  <c r="BW143" i="1"/>
  <c r="BO143" i="1"/>
  <c r="BG143" i="1"/>
  <c r="AY143" i="1"/>
  <c r="AQ143" i="1"/>
  <c r="AI143" i="1"/>
  <c r="AA143" i="1"/>
  <c r="S143" i="1"/>
  <c r="D144" i="1"/>
  <c r="DI143" i="1"/>
  <c r="DA143" i="1"/>
  <c r="CS143" i="1"/>
  <c r="CK143" i="1"/>
  <c r="CC143" i="1"/>
  <c r="BU143" i="1"/>
  <c r="BM143" i="1"/>
  <c r="BE143" i="1"/>
  <c r="AW143" i="1"/>
  <c r="AO143" i="1"/>
  <c r="AG143" i="1"/>
  <c r="Y143" i="1"/>
  <c r="Q143" i="1"/>
  <c r="DM143" i="1"/>
  <c r="DE143" i="1"/>
  <c r="CW143" i="1"/>
  <c r="CO143" i="1"/>
  <c r="CG143" i="1"/>
  <c r="BY143" i="1"/>
  <c r="BQ143" i="1"/>
  <c r="BI143" i="1"/>
  <c r="BA143" i="1"/>
  <c r="AS143" i="1"/>
  <c r="AK143" i="1"/>
  <c r="AC143" i="1"/>
  <c r="U143" i="1"/>
  <c r="DG143" i="1"/>
  <c r="CA143" i="1"/>
  <c r="AU143" i="1"/>
  <c r="O143" i="1"/>
  <c r="CY143" i="1"/>
  <c r="BS143" i="1"/>
  <c r="AM143" i="1"/>
  <c r="CQ143" i="1"/>
  <c r="BK143" i="1"/>
  <c r="AE143" i="1"/>
  <c r="DO143" i="1"/>
  <c r="CI143" i="1"/>
  <c r="BC143" i="1"/>
  <c r="W143" i="1"/>
  <c r="DQ143" i="1" l="1"/>
  <c r="DO144" i="1"/>
  <c r="DO141" i="1" s="1"/>
  <c r="DG144" i="1"/>
  <c r="DG141" i="1" s="1"/>
  <c r="CY144" i="1"/>
  <c r="CY141" i="1" s="1"/>
  <c r="CQ144" i="1"/>
  <c r="CQ141" i="1" s="1"/>
  <c r="CI144" i="1"/>
  <c r="CI141" i="1" s="1"/>
  <c r="CA144" i="1"/>
  <c r="CA141" i="1" s="1"/>
  <c r="BS144" i="1"/>
  <c r="BS141" i="1" s="1"/>
  <c r="BK144" i="1"/>
  <c r="BK141" i="1" s="1"/>
  <c r="BC144" i="1"/>
  <c r="BC141" i="1" s="1"/>
  <c r="AU144" i="1"/>
  <c r="AU141" i="1" s="1"/>
  <c r="AM144" i="1"/>
  <c r="AM141" i="1" s="1"/>
  <c r="AE144" i="1"/>
  <c r="AE141" i="1" s="1"/>
  <c r="W144" i="1"/>
  <c r="W141" i="1" s="1"/>
  <c r="O144" i="1"/>
  <c r="O141" i="1" s="1"/>
  <c r="DM144" i="1"/>
  <c r="DM141" i="1" s="1"/>
  <c r="DE144" i="1"/>
  <c r="DE141" i="1" s="1"/>
  <c r="CW144" i="1"/>
  <c r="CW141" i="1" s="1"/>
  <c r="CO144" i="1"/>
  <c r="CO141" i="1" s="1"/>
  <c r="CG144" i="1"/>
  <c r="CG141" i="1" s="1"/>
  <c r="BY144" i="1"/>
  <c r="BY141" i="1" s="1"/>
  <c r="BQ144" i="1"/>
  <c r="BQ141" i="1" s="1"/>
  <c r="BI144" i="1"/>
  <c r="BI141" i="1" s="1"/>
  <c r="BA144" i="1"/>
  <c r="BA141" i="1" s="1"/>
  <c r="AS144" i="1"/>
  <c r="AS141" i="1" s="1"/>
  <c r="AK144" i="1"/>
  <c r="AK141" i="1" s="1"/>
  <c r="AC144" i="1"/>
  <c r="AC141" i="1" s="1"/>
  <c r="U144" i="1"/>
  <c r="U141" i="1" s="1"/>
  <c r="DK144" i="1"/>
  <c r="DK141" i="1" s="1"/>
  <c r="DC144" i="1"/>
  <c r="DC141" i="1" s="1"/>
  <c r="CU144" i="1"/>
  <c r="CU141" i="1" s="1"/>
  <c r="CM144" i="1"/>
  <c r="CM141" i="1" s="1"/>
  <c r="CE144" i="1"/>
  <c r="CE141" i="1" s="1"/>
  <c r="BW144" i="1"/>
  <c r="BW141" i="1" s="1"/>
  <c r="BO144" i="1"/>
  <c r="BO141" i="1" s="1"/>
  <c r="BG144" i="1"/>
  <c r="BG141" i="1" s="1"/>
  <c r="AY144" i="1"/>
  <c r="AY141" i="1" s="1"/>
  <c r="D145" i="1"/>
  <c r="D146" i="1" s="1"/>
  <c r="DI144" i="1"/>
  <c r="DI141" i="1" s="1"/>
  <c r="DA144" i="1"/>
  <c r="DA141" i="1" s="1"/>
  <c r="CS144" i="1"/>
  <c r="CS141" i="1" s="1"/>
  <c r="CK144" i="1"/>
  <c r="CK141" i="1" s="1"/>
  <c r="CC144" i="1"/>
  <c r="CC141" i="1" s="1"/>
  <c r="BU144" i="1"/>
  <c r="BU141" i="1" s="1"/>
  <c r="BM144" i="1"/>
  <c r="BM141" i="1" s="1"/>
  <c r="BE144" i="1"/>
  <c r="BE141" i="1" s="1"/>
  <c r="AW144" i="1"/>
  <c r="AW141" i="1" s="1"/>
  <c r="AO144" i="1"/>
  <c r="AO141" i="1" s="1"/>
  <c r="AG144" i="1"/>
  <c r="AG141" i="1" s="1"/>
  <c r="Y144" i="1"/>
  <c r="Y141" i="1" s="1"/>
  <c r="Q144" i="1"/>
  <c r="Q141" i="1" s="1"/>
  <c r="S144" i="1"/>
  <c r="S141" i="1" s="1"/>
  <c r="AQ144" i="1"/>
  <c r="AQ141" i="1" s="1"/>
  <c r="AI144" i="1"/>
  <c r="AI141" i="1" s="1"/>
  <c r="AA144" i="1"/>
  <c r="AA141" i="1" s="1"/>
  <c r="D147" i="1" l="1"/>
  <c r="DI146" i="1"/>
  <c r="DA146" i="1"/>
  <c r="CS146" i="1"/>
  <c r="CK146" i="1"/>
  <c r="CC146" i="1"/>
  <c r="BU146" i="1"/>
  <c r="BM146" i="1"/>
  <c r="BE146" i="1"/>
  <c r="AW146" i="1"/>
  <c r="AO146" i="1"/>
  <c r="AG146" i="1"/>
  <c r="Y146" i="1"/>
  <c r="Q146" i="1"/>
  <c r="DO146" i="1"/>
  <c r="DG146" i="1"/>
  <c r="CY146" i="1"/>
  <c r="CQ146" i="1"/>
  <c r="CI146" i="1"/>
  <c r="CA146" i="1"/>
  <c r="BS146" i="1"/>
  <c r="BK146" i="1"/>
  <c r="BC146" i="1"/>
  <c r="AU146" i="1"/>
  <c r="AM146" i="1"/>
  <c r="AE146" i="1"/>
  <c r="W146" i="1"/>
  <c r="O146" i="1"/>
  <c r="DM146" i="1"/>
  <c r="DE146" i="1"/>
  <c r="CW146" i="1"/>
  <c r="CO146" i="1"/>
  <c r="CG146" i="1"/>
  <c r="BY146" i="1"/>
  <c r="BQ146" i="1"/>
  <c r="BI146" i="1"/>
  <c r="BA146" i="1"/>
  <c r="AS146" i="1"/>
  <c r="AK146" i="1"/>
  <c r="AC146" i="1"/>
  <c r="U146" i="1"/>
  <c r="DK146" i="1"/>
  <c r="DC146" i="1"/>
  <c r="CU146" i="1"/>
  <c r="CM146" i="1"/>
  <c r="CE146" i="1"/>
  <c r="BW146" i="1"/>
  <c r="BO146" i="1"/>
  <c r="BG146" i="1"/>
  <c r="AY146" i="1"/>
  <c r="AQ146" i="1"/>
  <c r="AI146" i="1"/>
  <c r="AA146" i="1"/>
  <c r="S146" i="1"/>
  <c r="DQ144" i="1"/>
  <c r="DQ141" i="1" s="1"/>
  <c r="D149" i="1" l="1"/>
  <c r="DM147" i="1"/>
  <c r="DE147" i="1"/>
  <c r="CW147" i="1"/>
  <c r="CO147" i="1"/>
  <c r="CG147" i="1"/>
  <c r="BY147" i="1"/>
  <c r="BQ147" i="1"/>
  <c r="BI147" i="1"/>
  <c r="BA147" i="1"/>
  <c r="AS147" i="1"/>
  <c r="AK147" i="1"/>
  <c r="AC147" i="1"/>
  <c r="U147" i="1"/>
  <c r="DK147" i="1"/>
  <c r="DC147" i="1"/>
  <c r="CU147" i="1"/>
  <c r="CM147" i="1"/>
  <c r="CE147" i="1"/>
  <c r="BW147" i="1"/>
  <c r="BO147" i="1"/>
  <c r="BG147" i="1"/>
  <c r="AY147" i="1"/>
  <c r="AQ147" i="1"/>
  <c r="AI147" i="1"/>
  <c r="AA147" i="1"/>
  <c r="S147" i="1"/>
  <c r="D148" i="1"/>
  <c r="DI147" i="1"/>
  <c r="DA147" i="1"/>
  <c r="CS147" i="1"/>
  <c r="CK147" i="1"/>
  <c r="CC147" i="1"/>
  <c r="BU147" i="1"/>
  <c r="BM147" i="1"/>
  <c r="BE147" i="1"/>
  <c r="AW147" i="1"/>
  <c r="AO147" i="1"/>
  <c r="AG147" i="1"/>
  <c r="Y147" i="1"/>
  <c r="Q147" i="1"/>
  <c r="DO147" i="1"/>
  <c r="DG147" i="1"/>
  <c r="CY147" i="1"/>
  <c r="CQ147" i="1"/>
  <c r="CI147" i="1"/>
  <c r="CA147" i="1"/>
  <c r="BS147" i="1"/>
  <c r="BK147" i="1"/>
  <c r="BC147" i="1"/>
  <c r="AU147" i="1"/>
  <c r="AM147" i="1"/>
  <c r="AE147" i="1"/>
  <c r="W147" i="1"/>
  <c r="O147" i="1"/>
  <c r="DQ147" i="1" s="1"/>
  <c r="DQ146" i="1"/>
  <c r="DI148" i="1" l="1"/>
  <c r="DA148" i="1"/>
  <c r="CS148" i="1"/>
  <c r="CK148" i="1"/>
  <c r="CC148" i="1"/>
  <c r="BU148" i="1"/>
  <c r="BM148" i="1"/>
  <c r="BE148" i="1"/>
  <c r="AW148" i="1"/>
  <c r="AO148" i="1"/>
  <c r="AG148" i="1"/>
  <c r="Y148" i="1"/>
  <c r="Q148" i="1"/>
  <c r="DO148" i="1"/>
  <c r="DG148" i="1"/>
  <c r="CY148" i="1"/>
  <c r="CQ148" i="1"/>
  <c r="CI148" i="1"/>
  <c r="CA148" i="1"/>
  <c r="BS148" i="1"/>
  <c r="BK148" i="1"/>
  <c r="BC148" i="1"/>
  <c r="AU148" i="1"/>
  <c r="AM148" i="1"/>
  <c r="AE148" i="1"/>
  <c r="W148" i="1"/>
  <c r="O148" i="1"/>
  <c r="DM148" i="1"/>
  <c r="DE148" i="1"/>
  <c r="CW148" i="1"/>
  <c r="CO148" i="1"/>
  <c r="CG148" i="1"/>
  <c r="BY148" i="1"/>
  <c r="BQ148" i="1"/>
  <c r="BI148" i="1"/>
  <c r="BA148" i="1"/>
  <c r="AS148" i="1"/>
  <c r="AK148" i="1"/>
  <c r="AC148" i="1"/>
  <c r="U148" i="1"/>
  <c r="DK148" i="1"/>
  <c r="DC148" i="1"/>
  <c r="CU148" i="1"/>
  <c r="CM148" i="1"/>
  <c r="CE148" i="1"/>
  <c r="BW148" i="1"/>
  <c r="BO148" i="1"/>
  <c r="BG148" i="1"/>
  <c r="AY148" i="1"/>
  <c r="AQ148" i="1"/>
  <c r="AI148" i="1"/>
  <c r="AA148" i="1"/>
  <c r="S148" i="1"/>
  <c r="DM149" i="1"/>
  <c r="DE149" i="1"/>
  <c r="CW149" i="1"/>
  <c r="CO149" i="1"/>
  <c r="CG149" i="1"/>
  <c r="BY149" i="1"/>
  <c r="BQ149" i="1"/>
  <c r="BI149" i="1"/>
  <c r="BA149" i="1"/>
  <c r="AS149" i="1"/>
  <c r="AK149" i="1"/>
  <c r="AC149" i="1"/>
  <c r="U149" i="1"/>
  <c r="DK149" i="1"/>
  <c r="DC149" i="1"/>
  <c r="CU149" i="1"/>
  <c r="CM149" i="1"/>
  <c r="CE149" i="1"/>
  <c r="BW149" i="1"/>
  <c r="BO149" i="1"/>
  <c r="BG149" i="1"/>
  <c r="AY149" i="1"/>
  <c r="AQ149" i="1"/>
  <c r="AI149" i="1"/>
  <c r="AA149" i="1"/>
  <c r="S149" i="1"/>
  <c r="D150" i="1"/>
  <c r="DI149" i="1"/>
  <c r="DA149" i="1"/>
  <c r="CS149" i="1"/>
  <c r="CK149" i="1"/>
  <c r="CC149" i="1"/>
  <c r="BU149" i="1"/>
  <c r="BM149" i="1"/>
  <c r="BE149" i="1"/>
  <c r="AW149" i="1"/>
  <c r="AO149" i="1"/>
  <c r="AG149" i="1"/>
  <c r="Y149" i="1"/>
  <c r="Q149" i="1"/>
  <c r="DO149" i="1"/>
  <c r="DG149" i="1"/>
  <c r="CY149" i="1"/>
  <c r="CQ149" i="1"/>
  <c r="CI149" i="1"/>
  <c r="CA149" i="1"/>
  <c r="BS149" i="1"/>
  <c r="BK149" i="1"/>
  <c r="BC149" i="1"/>
  <c r="AU149" i="1"/>
  <c r="AM149" i="1"/>
  <c r="AE149" i="1"/>
  <c r="W149" i="1"/>
  <c r="O149" i="1"/>
  <c r="DQ148" i="1" l="1"/>
  <c r="D151" i="1"/>
  <c r="DI150" i="1"/>
  <c r="DA150" i="1"/>
  <c r="CS150" i="1"/>
  <c r="CK150" i="1"/>
  <c r="CC150" i="1"/>
  <c r="BU150" i="1"/>
  <c r="BM150" i="1"/>
  <c r="BE150" i="1"/>
  <c r="AW150" i="1"/>
  <c r="AO150" i="1"/>
  <c r="AG150" i="1"/>
  <c r="Y150" i="1"/>
  <c r="Q150" i="1"/>
  <c r="DO150" i="1"/>
  <c r="DG150" i="1"/>
  <c r="CY150" i="1"/>
  <c r="CQ150" i="1"/>
  <c r="CI150" i="1"/>
  <c r="CA150" i="1"/>
  <c r="BS150" i="1"/>
  <c r="BK150" i="1"/>
  <c r="BC150" i="1"/>
  <c r="AU150" i="1"/>
  <c r="AM150" i="1"/>
  <c r="AE150" i="1"/>
  <c r="W150" i="1"/>
  <c r="O150" i="1"/>
  <c r="DM150" i="1"/>
  <c r="DE150" i="1"/>
  <c r="CW150" i="1"/>
  <c r="CO150" i="1"/>
  <c r="CG150" i="1"/>
  <c r="BY150" i="1"/>
  <c r="BQ150" i="1"/>
  <c r="BI150" i="1"/>
  <c r="BA150" i="1"/>
  <c r="AS150" i="1"/>
  <c r="AK150" i="1"/>
  <c r="AC150" i="1"/>
  <c r="U150" i="1"/>
  <c r="DK150" i="1"/>
  <c r="DC150" i="1"/>
  <c r="CU150" i="1"/>
  <c r="CM150" i="1"/>
  <c r="CE150" i="1"/>
  <c r="BW150" i="1"/>
  <c r="BO150" i="1"/>
  <c r="BG150" i="1"/>
  <c r="AY150" i="1"/>
  <c r="AQ150" i="1"/>
  <c r="AI150" i="1"/>
  <c r="AA150" i="1"/>
  <c r="S150" i="1"/>
  <c r="DQ149" i="1"/>
  <c r="DM151" i="1" l="1"/>
  <c r="DE151" i="1"/>
  <c r="CW151" i="1"/>
  <c r="CO151" i="1"/>
  <c r="CG151" i="1"/>
  <c r="BY151" i="1"/>
  <c r="BQ151" i="1"/>
  <c r="BI151" i="1"/>
  <c r="BA151" i="1"/>
  <c r="AS151" i="1"/>
  <c r="AK151" i="1"/>
  <c r="AC151" i="1"/>
  <c r="U151" i="1"/>
  <c r="DK151" i="1"/>
  <c r="DC151" i="1"/>
  <c r="CU151" i="1"/>
  <c r="CM151" i="1"/>
  <c r="CE151" i="1"/>
  <c r="BW151" i="1"/>
  <c r="BO151" i="1"/>
  <c r="BG151" i="1"/>
  <c r="AY151" i="1"/>
  <c r="AQ151" i="1"/>
  <c r="AI151" i="1"/>
  <c r="AA151" i="1"/>
  <c r="S151" i="1"/>
  <c r="D152" i="1"/>
  <c r="DI151" i="1"/>
  <c r="DA151" i="1"/>
  <c r="CS151" i="1"/>
  <c r="CK151" i="1"/>
  <c r="CC151" i="1"/>
  <c r="BU151" i="1"/>
  <c r="BM151" i="1"/>
  <c r="BE151" i="1"/>
  <c r="AW151" i="1"/>
  <c r="AO151" i="1"/>
  <c r="AG151" i="1"/>
  <c r="Y151" i="1"/>
  <c r="Q151" i="1"/>
  <c r="DO151" i="1"/>
  <c r="DG151" i="1"/>
  <c r="CY151" i="1"/>
  <c r="CQ151" i="1"/>
  <c r="CI151" i="1"/>
  <c r="CA151" i="1"/>
  <c r="BS151" i="1"/>
  <c r="BK151" i="1"/>
  <c r="BC151" i="1"/>
  <c r="AU151" i="1"/>
  <c r="AM151" i="1"/>
  <c r="AE151" i="1"/>
  <c r="W151" i="1"/>
  <c r="O151" i="1"/>
  <c r="DQ151" i="1" s="1"/>
  <c r="DQ150" i="1"/>
  <c r="D153" i="1" l="1"/>
  <c r="DI152" i="1"/>
  <c r="DA152" i="1"/>
  <c r="CS152" i="1"/>
  <c r="CK152" i="1"/>
  <c r="CC152" i="1"/>
  <c r="BU152" i="1"/>
  <c r="BM152" i="1"/>
  <c r="BE152" i="1"/>
  <c r="AW152" i="1"/>
  <c r="AO152" i="1"/>
  <c r="AG152" i="1"/>
  <c r="Y152" i="1"/>
  <c r="Q152" i="1"/>
  <c r="DO152" i="1"/>
  <c r="DG152" i="1"/>
  <c r="CY152" i="1"/>
  <c r="CQ152" i="1"/>
  <c r="CI152" i="1"/>
  <c r="CA152" i="1"/>
  <c r="BS152" i="1"/>
  <c r="BK152" i="1"/>
  <c r="BC152" i="1"/>
  <c r="AU152" i="1"/>
  <c r="AM152" i="1"/>
  <c r="AE152" i="1"/>
  <c r="W152" i="1"/>
  <c r="O152" i="1"/>
  <c r="D154" i="1"/>
  <c r="DM152" i="1"/>
  <c r="DE152" i="1"/>
  <c r="CW152" i="1"/>
  <c r="CO152" i="1"/>
  <c r="CG152" i="1"/>
  <c r="BY152" i="1"/>
  <c r="BQ152" i="1"/>
  <c r="BI152" i="1"/>
  <c r="BA152" i="1"/>
  <c r="AS152" i="1"/>
  <c r="AK152" i="1"/>
  <c r="AC152" i="1"/>
  <c r="U152" i="1"/>
  <c r="DK152" i="1"/>
  <c r="DC152" i="1"/>
  <c r="CU152" i="1"/>
  <c r="CM152" i="1"/>
  <c r="CE152" i="1"/>
  <c r="BW152" i="1"/>
  <c r="BO152" i="1"/>
  <c r="BG152" i="1"/>
  <c r="AY152" i="1"/>
  <c r="AQ152" i="1"/>
  <c r="AI152" i="1"/>
  <c r="AA152" i="1"/>
  <c r="S152" i="1"/>
  <c r="D155" i="1" l="1"/>
  <c r="DI154" i="1"/>
  <c r="DA154" i="1"/>
  <c r="CS154" i="1"/>
  <c r="CK154" i="1"/>
  <c r="CC154" i="1"/>
  <c r="BU154" i="1"/>
  <c r="BM154" i="1"/>
  <c r="BE154" i="1"/>
  <c r="AW154" i="1"/>
  <c r="AO154" i="1"/>
  <c r="AG154" i="1"/>
  <c r="Y154" i="1"/>
  <c r="Q154" i="1"/>
  <c r="DO154" i="1"/>
  <c r="DG154" i="1"/>
  <c r="CY154" i="1"/>
  <c r="CQ154" i="1"/>
  <c r="CI154" i="1"/>
  <c r="CA154" i="1"/>
  <c r="BS154" i="1"/>
  <c r="BK154" i="1"/>
  <c r="BC154" i="1"/>
  <c r="AU154" i="1"/>
  <c r="AM154" i="1"/>
  <c r="AE154" i="1"/>
  <c r="W154" i="1"/>
  <c r="O154" i="1"/>
  <c r="DM154" i="1"/>
  <c r="DE154" i="1"/>
  <c r="CW154" i="1"/>
  <c r="CO154" i="1"/>
  <c r="CG154" i="1"/>
  <c r="BY154" i="1"/>
  <c r="BQ154" i="1"/>
  <c r="BI154" i="1"/>
  <c r="BA154" i="1"/>
  <c r="AS154" i="1"/>
  <c r="AK154" i="1"/>
  <c r="AC154" i="1"/>
  <c r="U154" i="1"/>
  <c r="DK154" i="1"/>
  <c r="DC154" i="1"/>
  <c r="CU154" i="1"/>
  <c r="CM154" i="1"/>
  <c r="CE154" i="1"/>
  <c r="BW154" i="1"/>
  <c r="BO154" i="1"/>
  <c r="BG154" i="1"/>
  <c r="AY154" i="1"/>
  <c r="AQ154" i="1"/>
  <c r="AI154" i="1"/>
  <c r="AA154" i="1"/>
  <c r="S154" i="1"/>
  <c r="DM153" i="1"/>
  <c r="DE153" i="1"/>
  <c r="CW153" i="1"/>
  <c r="CO153" i="1"/>
  <c r="CG153" i="1"/>
  <c r="BY153" i="1"/>
  <c r="BQ153" i="1"/>
  <c r="BI153" i="1"/>
  <c r="BA153" i="1"/>
  <c r="AS153" i="1"/>
  <c r="AK153" i="1"/>
  <c r="AC153" i="1"/>
  <c r="U153" i="1"/>
  <c r="DK153" i="1"/>
  <c r="DC153" i="1"/>
  <c r="CU153" i="1"/>
  <c r="CM153" i="1"/>
  <c r="CE153" i="1"/>
  <c r="BW153" i="1"/>
  <c r="BO153" i="1"/>
  <c r="BG153" i="1"/>
  <c r="AY153" i="1"/>
  <c r="AQ153" i="1"/>
  <c r="AI153" i="1"/>
  <c r="AA153" i="1"/>
  <c r="S153" i="1"/>
  <c r="DI153" i="1"/>
  <c r="DA153" i="1"/>
  <c r="CS153" i="1"/>
  <c r="CK153" i="1"/>
  <c r="CC153" i="1"/>
  <c r="BU153" i="1"/>
  <c r="BM153" i="1"/>
  <c r="BE153" i="1"/>
  <c r="AW153" i="1"/>
  <c r="AO153" i="1"/>
  <c r="AG153" i="1"/>
  <c r="Y153" i="1"/>
  <c r="Q153" i="1"/>
  <c r="DO153" i="1"/>
  <c r="DG153" i="1"/>
  <c r="CY153" i="1"/>
  <c r="CQ153" i="1"/>
  <c r="CI153" i="1"/>
  <c r="CA153" i="1"/>
  <c r="BS153" i="1"/>
  <c r="BK153" i="1"/>
  <c r="BC153" i="1"/>
  <c r="AU153" i="1"/>
  <c r="AM153" i="1"/>
  <c r="AE153" i="1"/>
  <c r="W153" i="1"/>
  <c r="O153" i="1"/>
  <c r="DQ153" i="1" s="1"/>
  <c r="DQ152" i="1"/>
  <c r="DQ154" i="1" l="1"/>
  <c r="D157" i="1"/>
  <c r="DM155" i="1"/>
  <c r="DE155" i="1"/>
  <c r="CW155" i="1"/>
  <c r="CO155" i="1"/>
  <c r="CG155" i="1"/>
  <c r="BY155" i="1"/>
  <c r="BQ155" i="1"/>
  <c r="BI155" i="1"/>
  <c r="BA155" i="1"/>
  <c r="AS155" i="1"/>
  <c r="AK155" i="1"/>
  <c r="AC155" i="1"/>
  <c r="U155" i="1"/>
  <c r="DK155" i="1"/>
  <c r="DC155" i="1"/>
  <c r="CU155" i="1"/>
  <c r="CM155" i="1"/>
  <c r="CE155" i="1"/>
  <c r="BW155" i="1"/>
  <c r="BO155" i="1"/>
  <c r="BG155" i="1"/>
  <c r="AY155" i="1"/>
  <c r="AQ155" i="1"/>
  <c r="AI155" i="1"/>
  <c r="AA155" i="1"/>
  <c r="S155" i="1"/>
  <c r="D156" i="1"/>
  <c r="DI155" i="1"/>
  <c r="DA155" i="1"/>
  <c r="CS155" i="1"/>
  <c r="CK155" i="1"/>
  <c r="CC155" i="1"/>
  <c r="BU155" i="1"/>
  <c r="BM155" i="1"/>
  <c r="BE155" i="1"/>
  <c r="AW155" i="1"/>
  <c r="AO155" i="1"/>
  <c r="AG155" i="1"/>
  <c r="Y155" i="1"/>
  <c r="Q155" i="1"/>
  <c r="DO155" i="1"/>
  <c r="DG155" i="1"/>
  <c r="CY155" i="1"/>
  <c r="CQ155" i="1"/>
  <c r="CI155" i="1"/>
  <c r="CA155" i="1"/>
  <c r="BS155" i="1"/>
  <c r="BK155" i="1"/>
  <c r="BC155" i="1"/>
  <c r="AU155" i="1"/>
  <c r="AM155" i="1"/>
  <c r="AE155" i="1"/>
  <c r="W155" i="1"/>
  <c r="O155" i="1"/>
  <c r="DQ155" i="1" l="1"/>
  <c r="D159" i="1"/>
  <c r="DM157" i="1"/>
  <c r="DE157" i="1"/>
  <c r="CW157" i="1"/>
  <c r="CO157" i="1"/>
  <c r="CG157" i="1"/>
  <c r="BY157" i="1"/>
  <c r="BQ157" i="1"/>
  <c r="BI157" i="1"/>
  <c r="BA157" i="1"/>
  <c r="AS157" i="1"/>
  <c r="AK157" i="1"/>
  <c r="AC157" i="1"/>
  <c r="U157" i="1"/>
  <c r="DK157" i="1"/>
  <c r="DC157" i="1"/>
  <c r="CU157" i="1"/>
  <c r="CM157" i="1"/>
  <c r="CE157" i="1"/>
  <c r="BW157" i="1"/>
  <c r="BO157" i="1"/>
  <c r="BG157" i="1"/>
  <c r="AY157" i="1"/>
  <c r="AQ157" i="1"/>
  <c r="AI157" i="1"/>
  <c r="AA157" i="1"/>
  <c r="S157" i="1"/>
  <c r="DI157" i="1"/>
  <c r="DA157" i="1"/>
  <c r="CS157" i="1"/>
  <c r="CK157" i="1"/>
  <c r="CC157" i="1"/>
  <c r="BU157" i="1"/>
  <c r="BM157" i="1"/>
  <c r="BE157" i="1"/>
  <c r="AW157" i="1"/>
  <c r="AO157" i="1"/>
  <c r="AG157" i="1"/>
  <c r="Y157" i="1"/>
  <c r="Q157" i="1"/>
  <c r="DO157" i="1"/>
  <c r="DG157" i="1"/>
  <c r="CY157" i="1"/>
  <c r="CQ157" i="1"/>
  <c r="CI157" i="1"/>
  <c r="CA157" i="1"/>
  <c r="BS157" i="1"/>
  <c r="BK157" i="1"/>
  <c r="BC157" i="1"/>
  <c r="AU157" i="1"/>
  <c r="AM157" i="1"/>
  <c r="AE157" i="1"/>
  <c r="W157" i="1"/>
  <c r="O157" i="1"/>
  <c r="DQ157" i="1" s="1"/>
  <c r="DI156" i="1"/>
  <c r="DA156" i="1"/>
  <c r="CS156" i="1"/>
  <c r="CK156" i="1"/>
  <c r="CC156" i="1"/>
  <c r="BU156" i="1"/>
  <c r="BM156" i="1"/>
  <c r="BE156" i="1"/>
  <c r="AW156" i="1"/>
  <c r="AO156" i="1"/>
  <c r="AG156" i="1"/>
  <c r="Y156" i="1"/>
  <c r="Q156" i="1"/>
  <c r="DO156" i="1"/>
  <c r="DG156" i="1"/>
  <c r="CY156" i="1"/>
  <c r="CQ156" i="1"/>
  <c r="CI156" i="1"/>
  <c r="CA156" i="1"/>
  <c r="BS156" i="1"/>
  <c r="BK156" i="1"/>
  <c r="BC156" i="1"/>
  <c r="AU156" i="1"/>
  <c r="AM156" i="1"/>
  <c r="AE156" i="1"/>
  <c r="W156" i="1"/>
  <c r="O156" i="1"/>
  <c r="D158" i="1"/>
  <c r="DM156" i="1"/>
  <c r="DE156" i="1"/>
  <c r="CW156" i="1"/>
  <c r="CO156" i="1"/>
  <c r="CG156" i="1"/>
  <c r="BY156" i="1"/>
  <c r="BQ156" i="1"/>
  <c r="BI156" i="1"/>
  <c r="BA156" i="1"/>
  <c r="AS156" i="1"/>
  <c r="AK156" i="1"/>
  <c r="AC156" i="1"/>
  <c r="U156" i="1"/>
  <c r="DK156" i="1"/>
  <c r="DC156" i="1"/>
  <c r="CU156" i="1"/>
  <c r="CM156" i="1"/>
  <c r="CE156" i="1"/>
  <c r="BW156" i="1"/>
  <c r="BO156" i="1"/>
  <c r="BG156" i="1"/>
  <c r="AY156" i="1"/>
  <c r="AQ156" i="1"/>
  <c r="AI156" i="1"/>
  <c r="AA156" i="1"/>
  <c r="S156" i="1"/>
  <c r="DI158" i="1" l="1"/>
  <c r="DA158" i="1"/>
  <c r="CS158" i="1"/>
  <c r="CK158" i="1"/>
  <c r="CC158" i="1"/>
  <c r="BU158" i="1"/>
  <c r="BM158" i="1"/>
  <c r="BE158" i="1"/>
  <c r="AW158" i="1"/>
  <c r="AO158" i="1"/>
  <c r="AG158" i="1"/>
  <c r="Y158" i="1"/>
  <c r="Q158" i="1"/>
  <c r="DO158" i="1"/>
  <c r="DG158" i="1"/>
  <c r="CY158" i="1"/>
  <c r="CQ158" i="1"/>
  <c r="CI158" i="1"/>
  <c r="CA158" i="1"/>
  <c r="BS158" i="1"/>
  <c r="BK158" i="1"/>
  <c r="BC158" i="1"/>
  <c r="AU158" i="1"/>
  <c r="AM158" i="1"/>
  <c r="AE158" i="1"/>
  <c r="W158" i="1"/>
  <c r="O158" i="1"/>
  <c r="DM158" i="1"/>
  <c r="DE158" i="1"/>
  <c r="CW158" i="1"/>
  <c r="CO158" i="1"/>
  <c r="CG158" i="1"/>
  <c r="BY158" i="1"/>
  <c r="BQ158" i="1"/>
  <c r="BI158" i="1"/>
  <c r="BA158" i="1"/>
  <c r="AS158" i="1"/>
  <c r="AK158" i="1"/>
  <c r="AC158" i="1"/>
  <c r="U158" i="1"/>
  <c r="DK158" i="1"/>
  <c r="DC158" i="1"/>
  <c r="CU158" i="1"/>
  <c r="CM158" i="1"/>
  <c r="CE158" i="1"/>
  <c r="BW158" i="1"/>
  <c r="BO158" i="1"/>
  <c r="BG158" i="1"/>
  <c r="AY158" i="1"/>
  <c r="AQ158" i="1"/>
  <c r="AI158" i="1"/>
  <c r="AA158" i="1"/>
  <c r="S158" i="1"/>
  <c r="DQ156" i="1"/>
  <c r="DM159" i="1"/>
  <c r="DE159" i="1"/>
  <c r="CW159" i="1"/>
  <c r="CO159" i="1"/>
  <c r="CG159" i="1"/>
  <c r="BY159" i="1"/>
  <c r="BQ159" i="1"/>
  <c r="BI159" i="1"/>
  <c r="BA159" i="1"/>
  <c r="AS159" i="1"/>
  <c r="AK159" i="1"/>
  <c r="AC159" i="1"/>
  <c r="U159" i="1"/>
  <c r="DK159" i="1"/>
  <c r="DC159" i="1"/>
  <c r="CU159" i="1"/>
  <c r="CM159" i="1"/>
  <c r="CE159" i="1"/>
  <c r="BW159" i="1"/>
  <c r="BO159" i="1"/>
  <c r="BG159" i="1"/>
  <c r="AY159" i="1"/>
  <c r="AQ159" i="1"/>
  <c r="AI159" i="1"/>
  <c r="AA159" i="1"/>
  <c r="S159" i="1"/>
  <c r="D160" i="1"/>
  <c r="DI159" i="1"/>
  <c r="DA159" i="1"/>
  <c r="CS159" i="1"/>
  <c r="CK159" i="1"/>
  <c r="CC159" i="1"/>
  <c r="BU159" i="1"/>
  <c r="BM159" i="1"/>
  <c r="BE159" i="1"/>
  <c r="AW159" i="1"/>
  <c r="AO159" i="1"/>
  <c r="AG159" i="1"/>
  <c r="Y159" i="1"/>
  <c r="Q159" i="1"/>
  <c r="DO159" i="1"/>
  <c r="DG159" i="1"/>
  <c r="CY159" i="1"/>
  <c r="CQ159" i="1"/>
  <c r="CI159" i="1"/>
  <c r="CA159" i="1"/>
  <c r="BS159" i="1"/>
  <c r="BK159" i="1"/>
  <c r="BC159" i="1"/>
  <c r="AU159" i="1"/>
  <c r="AM159" i="1"/>
  <c r="AE159" i="1"/>
  <c r="W159" i="1"/>
  <c r="O159" i="1"/>
  <c r="DQ159" i="1" s="1"/>
  <c r="DQ158" i="1" l="1"/>
  <c r="D161" i="1"/>
  <c r="DI160" i="1"/>
  <c r="DA160" i="1"/>
  <c r="CS160" i="1"/>
  <c r="CK160" i="1"/>
  <c r="CC160" i="1"/>
  <c r="BU160" i="1"/>
  <c r="BM160" i="1"/>
  <c r="BE160" i="1"/>
  <c r="AW160" i="1"/>
  <c r="AO160" i="1"/>
  <c r="AG160" i="1"/>
  <c r="Y160" i="1"/>
  <c r="Q160" i="1"/>
  <c r="DO160" i="1"/>
  <c r="DG160" i="1"/>
  <c r="CY160" i="1"/>
  <c r="CQ160" i="1"/>
  <c r="CI160" i="1"/>
  <c r="CA160" i="1"/>
  <c r="BS160" i="1"/>
  <c r="BK160" i="1"/>
  <c r="BC160" i="1"/>
  <c r="AU160" i="1"/>
  <c r="AM160" i="1"/>
  <c r="AE160" i="1"/>
  <c r="W160" i="1"/>
  <c r="O160" i="1"/>
  <c r="DM160" i="1"/>
  <c r="DE160" i="1"/>
  <c r="CW160" i="1"/>
  <c r="CO160" i="1"/>
  <c r="CG160" i="1"/>
  <c r="BY160" i="1"/>
  <c r="BQ160" i="1"/>
  <c r="BI160" i="1"/>
  <c r="BA160" i="1"/>
  <c r="AS160" i="1"/>
  <c r="AK160" i="1"/>
  <c r="AC160" i="1"/>
  <c r="U160" i="1"/>
  <c r="DK160" i="1"/>
  <c r="DC160" i="1"/>
  <c r="CU160" i="1"/>
  <c r="CM160" i="1"/>
  <c r="CE160" i="1"/>
  <c r="BW160" i="1"/>
  <c r="BO160" i="1"/>
  <c r="BG160" i="1"/>
  <c r="AY160" i="1"/>
  <c r="AQ160" i="1"/>
  <c r="AI160" i="1"/>
  <c r="AA160" i="1"/>
  <c r="S160" i="1"/>
  <c r="D163" i="1" l="1"/>
  <c r="DM161" i="1"/>
  <c r="DE161" i="1"/>
  <c r="CW161" i="1"/>
  <c r="CO161" i="1"/>
  <c r="CG161" i="1"/>
  <c r="BY161" i="1"/>
  <c r="BQ161" i="1"/>
  <c r="BI161" i="1"/>
  <c r="BA161" i="1"/>
  <c r="AS161" i="1"/>
  <c r="AK161" i="1"/>
  <c r="AC161" i="1"/>
  <c r="U161" i="1"/>
  <c r="DK161" i="1"/>
  <c r="DC161" i="1"/>
  <c r="CU161" i="1"/>
  <c r="CM161" i="1"/>
  <c r="CE161" i="1"/>
  <c r="BW161" i="1"/>
  <c r="BO161" i="1"/>
  <c r="BG161" i="1"/>
  <c r="AY161" i="1"/>
  <c r="AQ161" i="1"/>
  <c r="AI161" i="1"/>
  <c r="AA161" i="1"/>
  <c r="S161" i="1"/>
  <c r="D162" i="1"/>
  <c r="DI161" i="1"/>
  <c r="DA161" i="1"/>
  <c r="CS161" i="1"/>
  <c r="CK161" i="1"/>
  <c r="CC161" i="1"/>
  <c r="BU161" i="1"/>
  <c r="BM161" i="1"/>
  <c r="BE161" i="1"/>
  <c r="AW161" i="1"/>
  <c r="AO161" i="1"/>
  <c r="AG161" i="1"/>
  <c r="Y161" i="1"/>
  <c r="Q161" i="1"/>
  <c r="DO161" i="1"/>
  <c r="DG161" i="1"/>
  <c r="CY161" i="1"/>
  <c r="CQ161" i="1"/>
  <c r="CI161" i="1"/>
  <c r="CA161" i="1"/>
  <c r="BS161" i="1"/>
  <c r="BK161" i="1"/>
  <c r="BC161" i="1"/>
  <c r="AU161" i="1"/>
  <c r="AM161" i="1"/>
  <c r="AE161" i="1"/>
  <c r="W161" i="1"/>
  <c r="O161" i="1"/>
  <c r="DQ161" i="1" s="1"/>
  <c r="DQ160" i="1"/>
  <c r="DI162" i="1" l="1"/>
  <c r="DA162" i="1"/>
  <c r="CS162" i="1"/>
  <c r="CK162" i="1"/>
  <c r="CC162" i="1"/>
  <c r="BU162" i="1"/>
  <c r="BM162" i="1"/>
  <c r="BE162" i="1"/>
  <c r="AW162" i="1"/>
  <c r="AO162" i="1"/>
  <c r="AG162" i="1"/>
  <c r="Y162" i="1"/>
  <c r="Q162" i="1"/>
  <c r="DO162" i="1"/>
  <c r="DG162" i="1"/>
  <c r="CY162" i="1"/>
  <c r="CQ162" i="1"/>
  <c r="CI162" i="1"/>
  <c r="CA162" i="1"/>
  <c r="BS162" i="1"/>
  <c r="BK162" i="1"/>
  <c r="BC162" i="1"/>
  <c r="AU162" i="1"/>
  <c r="AM162" i="1"/>
  <c r="AE162" i="1"/>
  <c r="W162" i="1"/>
  <c r="O162" i="1"/>
  <c r="D164" i="1"/>
  <c r="DM162" i="1"/>
  <c r="DE162" i="1"/>
  <c r="CW162" i="1"/>
  <c r="CO162" i="1"/>
  <c r="CG162" i="1"/>
  <c r="BY162" i="1"/>
  <c r="BQ162" i="1"/>
  <c r="BI162" i="1"/>
  <c r="BA162" i="1"/>
  <c r="AS162" i="1"/>
  <c r="AK162" i="1"/>
  <c r="AC162" i="1"/>
  <c r="U162" i="1"/>
  <c r="DK162" i="1"/>
  <c r="DC162" i="1"/>
  <c r="CU162" i="1"/>
  <c r="CM162" i="1"/>
  <c r="CE162" i="1"/>
  <c r="BW162" i="1"/>
  <c r="BO162" i="1"/>
  <c r="BG162" i="1"/>
  <c r="AY162" i="1"/>
  <c r="AQ162" i="1"/>
  <c r="AI162" i="1"/>
  <c r="AA162" i="1"/>
  <c r="S162" i="1"/>
  <c r="D165" i="1"/>
  <c r="DM163" i="1"/>
  <c r="DE163" i="1"/>
  <c r="CW163" i="1"/>
  <c r="CO163" i="1"/>
  <c r="CG163" i="1"/>
  <c r="BY163" i="1"/>
  <c r="BQ163" i="1"/>
  <c r="BI163" i="1"/>
  <c r="BA163" i="1"/>
  <c r="AS163" i="1"/>
  <c r="AK163" i="1"/>
  <c r="AC163" i="1"/>
  <c r="U163" i="1"/>
  <c r="DK163" i="1"/>
  <c r="DC163" i="1"/>
  <c r="CU163" i="1"/>
  <c r="CM163" i="1"/>
  <c r="CE163" i="1"/>
  <c r="BW163" i="1"/>
  <c r="BO163" i="1"/>
  <c r="BG163" i="1"/>
  <c r="AY163" i="1"/>
  <c r="AQ163" i="1"/>
  <c r="AI163" i="1"/>
  <c r="AA163" i="1"/>
  <c r="S163" i="1"/>
  <c r="D166" i="1"/>
  <c r="DI163" i="1"/>
  <c r="DA163" i="1"/>
  <c r="CS163" i="1"/>
  <c r="CK163" i="1"/>
  <c r="CC163" i="1"/>
  <c r="BU163" i="1"/>
  <c r="BM163" i="1"/>
  <c r="BE163" i="1"/>
  <c r="AW163" i="1"/>
  <c r="AO163" i="1"/>
  <c r="AG163" i="1"/>
  <c r="Y163" i="1"/>
  <c r="Q163" i="1"/>
  <c r="DO163" i="1"/>
  <c r="DG163" i="1"/>
  <c r="CY163" i="1"/>
  <c r="CQ163" i="1"/>
  <c r="CI163" i="1"/>
  <c r="CA163" i="1"/>
  <c r="BS163" i="1"/>
  <c r="BK163" i="1"/>
  <c r="BC163" i="1"/>
  <c r="AU163" i="1"/>
  <c r="AM163" i="1"/>
  <c r="AE163" i="1"/>
  <c r="W163" i="1"/>
  <c r="O163" i="1"/>
  <c r="DQ163" i="1" s="1"/>
  <c r="DI164" i="1" l="1"/>
  <c r="DA164" i="1"/>
  <c r="CS164" i="1"/>
  <c r="CK164" i="1"/>
  <c r="CC164" i="1"/>
  <c r="BU164" i="1"/>
  <c r="BM164" i="1"/>
  <c r="BE164" i="1"/>
  <c r="AW164" i="1"/>
  <c r="AO164" i="1"/>
  <c r="AG164" i="1"/>
  <c r="Y164" i="1"/>
  <c r="Q164" i="1"/>
  <c r="DO164" i="1"/>
  <c r="DG164" i="1"/>
  <c r="CY164" i="1"/>
  <c r="CQ164" i="1"/>
  <c r="CI164" i="1"/>
  <c r="CA164" i="1"/>
  <c r="BS164" i="1"/>
  <c r="BK164" i="1"/>
  <c r="BC164" i="1"/>
  <c r="AU164" i="1"/>
  <c r="AM164" i="1"/>
  <c r="AE164" i="1"/>
  <c r="W164" i="1"/>
  <c r="O164" i="1"/>
  <c r="DM164" i="1"/>
  <c r="DE164" i="1"/>
  <c r="CW164" i="1"/>
  <c r="CO164" i="1"/>
  <c r="CG164" i="1"/>
  <c r="BY164" i="1"/>
  <c r="BQ164" i="1"/>
  <c r="BI164" i="1"/>
  <c r="BA164" i="1"/>
  <c r="AS164" i="1"/>
  <c r="AK164" i="1"/>
  <c r="AC164" i="1"/>
  <c r="U164" i="1"/>
  <c r="DK164" i="1"/>
  <c r="DC164" i="1"/>
  <c r="CU164" i="1"/>
  <c r="CM164" i="1"/>
  <c r="CE164" i="1"/>
  <c r="BW164" i="1"/>
  <c r="BO164" i="1"/>
  <c r="BG164" i="1"/>
  <c r="AY164" i="1"/>
  <c r="AQ164" i="1"/>
  <c r="AI164" i="1"/>
  <c r="AA164" i="1"/>
  <c r="S164" i="1"/>
  <c r="DM165" i="1"/>
  <c r="DE165" i="1"/>
  <c r="CW165" i="1"/>
  <c r="CO165" i="1"/>
  <c r="CG165" i="1"/>
  <c r="BY165" i="1"/>
  <c r="BQ165" i="1"/>
  <c r="BI165" i="1"/>
  <c r="BA165" i="1"/>
  <c r="AS165" i="1"/>
  <c r="AK165" i="1"/>
  <c r="AC165" i="1"/>
  <c r="U165" i="1"/>
  <c r="DK165" i="1"/>
  <c r="DC165" i="1"/>
  <c r="CU165" i="1"/>
  <c r="CM165" i="1"/>
  <c r="CE165" i="1"/>
  <c r="BW165" i="1"/>
  <c r="BO165" i="1"/>
  <c r="BG165" i="1"/>
  <c r="AY165" i="1"/>
  <c r="AQ165" i="1"/>
  <c r="AI165" i="1"/>
  <c r="AA165" i="1"/>
  <c r="S165" i="1"/>
  <c r="DI165" i="1"/>
  <c r="DA165" i="1"/>
  <c r="CS165" i="1"/>
  <c r="CK165" i="1"/>
  <c r="CC165" i="1"/>
  <c r="BU165" i="1"/>
  <c r="BM165" i="1"/>
  <c r="BE165" i="1"/>
  <c r="AW165" i="1"/>
  <c r="AO165" i="1"/>
  <c r="AG165" i="1"/>
  <c r="Y165" i="1"/>
  <c r="Q165" i="1"/>
  <c r="DO165" i="1"/>
  <c r="DG165" i="1"/>
  <c r="CY165" i="1"/>
  <c r="CQ165" i="1"/>
  <c r="CI165" i="1"/>
  <c r="CA165" i="1"/>
  <c r="BS165" i="1"/>
  <c r="BK165" i="1"/>
  <c r="BC165" i="1"/>
  <c r="AU165" i="1"/>
  <c r="AM165" i="1"/>
  <c r="AE165" i="1"/>
  <c r="W165" i="1"/>
  <c r="O165" i="1"/>
  <c r="DQ165" i="1" s="1"/>
  <c r="DQ162" i="1"/>
  <c r="D167" i="1"/>
  <c r="DI166" i="1"/>
  <c r="DA166" i="1"/>
  <c r="CS166" i="1"/>
  <c r="CK166" i="1"/>
  <c r="CC166" i="1"/>
  <c r="BU166" i="1"/>
  <c r="BM166" i="1"/>
  <c r="BE166" i="1"/>
  <c r="AW166" i="1"/>
  <c r="AO166" i="1"/>
  <c r="AG166" i="1"/>
  <c r="Y166" i="1"/>
  <c r="Q166" i="1"/>
  <c r="DO166" i="1"/>
  <c r="DG166" i="1"/>
  <c r="CY166" i="1"/>
  <c r="CQ166" i="1"/>
  <c r="CI166" i="1"/>
  <c r="CA166" i="1"/>
  <c r="BS166" i="1"/>
  <c r="BK166" i="1"/>
  <c r="BC166" i="1"/>
  <c r="AU166" i="1"/>
  <c r="AM166" i="1"/>
  <c r="AE166" i="1"/>
  <c r="W166" i="1"/>
  <c r="O166" i="1"/>
  <c r="DM166" i="1"/>
  <c r="DE166" i="1"/>
  <c r="CW166" i="1"/>
  <c r="CO166" i="1"/>
  <c r="CG166" i="1"/>
  <c r="BY166" i="1"/>
  <c r="BQ166" i="1"/>
  <c r="BI166" i="1"/>
  <c r="BA166" i="1"/>
  <c r="AS166" i="1"/>
  <c r="AK166" i="1"/>
  <c r="AC166" i="1"/>
  <c r="U166" i="1"/>
  <c r="DK166" i="1"/>
  <c r="DC166" i="1"/>
  <c r="CU166" i="1"/>
  <c r="CM166" i="1"/>
  <c r="CE166" i="1"/>
  <c r="BW166" i="1"/>
  <c r="BO166" i="1"/>
  <c r="BG166" i="1"/>
  <c r="AY166" i="1"/>
  <c r="AQ166" i="1"/>
  <c r="AI166" i="1"/>
  <c r="AA166" i="1"/>
  <c r="S166" i="1"/>
  <c r="DM167" i="1" l="1"/>
  <c r="DE167" i="1"/>
  <c r="CW167" i="1"/>
  <c r="CO167" i="1"/>
  <c r="CG167" i="1"/>
  <c r="BY167" i="1"/>
  <c r="BQ167" i="1"/>
  <c r="BI167" i="1"/>
  <c r="BA167" i="1"/>
  <c r="AS167" i="1"/>
  <c r="AK167" i="1"/>
  <c r="AC167" i="1"/>
  <c r="U167" i="1"/>
  <c r="DK167" i="1"/>
  <c r="DC167" i="1"/>
  <c r="CU167" i="1"/>
  <c r="CM167" i="1"/>
  <c r="CE167" i="1"/>
  <c r="BW167" i="1"/>
  <c r="BO167" i="1"/>
  <c r="BG167" i="1"/>
  <c r="AY167" i="1"/>
  <c r="AQ167" i="1"/>
  <c r="AI167" i="1"/>
  <c r="AA167" i="1"/>
  <c r="S167" i="1"/>
  <c r="D168" i="1"/>
  <c r="DI167" i="1"/>
  <c r="DA167" i="1"/>
  <c r="CS167" i="1"/>
  <c r="CK167" i="1"/>
  <c r="CC167" i="1"/>
  <c r="BU167" i="1"/>
  <c r="BM167" i="1"/>
  <c r="BE167" i="1"/>
  <c r="AW167" i="1"/>
  <c r="AO167" i="1"/>
  <c r="AG167" i="1"/>
  <c r="Y167" i="1"/>
  <c r="Q167" i="1"/>
  <c r="DO167" i="1"/>
  <c r="DG167" i="1"/>
  <c r="CY167" i="1"/>
  <c r="CQ167" i="1"/>
  <c r="CI167" i="1"/>
  <c r="CA167" i="1"/>
  <c r="BS167" i="1"/>
  <c r="BK167" i="1"/>
  <c r="BC167" i="1"/>
  <c r="AU167" i="1"/>
  <c r="AM167" i="1"/>
  <c r="AE167" i="1"/>
  <c r="W167" i="1"/>
  <c r="O167" i="1"/>
  <c r="DQ167" i="1" s="1"/>
  <c r="DQ166" i="1"/>
  <c r="DQ164" i="1"/>
  <c r="D169" i="1" l="1"/>
  <c r="DI168" i="1"/>
  <c r="DA168" i="1"/>
  <c r="CS168" i="1"/>
  <c r="CK168" i="1"/>
  <c r="CC168" i="1"/>
  <c r="BU168" i="1"/>
  <c r="BM168" i="1"/>
  <c r="BE168" i="1"/>
  <c r="AW168" i="1"/>
  <c r="AO168" i="1"/>
  <c r="AG168" i="1"/>
  <c r="Y168" i="1"/>
  <c r="Q168" i="1"/>
  <c r="DO168" i="1"/>
  <c r="DG168" i="1"/>
  <c r="CY168" i="1"/>
  <c r="CQ168" i="1"/>
  <c r="CI168" i="1"/>
  <c r="CA168" i="1"/>
  <c r="BS168" i="1"/>
  <c r="BK168" i="1"/>
  <c r="BC168" i="1"/>
  <c r="AU168" i="1"/>
  <c r="AM168" i="1"/>
  <c r="AE168" i="1"/>
  <c r="W168" i="1"/>
  <c r="O168" i="1"/>
  <c r="DM168" i="1"/>
  <c r="DE168" i="1"/>
  <c r="CW168" i="1"/>
  <c r="CO168" i="1"/>
  <c r="CG168" i="1"/>
  <c r="BY168" i="1"/>
  <c r="BQ168" i="1"/>
  <c r="BI168" i="1"/>
  <c r="BA168" i="1"/>
  <c r="AS168" i="1"/>
  <c r="AK168" i="1"/>
  <c r="AC168" i="1"/>
  <c r="U168" i="1"/>
  <c r="DK168" i="1"/>
  <c r="DC168" i="1"/>
  <c r="CU168" i="1"/>
  <c r="CM168" i="1"/>
  <c r="CE168" i="1"/>
  <c r="BW168" i="1"/>
  <c r="BO168" i="1"/>
  <c r="BG168" i="1"/>
  <c r="AY168" i="1"/>
  <c r="AQ168" i="1"/>
  <c r="AI168" i="1"/>
  <c r="AA168" i="1"/>
  <c r="S168" i="1"/>
  <c r="DQ168" i="1" l="1"/>
  <c r="DM169" i="1"/>
  <c r="DE169" i="1"/>
  <c r="CW169" i="1"/>
  <c r="CO169" i="1"/>
  <c r="CG169" i="1"/>
  <c r="BY169" i="1"/>
  <c r="BQ169" i="1"/>
  <c r="BI169" i="1"/>
  <c r="BA169" i="1"/>
  <c r="AS169" i="1"/>
  <c r="AK169" i="1"/>
  <c r="AC169" i="1"/>
  <c r="U169" i="1"/>
  <c r="DK169" i="1"/>
  <c r="DC169" i="1"/>
  <c r="CU169" i="1"/>
  <c r="CM169" i="1"/>
  <c r="CE169" i="1"/>
  <c r="BW169" i="1"/>
  <c r="BO169" i="1"/>
  <c r="BG169" i="1"/>
  <c r="AY169" i="1"/>
  <c r="AQ169" i="1"/>
  <c r="AI169" i="1"/>
  <c r="AA169" i="1"/>
  <c r="S169" i="1"/>
  <c r="D170" i="1"/>
  <c r="DI169" i="1"/>
  <c r="DA169" i="1"/>
  <c r="CS169" i="1"/>
  <c r="CK169" i="1"/>
  <c r="CC169" i="1"/>
  <c r="BU169" i="1"/>
  <c r="BM169" i="1"/>
  <c r="BE169" i="1"/>
  <c r="AW169" i="1"/>
  <c r="AO169" i="1"/>
  <c r="AG169" i="1"/>
  <c r="Y169" i="1"/>
  <c r="Q169" i="1"/>
  <c r="DO169" i="1"/>
  <c r="DG169" i="1"/>
  <c r="CY169" i="1"/>
  <c r="CQ169" i="1"/>
  <c r="CI169" i="1"/>
  <c r="CA169" i="1"/>
  <c r="BS169" i="1"/>
  <c r="BK169" i="1"/>
  <c r="BC169" i="1"/>
  <c r="AU169" i="1"/>
  <c r="AM169" i="1"/>
  <c r="AE169" i="1"/>
  <c r="W169" i="1"/>
  <c r="O169" i="1"/>
  <c r="DQ169" i="1" s="1"/>
  <c r="D171" i="1" l="1"/>
  <c r="DI170" i="1"/>
  <c r="DA170" i="1"/>
  <c r="CS170" i="1"/>
  <c r="CK170" i="1"/>
  <c r="CC170" i="1"/>
  <c r="BU170" i="1"/>
  <c r="BM170" i="1"/>
  <c r="BE170" i="1"/>
  <c r="AW170" i="1"/>
  <c r="AO170" i="1"/>
  <c r="AG170" i="1"/>
  <c r="Y170" i="1"/>
  <c r="Q170" i="1"/>
  <c r="DO170" i="1"/>
  <c r="DG170" i="1"/>
  <c r="CY170" i="1"/>
  <c r="CQ170" i="1"/>
  <c r="CI170" i="1"/>
  <c r="CA170" i="1"/>
  <c r="BS170" i="1"/>
  <c r="BK170" i="1"/>
  <c r="BC170" i="1"/>
  <c r="AU170" i="1"/>
  <c r="AM170" i="1"/>
  <c r="AE170" i="1"/>
  <c r="W170" i="1"/>
  <c r="O170" i="1"/>
  <c r="DM170" i="1"/>
  <c r="DE170" i="1"/>
  <c r="CW170" i="1"/>
  <c r="CO170" i="1"/>
  <c r="CG170" i="1"/>
  <c r="BY170" i="1"/>
  <c r="BQ170" i="1"/>
  <c r="BI170" i="1"/>
  <c r="BA170" i="1"/>
  <c r="AS170" i="1"/>
  <c r="AK170" i="1"/>
  <c r="AC170" i="1"/>
  <c r="U170" i="1"/>
  <c r="DK170" i="1"/>
  <c r="DC170" i="1"/>
  <c r="CU170" i="1"/>
  <c r="CM170" i="1"/>
  <c r="CE170" i="1"/>
  <c r="BW170" i="1"/>
  <c r="BO170" i="1"/>
  <c r="BG170" i="1"/>
  <c r="AY170" i="1"/>
  <c r="AQ170" i="1"/>
  <c r="AI170" i="1"/>
  <c r="AA170" i="1"/>
  <c r="S170" i="1"/>
  <c r="DQ170" i="1" l="1"/>
  <c r="DM171" i="1"/>
  <c r="DE171" i="1"/>
  <c r="CW171" i="1"/>
  <c r="CO171" i="1"/>
  <c r="CG171" i="1"/>
  <c r="BY171" i="1"/>
  <c r="BQ171" i="1"/>
  <c r="BI171" i="1"/>
  <c r="BA171" i="1"/>
  <c r="AS171" i="1"/>
  <c r="AK171" i="1"/>
  <c r="AC171" i="1"/>
  <c r="U171" i="1"/>
  <c r="DK171" i="1"/>
  <c r="DC171" i="1"/>
  <c r="CU171" i="1"/>
  <c r="CM171" i="1"/>
  <c r="CE171" i="1"/>
  <c r="BW171" i="1"/>
  <c r="BO171" i="1"/>
  <c r="BG171" i="1"/>
  <c r="AY171" i="1"/>
  <c r="AQ171" i="1"/>
  <c r="AI171" i="1"/>
  <c r="AA171" i="1"/>
  <c r="S171" i="1"/>
  <c r="D172" i="1"/>
  <c r="DI171" i="1"/>
  <c r="DA171" i="1"/>
  <c r="CS171" i="1"/>
  <c r="CK171" i="1"/>
  <c r="CC171" i="1"/>
  <c r="BU171" i="1"/>
  <c r="BM171" i="1"/>
  <c r="BE171" i="1"/>
  <c r="AW171" i="1"/>
  <c r="AO171" i="1"/>
  <c r="AG171" i="1"/>
  <c r="Y171" i="1"/>
  <c r="Q171" i="1"/>
  <c r="DO171" i="1"/>
  <c r="DG171" i="1"/>
  <c r="CY171" i="1"/>
  <c r="CQ171" i="1"/>
  <c r="CI171" i="1"/>
  <c r="CA171" i="1"/>
  <c r="BS171" i="1"/>
  <c r="BK171" i="1"/>
  <c r="BC171" i="1"/>
  <c r="AU171" i="1"/>
  <c r="AM171" i="1"/>
  <c r="AE171" i="1"/>
  <c r="W171" i="1"/>
  <c r="O171" i="1"/>
  <c r="DQ171" i="1" s="1"/>
  <c r="D173" i="1" l="1"/>
  <c r="DI172" i="1"/>
  <c r="DA172" i="1"/>
  <c r="CS172" i="1"/>
  <c r="CK172" i="1"/>
  <c r="CC172" i="1"/>
  <c r="BU172" i="1"/>
  <c r="BM172" i="1"/>
  <c r="BE172" i="1"/>
  <c r="AW172" i="1"/>
  <c r="AO172" i="1"/>
  <c r="AG172" i="1"/>
  <c r="Y172" i="1"/>
  <c r="Q172" i="1"/>
  <c r="DO172" i="1"/>
  <c r="DG172" i="1"/>
  <c r="CY172" i="1"/>
  <c r="CQ172" i="1"/>
  <c r="CI172" i="1"/>
  <c r="CA172" i="1"/>
  <c r="BS172" i="1"/>
  <c r="BK172" i="1"/>
  <c r="BC172" i="1"/>
  <c r="AU172" i="1"/>
  <c r="AM172" i="1"/>
  <c r="AE172" i="1"/>
  <c r="W172" i="1"/>
  <c r="O172" i="1"/>
  <c r="DM172" i="1"/>
  <c r="DE172" i="1"/>
  <c r="CW172" i="1"/>
  <c r="CO172" i="1"/>
  <c r="CG172" i="1"/>
  <c r="BY172" i="1"/>
  <c r="BQ172" i="1"/>
  <c r="BI172" i="1"/>
  <c r="BA172" i="1"/>
  <c r="AS172" i="1"/>
  <c r="AK172" i="1"/>
  <c r="AC172" i="1"/>
  <c r="U172" i="1"/>
  <c r="DK172" i="1"/>
  <c r="DC172" i="1"/>
  <c r="CU172" i="1"/>
  <c r="CM172" i="1"/>
  <c r="CE172" i="1"/>
  <c r="BW172" i="1"/>
  <c r="BO172" i="1"/>
  <c r="BG172" i="1"/>
  <c r="AY172" i="1"/>
  <c r="AQ172" i="1"/>
  <c r="AI172" i="1"/>
  <c r="AA172" i="1"/>
  <c r="S172" i="1"/>
  <c r="DQ172" i="1" l="1"/>
  <c r="DM173" i="1"/>
  <c r="DE173" i="1"/>
  <c r="CW173" i="1"/>
  <c r="CO173" i="1"/>
  <c r="CG173" i="1"/>
  <c r="BY173" i="1"/>
  <c r="BQ173" i="1"/>
  <c r="BI173" i="1"/>
  <c r="BA173" i="1"/>
  <c r="AS173" i="1"/>
  <c r="AK173" i="1"/>
  <c r="AC173" i="1"/>
  <c r="U173" i="1"/>
  <c r="DK173" i="1"/>
  <c r="DC173" i="1"/>
  <c r="CU173" i="1"/>
  <c r="CM173" i="1"/>
  <c r="CE173" i="1"/>
  <c r="BW173" i="1"/>
  <c r="BO173" i="1"/>
  <c r="BG173" i="1"/>
  <c r="AY173" i="1"/>
  <c r="AQ173" i="1"/>
  <c r="AI173" i="1"/>
  <c r="AA173" i="1"/>
  <c r="S173" i="1"/>
  <c r="D174" i="1"/>
  <c r="DI173" i="1"/>
  <c r="DA173" i="1"/>
  <c r="CS173" i="1"/>
  <c r="CK173" i="1"/>
  <c r="CC173" i="1"/>
  <c r="BU173" i="1"/>
  <c r="BM173" i="1"/>
  <c r="BE173" i="1"/>
  <c r="AW173" i="1"/>
  <c r="AO173" i="1"/>
  <c r="AG173" i="1"/>
  <c r="Y173" i="1"/>
  <c r="Q173" i="1"/>
  <c r="DO173" i="1"/>
  <c r="DG173" i="1"/>
  <c r="CY173" i="1"/>
  <c r="CQ173" i="1"/>
  <c r="CI173" i="1"/>
  <c r="CA173" i="1"/>
  <c r="BS173" i="1"/>
  <c r="BK173" i="1"/>
  <c r="BC173" i="1"/>
  <c r="AU173" i="1"/>
  <c r="AM173" i="1"/>
  <c r="AE173" i="1"/>
  <c r="W173" i="1"/>
  <c r="O173" i="1"/>
  <c r="DQ173" i="1" s="1"/>
  <c r="D175" i="1" l="1"/>
  <c r="DI174" i="1"/>
  <c r="DA174" i="1"/>
  <c r="CS174" i="1"/>
  <c r="CK174" i="1"/>
  <c r="CC174" i="1"/>
  <c r="BU174" i="1"/>
  <c r="BM174" i="1"/>
  <c r="BE174" i="1"/>
  <c r="AW174" i="1"/>
  <c r="AO174" i="1"/>
  <c r="AG174" i="1"/>
  <c r="Y174" i="1"/>
  <c r="Q174" i="1"/>
  <c r="DO174" i="1"/>
  <c r="DG174" i="1"/>
  <c r="CY174" i="1"/>
  <c r="CQ174" i="1"/>
  <c r="CI174" i="1"/>
  <c r="CA174" i="1"/>
  <c r="BS174" i="1"/>
  <c r="BK174" i="1"/>
  <c r="BC174" i="1"/>
  <c r="AU174" i="1"/>
  <c r="AM174" i="1"/>
  <c r="AE174" i="1"/>
  <c r="W174" i="1"/>
  <c r="O174" i="1"/>
  <c r="DM174" i="1"/>
  <c r="DE174" i="1"/>
  <c r="CW174" i="1"/>
  <c r="CO174" i="1"/>
  <c r="CG174" i="1"/>
  <c r="BY174" i="1"/>
  <c r="BQ174" i="1"/>
  <c r="BI174" i="1"/>
  <c r="BA174" i="1"/>
  <c r="AS174" i="1"/>
  <c r="AK174" i="1"/>
  <c r="AC174" i="1"/>
  <c r="U174" i="1"/>
  <c r="DK174" i="1"/>
  <c r="DC174" i="1"/>
  <c r="CU174" i="1"/>
  <c r="CM174" i="1"/>
  <c r="CE174" i="1"/>
  <c r="BW174" i="1"/>
  <c r="BO174" i="1"/>
  <c r="BG174" i="1"/>
  <c r="AY174" i="1"/>
  <c r="AQ174" i="1"/>
  <c r="AI174" i="1"/>
  <c r="AA174" i="1"/>
  <c r="S174" i="1"/>
  <c r="DQ174" i="1" l="1"/>
  <c r="DM175" i="1"/>
  <c r="DE175" i="1"/>
  <c r="CW175" i="1"/>
  <c r="CO175" i="1"/>
  <c r="CG175" i="1"/>
  <c r="BY175" i="1"/>
  <c r="BQ175" i="1"/>
  <c r="BI175" i="1"/>
  <c r="BA175" i="1"/>
  <c r="AS175" i="1"/>
  <c r="AK175" i="1"/>
  <c r="AC175" i="1"/>
  <c r="U175" i="1"/>
  <c r="DK175" i="1"/>
  <c r="DC175" i="1"/>
  <c r="CU175" i="1"/>
  <c r="CM175" i="1"/>
  <c r="CE175" i="1"/>
  <c r="BW175" i="1"/>
  <c r="BO175" i="1"/>
  <c r="BG175" i="1"/>
  <c r="AY175" i="1"/>
  <c r="AQ175" i="1"/>
  <c r="AI175" i="1"/>
  <c r="AA175" i="1"/>
  <c r="S175" i="1"/>
  <c r="D176" i="1"/>
  <c r="DI175" i="1"/>
  <c r="DA175" i="1"/>
  <c r="CS175" i="1"/>
  <c r="CK175" i="1"/>
  <c r="CC175" i="1"/>
  <c r="BU175" i="1"/>
  <c r="BM175" i="1"/>
  <c r="BE175" i="1"/>
  <c r="AW175" i="1"/>
  <c r="AO175" i="1"/>
  <c r="AG175" i="1"/>
  <c r="Y175" i="1"/>
  <c r="Q175" i="1"/>
  <c r="DO175" i="1"/>
  <c r="DG175" i="1"/>
  <c r="CY175" i="1"/>
  <c r="CQ175" i="1"/>
  <c r="CI175" i="1"/>
  <c r="CA175" i="1"/>
  <c r="BS175" i="1"/>
  <c r="BK175" i="1"/>
  <c r="BC175" i="1"/>
  <c r="AU175" i="1"/>
  <c r="AM175" i="1"/>
  <c r="AE175" i="1"/>
  <c r="W175" i="1"/>
  <c r="O175" i="1"/>
  <c r="DQ175" i="1" s="1"/>
  <c r="D177" i="1" l="1"/>
  <c r="DI176" i="1"/>
  <c r="DA176" i="1"/>
  <c r="CS176" i="1"/>
  <c r="CK176" i="1"/>
  <c r="CC176" i="1"/>
  <c r="BU176" i="1"/>
  <c r="BM176" i="1"/>
  <c r="BE176" i="1"/>
  <c r="AW176" i="1"/>
  <c r="AO176" i="1"/>
  <c r="AG176" i="1"/>
  <c r="Y176" i="1"/>
  <c r="Q176" i="1"/>
  <c r="DO176" i="1"/>
  <c r="DG176" i="1"/>
  <c r="CY176" i="1"/>
  <c r="CQ176" i="1"/>
  <c r="CI176" i="1"/>
  <c r="CA176" i="1"/>
  <c r="BS176" i="1"/>
  <c r="BK176" i="1"/>
  <c r="BC176" i="1"/>
  <c r="AU176" i="1"/>
  <c r="AM176" i="1"/>
  <c r="AE176" i="1"/>
  <c r="W176" i="1"/>
  <c r="O176" i="1"/>
  <c r="DM176" i="1"/>
  <c r="DE176" i="1"/>
  <c r="CW176" i="1"/>
  <c r="CO176" i="1"/>
  <c r="CG176" i="1"/>
  <c r="BY176" i="1"/>
  <c r="BQ176" i="1"/>
  <c r="BI176" i="1"/>
  <c r="BA176" i="1"/>
  <c r="AS176" i="1"/>
  <c r="AK176" i="1"/>
  <c r="AC176" i="1"/>
  <c r="U176" i="1"/>
  <c r="DK176" i="1"/>
  <c r="DC176" i="1"/>
  <c r="CU176" i="1"/>
  <c r="CM176" i="1"/>
  <c r="CE176" i="1"/>
  <c r="BW176" i="1"/>
  <c r="BO176" i="1"/>
  <c r="BG176" i="1"/>
  <c r="AY176" i="1"/>
  <c r="AQ176" i="1"/>
  <c r="AI176" i="1"/>
  <c r="AA176" i="1"/>
  <c r="S176" i="1"/>
  <c r="DQ176" i="1" l="1"/>
  <c r="DM177" i="1"/>
  <c r="DE177" i="1"/>
  <c r="CW177" i="1"/>
  <c r="CO177" i="1"/>
  <c r="CG177" i="1"/>
  <c r="BY177" i="1"/>
  <c r="BQ177" i="1"/>
  <c r="BI177" i="1"/>
  <c r="BA177" i="1"/>
  <c r="AS177" i="1"/>
  <c r="AK177" i="1"/>
  <c r="AC177" i="1"/>
  <c r="U177" i="1"/>
  <c r="DK177" i="1"/>
  <c r="DC177" i="1"/>
  <c r="CU177" i="1"/>
  <c r="CM177" i="1"/>
  <c r="CE177" i="1"/>
  <c r="BW177" i="1"/>
  <c r="BO177" i="1"/>
  <c r="BG177" i="1"/>
  <c r="AY177" i="1"/>
  <c r="AQ177" i="1"/>
  <c r="AI177" i="1"/>
  <c r="AA177" i="1"/>
  <c r="S177" i="1"/>
  <c r="D178" i="1"/>
  <c r="DI177" i="1"/>
  <c r="DA177" i="1"/>
  <c r="CS177" i="1"/>
  <c r="CK177" i="1"/>
  <c r="CC177" i="1"/>
  <c r="BU177" i="1"/>
  <c r="BM177" i="1"/>
  <c r="BE177" i="1"/>
  <c r="AW177" i="1"/>
  <c r="AO177" i="1"/>
  <c r="AG177" i="1"/>
  <c r="Y177" i="1"/>
  <c r="Q177" i="1"/>
  <c r="DO177" i="1"/>
  <c r="DG177" i="1"/>
  <c r="CY177" i="1"/>
  <c r="CQ177" i="1"/>
  <c r="CI177" i="1"/>
  <c r="CA177" i="1"/>
  <c r="BS177" i="1"/>
  <c r="BK177" i="1"/>
  <c r="BC177" i="1"/>
  <c r="AU177" i="1"/>
  <c r="AM177" i="1"/>
  <c r="AE177" i="1"/>
  <c r="W177" i="1"/>
  <c r="O177" i="1"/>
  <c r="D179" i="1" l="1"/>
  <c r="DI178" i="1"/>
  <c r="DA178" i="1"/>
  <c r="CS178" i="1"/>
  <c r="CK178" i="1"/>
  <c r="CC178" i="1"/>
  <c r="BU178" i="1"/>
  <c r="BM178" i="1"/>
  <c r="BE178" i="1"/>
  <c r="AW178" i="1"/>
  <c r="AO178" i="1"/>
  <c r="AG178" i="1"/>
  <c r="Y178" i="1"/>
  <c r="Q178" i="1"/>
  <c r="DO178" i="1"/>
  <c r="DG178" i="1"/>
  <c r="CY178" i="1"/>
  <c r="CQ178" i="1"/>
  <c r="CI178" i="1"/>
  <c r="CA178" i="1"/>
  <c r="BS178" i="1"/>
  <c r="BK178" i="1"/>
  <c r="BC178" i="1"/>
  <c r="AU178" i="1"/>
  <c r="AM178" i="1"/>
  <c r="AE178" i="1"/>
  <c r="W178" i="1"/>
  <c r="O178" i="1"/>
  <c r="DM178" i="1"/>
  <c r="DE178" i="1"/>
  <c r="CW178" i="1"/>
  <c r="CO178" i="1"/>
  <c r="CG178" i="1"/>
  <c r="BY178" i="1"/>
  <c r="BQ178" i="1"/>
  <c r="BI178" i="1"/>
  <c r="BA178" i="1"/>
  <c r="AS178" i="1"/>
  <c r="AK178" i="1"/>
  <c r="AC178" i="1"/>
  <c r="U178" i="1"/>
  <c r="DK178" i="1"/>
  <c r="DC178" i="1"/>
  <c r="CU178" i="1"/>
  <c r="CM178" i="1"/>
  <c r="CE178" i="1"/>
  <c r="BW178" i="1"/>
  <c r="BO178" i="1"/>
  <c r="BG178" i="1"/>
  <c r="AY178" i="1"/>
  <c r="AQ178" i="1"/>
  <c r="AI178" i="1"/>
  <c r="AA178" i="1"/>
  <c r="S178" i="1"/>
  <c r="DQ177" i="1"/>
  <c r="DQ178" i="1" l="1"/>
  <c r="DM179" i="1"/>
  <c r="DE179" i="1"/>
  <c r="CW179" i="1"/>
  <c r="CO179" i="1"/>
  <c r="CG179" i="1"/>
  <c r="BY179" i="1"/>
  <c r="BQ179" i="1"/>
  <c r="BI179" i="1"/>
  <c r="BA179" i="1"/>
  <c r="AS179" i="1"/>
  <c r="AK179" i="1"/>
  <c r="AC179" i="1"/>
  <c r="U179" i="1"/>
  <c r="DK179" i="1"/>
  <c r="DC179" i="1"/>
  <c r="CU179" i="1"/>
  <c r="CM179" i="1"/>
  <c r="CE179" i="1"/>
  <c r="BW179" i="1"/>
  <c r="BO179" i="1"/>
  <c r="BG179" i="1"/>
  <c r="AY179" i="1"/>
  <c r="AQ179" i="1"/>
  <c r="AI179" i="1"/>
  <c r="AA179" i="1"/>
  <c r="S179" i="1"/>
  <c r="D180" i="1"/>
  <c r="DI179" i="1"/>
  <c r="DA179" i="1"/>
  <c r="CS179" i="1"/>
  <c r="CK179" i="1"/>
  <c r="CC179" i="1"/>
  <c r="BU179" i="1"/>
  <c r="BM179" i="1"/>
  <c r="BE179" i="1"/>
  <c r="AW179" i="1"/>
  <c r="AO179" i="1"/>
  <c r="AG179" i="1"/>
  <c r="Y179" i="1"/>
  <c r="Q179" i="1"/>
  <c r="DO179" i="1"/>
  <c r="DG179" i="1"/>
  <c r="CY179" i="1"/>
  <c r="CQ179" i="1"/>
  <c r="CI179" i="1"/>
  <c r="CA179" i="1"/>
  <c r="BS179" i="1"/>
  <c r="BK179" i="1"/>
  <c r="BC179" i="1"/>
  <c r="AU179" i="1"/>
  <c r="AM179" i="1"/>
  <c r="AE179" i="1"/>
  <c r="W179" i="1"/>
  <c r="O179" i="1"/>
  <c r="D181" i="1" l="1"/>
  <c r="D182" i="1" s="1"/>
  <c r="DI180" i="1"/>
  <c r="DI145" i="1" s="1"/>
  <c r="DA180" i="1"/>
  <c r="DA145" i="1" s="1"/>
  <c r="CS180" i="1"/>
  <c r="CS145" i="1" s="1"/>
  <c r="CK180" i="1"/>
  <c r="CK145" i="1" s="1"/>
  <c r="CC180" i="1"/>
  <c r="CC145" i="1" s="1"/>
  <c r="BU180" i="1"/>
  <c r="BU145" i="1" s="1"/>
  <c r="BM180" i="1"/>
  <c r="BM145" i="1" s="1"/>
  <c r="BE180" i="1"/>
  <c r="BE145" i="1" s="1"/>
  <c r="AW180" i="1"/>
  <c r="AW145" i="1" s="1"/>
  <c r="AO180" i="1"/>
  <c r="AO145" i="1" s="1"/>
  <c r="AG180" i="1"/>
  <c r="AG145" i="1" s="1"/>
  <c r="Y180" i="1"/>
  <c r="Y145" i="1" s="1"/>
  <c r="Q180" i="1"/>
  <c r="Q145" i="1" s="1"/>
  <c r="DO180" i="1"/>
  <c r="DO145" i="1" s="1"/>
  <c r="DG180" i="1"/>
  <c r="DG145" i="1" s="1"/>
  <c r="CY180" i="1"/>
  <c r="CY145" i="1" s="1"/>
  <c r="CQ180" i="1"/>
  <c r="CQ145" i="1" s="1"/>
  <c r="CI180" i="1"/>
  <c r="CI145" i="1" s="1"/>
  <c r="CA180" i="1"/>
  <c r="CA145" i="1" s="1"/>
  <c r="BS180" i="1"/>
  <c r="BS145" i="1" s="1"/>
  <c r="BK180" i="1"/>
  <c r="BK145" i="1" s="1"/>
  <c r="BC180" i="1"/>
  <c r="BC145" i="1" s="1"/>
  <c r="AU180" i="1"/>
  <c r="AU145" i="1" s="1"/>
  <c r="AM180" i="1"/>
  <c r="AM145" i="1" s="1"/>
  <c r="AE180" i="1"/>
  <c r="AE145" i="1" s="1"/>
  <c r="W180" i="1"/>
  <c r="W145" i="1" s="1"/>
  <c r="O180" i="1"/>
  <c r="DM180" i="1"/>
  <c r="DM145" i="1" s="1"/>
  <c r="DE180" i="1"/>
  <c r="DE145" i="1" s="1"/>
  <c r="CW180" i="1"/>
  <c r="CW145" i="1" s="1"/>
  <c r="CO180" i="1"/>
  <c r="CO145" i="1" s="1"/>
  <c r="CG180" i="1"/>
  <c r="CG145" i="1" s="1"/>
  <c r="BY180" i="1"/>
  <c r="BY145" i="1" s="1"/>
  <c r="BQ180" i="1"/>
  <c r="BQ145" i="1" s="1"/>
  <c r="BI180" i="1"/>
  <c r="BI145" i="1" s="1"/>
  <c r="BA180" i="1"/>
  <c r="BA145" i="1" s="1"/>
  <c r="AS180" i="1"/>
  <c r="AS145" i="1" s="1"/>
  <c r="AK180" i="1"/>
  <c r="AK145" i="1" s="1"/>
  <c r="AC180" i="1"/>
  <c r="AC145" i="1" s="1"/>
  <c r="U180" i="1"/>
  <c r="U145" i="1" s="1"/>
  <c r="DK180" i="1"/>
  <c r="DK145" i="1" s="1"/>
  <c r="DC180" i="1"/>
  <c r="DC145" i="1" s="1"/>
  <c r="CU180" i="1"/>
  <c r="CU145" i="1" s="1"/>
  <c r="CM180" i="1"/>
  <c r="CM145" i="1" s="1"/>
  <c r="CE180" i="1"/>
  <c r="CE145" i="1" s="1"/>
  <c r="BW180" i="1"/>
  <c r="BW145" i="1" s="1"/>
  <c r="BO180" i="1"/>
  <c r="BO145" i="1" s="1"/>
  <c r="BG180" i="1"/>
  <c r="BG145" i="1" s="1"/>
  <c r="AY180" i="1"/>
  <c r="AY145" i="1" s="1"/>
  <c r="AQ180" i="1"/>
  <c r="AQ145" i="1" s="1"/>
  <c r="AI180" i="1"/>
  <c r="AI145" i="1" s="1"/>
  <c r="AA180" i="1"/>
  <c r="AA145" i="1" s="1"/>
  <c r="S180" i="1"/>
  <c r="S145" i="1" s="1"/>
  <c r="DQ179" i="1"/>
  <c r="DQ180" i="1" l="1"/>
  <c r="DQ145" i="1" s="1"/>
  <c r="O145" i="1"/>
  <c r="DK182" i="1"/>
  <c r="DC182" i="1"/>
  <c r="CU182" i="1"/>
  <c r="CM182" i="1"/>
  <c r="CE182" i="1"/>
  <c r="BW182" i="1"/>
  <c r="BO182" i="1"/>
  <c r="BG182" i="1"/>
  <c r="AY182" i="1"/>
  <c r="AQ182" i="1"/>
  <c r="AI182" i="1"/>
  <c r="AA182" i="1"/>
  <c r="S182" i="1"/>
  <c r="D183" i="1"/>
  <c r="DI182" i="1"/>
  <c r="DA182" i="1"/>
  <c r="CS182" i="1"/>
  <c r="CK182" i="1"/>
  <c r="CC182" i="1"/>
  <c r="BU182" i="1"/>
  <c r="BM182" i="1"/>
  <c r="BE182" i="1"/>
  <c r="AW182" i="1"/>
  <c r="AO182" i="1"/>
  <c r="AG182" i="1"/>
  <c r="Y182" i="1"/>
  <c r="Q182" i="1"/>
  <c r="DO182" i="1"/>
  <c r="DG182" i="1"/>
  <c r="CY182" i="1"/>
  <c r="CQ182" i="1"/>
  <c r="CI182" i="1"/>
  <c r="CA182" i="1"/>
  <c r="BS182" i="1"/>
  <c r="BK182" i="1"/>
  <c r="BC182" i="1"/>
  <c r="AU182" i="1"/>
  <c r="AM182" i="1"/>
  <c r="AE182" i="1"/>
  <c r="W182" i="1"/>
  <c r="O182" i="1"/>
  <c r="DM182" i="1"/>
  <c r="DE182" i="1"/>
  <c r="CW182" i="1"/>
  <c r="CO182" i="1"/>
  <c r="CG182" i="1"/>
  <c r="BY182" i="1"/>
  <c r="BQ182" i="1"/>
  <c r="BI182" i="1"/>
  <c r="BA182" i="1"/>
  <c r="AS182" i="1"/>
  <c r="AK182" i="1"/>
  <c r="AC182" i="1"/>
  <c r="U182" i="1"/>
  <c r="DO183" i="1" l="1"/>
  <c r="DG183" i="1"/>
  <c r="CY183" i="1"/>
  <c r="CQ183" i="1"/>
  <c r="CI183" i="1"/>
  <c r="CA183" i="1"/>
  <c r="BS183" i="1"/>
  <c r="BK183" i="1"/>
  <c r="BC183" i="1"/>
  <c r="AU183" i="1"/>
  <c r="AM183" i="1"/>
  <c r="AE183" i="1"/>
  <c r="W183" i="1"/>
  <c r="O183" i="1"/>
  <c r="DM183" i="1"/>
  <c r="DE183" i="1"/>
  <c r="CW183" i="1"/>
  <c r="CO183" i="1"/>
  <c r="CG183" i="1"/>
  <c r="BY183" i="1"/>
  <c r="BQ183" i="1"/>
  <c r="BI183" i="1"/>
  <c r="BA183" i="1"/>
  <c r="AS183" i="1"/>
  <c r="AK183" i="1"/>
  <c r="AC183" i="1"/>
  <c r="U183" i="1"/>
  <c r="DK183" i="1"/>
  <c r="DC183" i="1"/>
  <c r="CU183" i="1"/>
  <c r="CM183" i="1"/>
  <c r="CE183" i="1"/>
  <c r="BW183" i="1"/>
  <c r="BO183" i="1"/>
  <c r="BG183" i="1"/>
  <c r="AY183" i="1"/>
  <c r="AQ183" i="1"/>
  <c r="AI183" i="1"/>
  <c r="AA183" i="1"/>
  <c r="S183" i="1"/>
  <c r="D184" i="1"/>
  <c r="DI183" i="1"/>
  <c r="DA183" i="1"/>
  <c r="CS183" i="1"/>
  <c r="CK183" i="1"/>
  <c r="CC183" i="1"/>
  <c r="BU183" i="1"/>
  <c r="BM183" i="1"/>
  <c r="BE183" i="1"/>
  <c r="AW183" i="1"/>
  <c r="AO183" i="1"/>
  <c r="AG183" i="1"/>
  <c r="Y183" i="1"/>
  <c r="Q183" i="1"/>
  <c r="DQ182" i="1"/>
  <c r="DQ183" i="1" l="1"/>
  <c r="DO184" i="1"/>
  <c r="DG184" i="1"/>
  <c r="CY184" i="1"/>
  <c r="DE184" i="1"/>
  <c r="CU184" i="1"/>
  <c r="CM184" i="1"/>
  <c r="CE184" i="1"/>
  <c r="BW184" i="1"/>
  <c r="BO184" i="1"/>
  <c r="BG184" i="1"/>
  <c r="AY184" i="1"/>
  <c r="AQ184" i="1"/>
  <c r="AI184" i="1"/>
  <c r="AA184" i="1"/>
  <c r="S184" i="1"/>
  <c r="D185" i="1"/>
  <c r="DM184" i="1"/>
  <c r="DC184" i="1"/>
  <c r="CS184" i="1"/>
  <c r="CK184" i="1"/>
  <c r="CC184" i="1"/>
  <c r="BU184" i="1"/>
  <c r="BM184" i="1"/>
  <c r="BE184" i="1"/>
  <c r="AW184" i="1"/>
  <c r="AO184" i="1"/>
  <c r="AG184" i="1"/>
  <c r="Y184" i="1"/>
  <c r="Q184" i="1"/>
  <c r="DK184" i="1"/>
  <c r="DA184" i="1"/>
  <c r="CQ184" i="1"/>
  <c r="CI184" i="1"/>
  <c r="CA184" i="1"/>
  <c r="BS184" i="1"/>
  <c r="BK184" i="1"/>
  <c r="BC184" i="1"/>
  <c r="AU184" i="1"/>
  <c r="AM184" i="1"/>
  <c r="AE184" i="1"/>
  <c r="W184" i="1"/>
  <c r="O184" i="1"/>
  <c r="DI184" i="1"/>
  <c r="CW184" i="1"/>
  <c r="CO184" i="1"/>
  <c r="CG184" i="1"/>
  <c r="BY184" i="1"/>
  <c r="BQ184" i="1"/>
  <c r="BI184" i="1"/>
  <c r="BA184" i="1"/>
  <c r="AS184" i="1"/>
  <c r="AK184" i="1"/>
  <c r="AC184" i="1"/>
  <c r="U184" i="1"/>
  <c r="DO185" i="1" l="1"/>
  <c r="DG185" i="1"/>
  <c r="CY185" i="1"/>
  <c r="CQ185" i="1"/>
  <c r="DK185" i="1"/>
  <c r="DC185" i="1"/>
  <c r="CU185" i="1"/>
  <c r="CM185" i="1"/>
  <c r="CE185" i="1"/>
  <c r="BW185" i="1"/>
  <c r="BO185" i="1"/>
  <c r="BG185" i="1"/>
  <c r="AY185" i="1"/>
  <c r="AQ185" i="1"/>
  <c r="AI185" i="1"/>
  <c r="AA185" i="1"/>
  <c r="S185" i="1"/>
  <c r="D186" i="1"/>
  <c r="DI185" i="1"/>
  <c r="DA185" i="1"/>
  <c r="CS185" i="1"/>
  <c r="CK185" i="1"/>
  <c r="CC185" i="1"/>
  <c r="BU185" i="1"/>
  <c r="BM185" i="1"/>
  <c r="BE185" i="1"/>
  <c r="AW185" i="1"/>
  <c r="AO185" i="1"/>
  <c r="AG185" i="1"/>
  <c r="Y185" i="1"/>
  <c r="CO185" i="1"/>
  <c r="BY185" i="1"/>
  <c r="BI185" i="1"/>
  <c r="AS185" i="1"/>
  <c r="AC185" i="1"/>
  <c r="O185" i="1"/>
  <c r="DM185" i="1"/>
  <c r="CI185" i="1"/>
  <c r="BS185" i="1"/>
  <c r="BC185" i="1"/>
  <c r="AM185" i="1"/>
  <c r="W185" i="1"/>
  <c r="DE185" i="1"/>
  <c r="CG185" i="1"/>
  <c r="BQ185" i="1"/>
  <c r="BA185" i="1"/>
  <c r="AK185" i="1"/>
  <c r="U185" i="1"/>
  <c r="CW185" i="1"/>
  <c r="CA185" i="1"/>
  <c r="BK185" i="1"/>
  <c r="AU185" i="1"/>
  <c r="AE185" i="1"/>
  <c r="Q185" i="1"/>
  <c r="DQ184" i="1"/>
  <c r="DQ185" i="1" l="1"/>
  <c r="DK186" i="1"/>
  <c r="DC186" i="1"/>
  <c r="CU186" i="1"/>
  <c r="CM186" i="1"/>
  <c r="CE186" i="1"/>
  <c r="BW186" i="1"/>
  <c r="BO186" i="1"/>
  <c r="BG186" i="1"/>
  <c r="AY186" i="1"/>
  <c r="AQ186" i="1"/>
  <c r="AI186" i="1"/>
  <c r="AA186" i="1"/>
  <c r="S186" i="1"/>
  <c r="D187" i="1"/>
  <c r="DO186" i="1"/>
  <c r="DG186" i="1"/>
  <c r="CY186" i="1"/>
  <c r="CQ186" i="1"/>
  <c r="CI186" i="1"/>
  <c r="CA186" i="1"/>
  <c r="BS186" i="1"/>
  <c r="BK186" i="1"/>
  <c r="BC186" i="1"/>
  <c r="AU186" i="1"/>
  <c r="AM186" i="1"/>
  <c r="AE186" i="1"/>
  <c r="W186" i="1"/>
  <c r="O186" i="1"/>
  <c r="DM186" i="1"/>
  <c r="DE186" i="1"/>
  <c r="CW186" i="1"/>
  <c r="CO186" i="1"/>
  <c r="CG186" i="1"/>
  <c r="BY186" i="1"/>
  <c r="BQ186" i="1"/>
  <c r="BI186" i="1"/>
  <c r="BA186" i="1"/>
  <c r="AS186" i="1"/>
  <c r="AK186" i="1"/>
  <c r="AC186" i="1"/>
  <c r="U186" i="1"/>
  <c r="CS186" i="1"/>
  <c r="BM186" i="1"/>
  <c r="AG186" i="1"/>
  <c r="CK186" i="1"/>
  <c r="BE186" i="1"/>
  <c r="Y186" i="1"/>
  <c r="DI186" i="1"/>
  <c r="CC186" i="1"/>
  <c r="AW186" i="1"/>
  <c r="Q186" i="1"/>
  <c r="DA186" i="1"/>
  <c r="BU186" i="1"/>
  <c r="AO186" i="1"/>
  <c r="DQ186" i="1" l="1"/>
  <c r="DO187" i="1"/>
  <c r="DG187" i="1"/>
  <c r="CY187" i="1"/>
  <c r="CQ187" i="1"/>
  <c r="CI187" i="1"/>
  <c r="CA187" i="1"/>
  <c r="BS187" i="1"/>
  <c r="BK187" i="1"/>
  <c r="BC187" i="1"/>
  <c r="AU187" i="1"/>
  <c r="AM187" i="1"/>
  <c r="AE187" i="1"/>
  <c r="W187" i="1"/>
  <c r="O187" i="1"/>
  <c r="DM187" i="1"/>
  <c r="DE187" i="1"/>
  <c r="CW187" i="1"/>
  <c r="CO187" i="1"/>
  <c r="CG187" i="1"/>
  <c r="BY187" i="1"/>
  <c r="BQ187" i="1"/>
  <c r="BI187" i="1"/>
  <c r="BA187" i="1"/>
  <c r="AS187" i="1"/>
  <c r="AK187" i="1"/>
  <c r="AC187" i="1"/>
  <c r="U187" i="1"/>
  <c r="DK187" i="1"/>
  <c r="DC187" i="1"/>
  <c r="CU187" i="1"/>
  <c r="CM187" i="1"/>
  <c r="CE187" i="1"/>
  <c r="BW187" i="1"/>
  <c r="BO187" i="1"/>
  <c r="BG187" i="1"/>
  <c r="AY187" i="1"/>
  <c r="AQ187" i="1"/>
  <c r="AI187" i="1"/>
  <c r="AA187" i="1"/>
  <c r="S187" i="1"/>
  <c r="D188" i="1"/>
  <c r="DI187" i="1"/>
  <c r="DA187" i="1"/>
  <c r="CS187" i="1"/>
  <c r="CK187" i="1"/>
  <c r="CC187" i="1"/>
  <c r="BU187" i="1"/>
  <c r="BM187" i="1"/>
  <c r="BE187" i="1"/>
  <c r="AW187" i="1"/>
  <c r="AO187" i="1"/>
  <c r="AG187" i="1"/>
  <c r="Y187" i="1"/>
  <c r="Q187" i="1"/>
  <c r="DQ187" i="1" l="1"/>
  <c r="DK188" i="1"/>
  <c r="DC188" i="1"/>
  <c r="CU188" i="1"/>
  <c r="CM188" i="1"/>
  <c r="CE188" i="1"/>
  <c r="BW188" i="1"/>
  <c r="BO188" i="1"/>
  <c r="BG188" i="1"/>
  <c r="AY188" i="1"/>
  <c r="AQ188" i="1"/>
  <c r="AI188" i="1"/>
  <c r="AA188" i="1"/>
  <c r="S188" i="1"/>
  <c r="D189" i="1"/>
  <c r="DI188" i="1"/>
  <c r="DA188" i="1"/>
  <c r="CS188" i="1"/>
  <c r="CK188" i="1"/>
  <c r="CC188" i="1"/>
  <c r="BU188" i="1"/>
  <c r="BM188" i="1"/>
  <c r="BE188" i="1"/>
  <c r="AW188" i="1"/>
  <c r="AO188" i="1"/>
  <c r="AG188" i="1"/>
  <c r="Y188" i="1"/>
  <c r="Q188" i="1"/>
  <c r="DO188" i="1"/>
  <c r="DG188" i="1"/>
  <c r="CY188" i="1"/>
  <c r="CQ188" i="1"/>
  <c r="CI188" i="1"/>
  <c r="CA188" i="1"/>
  <c r="BS188" i="1"/>
  <c r="BK188" i="1"/>
  <c r="BC188" i="1"/>
  <c r="AU188" i="1"/>
  <c r="AM188" i="1"/>
  <c r="AE188" i="1"/>
  <c r="W188" i="1"/>
  <c r="O188" i="1"/>
  <c r="DM188" i="1"/>
  <c r="DE188" i="1"/>
  <c r="CW188" i="1"/>
  <c r="CO188" i="1"/>
  <c r="CG188" i="1"/>
  <c r="BY188" i="1"/>
  <c r="BQ188" i="1"/>
  <c r="BI188" i="1"/>
  <c r="BA188" i="1"/>
  <c r="AS188" i="1"/>
  <c r="AK188" i="1"/>
  <c r="AC188" i="1"/>
  <c r="U188" i="1"/>
  <c r="DO189" i="1" l="1"/>
  <c r="DG189" i="1"/>
  <c r="CY189" i="1"/>
  <c r="CQ189" i="1"/>
  <c r="CI189" i="1"/>
  <c r="CA189" i="1"/>
  <c r="BS189" i="1"/>
  <c r="BK189" i="1"/>
  <c r="BC189" i="1"/>
  <c r="AU189" i="1"/>
  <c r="AM189" i="1"/>
  <c r="AE189" i="1"/>
  <c r="W189" i="1"/>
  <c r="O189" i="1"/>
  <c r="DM189" i="1"/>
  <c r="DE189" i="1"/>
  <c r="CW189" i="1"/>
  <c r="CO189" i="1"/>
  <c r="CG189" i="1"/>
  <c r="BY189" i="1"/>
  <c r="BQ189" i="1"/>
  <c r="BI189" i="1"/>
  <c r="BA189" i="1"/>
  <c r="AS189" i="1"/>
  <c r="AK189" i="1"/>
  <c r="AC189" i="1"/>
  <c r="U189" i="1"/>
  <c r="DK189" i="1"/>
  <c r="DC189" i="1"/>
  <c r="CU189" i="1"/>
  <c r="CM189" i="1"/>
  <c r="CE189" i="1"/>
  <c r="BW189" i="1"/>
  <c r="BO189" i="1"/>
  <c r="BG189" i="1"/>
  <c r="AY189" i="1"/>
  <c r="AQ189" i="1"/>
  <c r="AI189" i="1"/>
  <c r="AA189" i="1"/>
  <c r="S189" i="1"/>
  <c r="D190" i="1"/>
  <c r="DI189" i="1"/>
  <c r="DA189" i="1"/>
  <c r="CS189" i="1"/>
  <c r="CK189" i="1"/>
  <c r="CC189" i="1"/>
  <c r="BU189" i="1"/>
  <c r="BM189" i="1"/>
  <c r="BE189" i="1"/>
  <c r="AW189" i="1"/>
  <c r="AO189" i="1"/>
  <c r="AG189" i="1"/>
  <c r="Y189" i="1"/>
  <c r="Q189" i="1"/>
  <c r="DQ188" i="1"/>
  <c r="DQ189" i="1" l="1"/>
  <c r="DK190" i="1"/>
  <c r="DC190" i="1"/>
  <c r="CU190" i="1"/>
  <c r="CM190" i="1"/>
  <c r="CE190" i="1"/>
  <c r="BW190" i="1"/>
  <c r="BO190" i="1"/>
  <c r="BG190" i="1"/>
  <c r="AY190" i="1"/>
  <c r="AQ190" i="1"/>
  <c r="AI190" i="1"/>
  <c r="AA190" i="1"/>
  <c r="S190" i="1"/>
  <c r="D191" i="1"/>
  <c r="DI190" i="1"/>
  <c r="DA190" i="1"/>
  <c r="CS190" i="1"/>
  <c r="CK190" i="1"/>
  <c r="CC190" i="1"/>
  <c r="BU190" i="1"/>
  <c r="BM190" i="1"/>
  <c r="BE190" i="1"/>
  <c r="AW190" i="1"/>
  <c r="AO190" i="1"/>
  <c r="AG190" i="1"/>
  <c r="Y190" i="1"/>
  <c r="Q190" i="1"/>
  <c r="DO190" i="1"/>
  <c r="DG190" i="1"/>
  <c r="CY190" i="1"/>
  <c r="CQ190" i="1"/>
  <c r="CI190" i="1"/>
  <c r="CA190" i="1"/>
  <c r="BS190" i="1"/>
  <c r="BK190" i="1"/>
  <c r="BC190" i="1"/>
  <c r="AU190" i="1"/>
  <c r="AM190" i="1"/>
  <c r="AE190" i="1"/>
  <c r="W190" i="1"/>
  <c r="O190" i="1"/>
  <c r="DM190" i="1"/>
  <c r="DE190" i="1"/>
  <c r="CW190" i="1"/>
  <c r="CO190" i="1"/>
  <c r="CG190" i="1"/>
  <c r="BY190" i="1"/>
  <c r="BQ190" i="1"/>
  <c r="BI190" i="1"/>
  <c r="BA190" i="1"/>
  <c r="AS190" i="1"/>
  <c r="AK190" i="1"/>
  <c r="AC190" i="1"/>
  <c r="U190" i="1"/>
  <c r="DQ190" i="1" l="1"/>
  <c r="DO191" i="1"/>
  <c r="DO181" i="1" s="1"/>
  <c r="DG191" i="1"/>
  <c r="DG181" i="1" s="1"/>
  <c r="CY191" i="1"/>
  <c r="CY181" i="1" s="1"/>
  <c r="CQ191" i="1"/>
  <c r="CQ181" i="1" s="1"/>
  <c r="CI191" i="1"/>
  <c r="CI181" i="1" s="1"/>
  <c r="CA191" i="1"/>
  <c r="CA181" i="1" s="1"/>
  <c r="BS191" i="1"/>
  <c r="BS181" i="1" s="1"/>
  <c r="BK191" i="1"/>
  <c r="BK181" i="1" s="1"/>
  <c r="BC191" i="1"/>
  <c r="BC181" i="1" s="1"/>
  <c r="AU191" i="1"/>
  <c r="AU181" i="1" s="1"/>
  <c r="AM191" i="1"/>
  <c r="AM181" i="1" s="1"/>
  <c r="AE191" i="1"/>
  <c r="AE181" i="1" s="1"/>
  <c r="W191" i="1"/>
  <c r="W181" i="1" s="1"/>
  <c r="O191" i="1"/>
  <c r="DM191" i="1"/>
  <c r="DM181" i="1" s="1"/>
  <c r="DE191" i="1"/>
  <c r="DE181" i="1" s="1"/>
  <c r="CW191" i="1"/>
  <c r="CW181" i="1" s="1"/>
  <c r="CO191" i="1"/>
  <c r="CO181" i="1" s="1"/>
  <c r="CG191" i="1"/>
  <c r="CG181" i="1" s="1"/>
  <c r="BY191" i="1"/>
  <c r="BY181" i="1" s="1"/>
  <c r="BQ191" i="1"/>
  <c r="BQ181" i="1" s="1"/>
  <c r="BI191" i="1"/>
  <c r="BI181" i="1" s="1"/>
  <c r="BA191" i="1"/>
  <c r="BA181" i="1" s="1"/>
  <c r="AS191" i="1"/>
  <c r="AS181" i="1" s="1"/>
  <c r="AK191" i="1"/>
  <c r="AK181" i="1" s="1"/>
  <c r="AC191" i="1"/>
  <c r="AC181" i="1" s="1"/>
  <c r="U191" i="1"/>
  <c r="U181" i="1" s="1"/>
  <c r="DK191" i="1"/>
  <c r="DK181" i="1" s="1"/>
  <c r="DC191" i="1"/>
  <c r="DC181" i="1" s="1"/>
  <c r="CU191" i="1"/>
  <c r="CU181" i="1" s="1"/>
  <c r="CM191" i="1"/>
  <c r="CM181" i="1" s="1"/>
  <c r="CE191" i="1"/>
  <c r="CE181" i="1" s="1"/>
  <c r="BW191" i="1"/>
  <c r="BW181" i="1" s="1"/>
  <c r="BO191" i="1"/>
  <c r="BO181" i="1" s="1"/>
  <c r="BG191" i="1"/>
  <c r="BG181" i="1" s="1"/>
  <c r="AY191" i="1"/>
  <c r="AY181" i="1" s="1"/>
  <c r="AQ191" i="1"/>
  <c r="AQ181" i="1" s="1"/>
  <c r="AI191" i="1"/>
  <c r="AI181" i="1" s="1"/>
  <c r="AA191" i="1"/>
  <c r="AA181" i="1" s="1"/>
  <c r="S191" i="1"/>
  <c r="S181" i="1" s="1"/>
  <c r="D192" i="1"/>
  <c r="D193" i="1" s="1"/>
  <c r="DI191" i="1"/>
  <c r="DI181" i="1" s="1"/>
  <c r="DA191" i="1"/>
  <c r="DA181" i="1" s="1"/>
  <c r="CS191" i="1"/>
  <c r="CS181" i="1" s="1"/>
  <c r="CK191" i="1"/>
  <c r="CK181" i="1" s="1"/>
  <c r="CC191" i="1"/>
  <c r="CC181" i="1" s="1"/>
  <c r="BU191" i="1"/>
  <c r="BU181" i="1" s="1"/>
  <c r="BM191" i="1"/>
  <c r="BM181" i="1" s="1"/>
  <c r="BE191" i="1"/>
  <c r="BE181" i="1" s="1"/>
  <c r="AW191" i="1"/>
  <c r="AW181" i="1" s="1"/>
  <c r="AO191" i="1"/>
  <c r="AO181" i="1" s="1"/>
  <c r="AG191" i="1"/>
  <c r="AG181" i="1" s="1"/>
  <c r="Y191" i="1"/>
  <c r="Y181" i="1" s="1"/>
  <c r="Q191" i="1"/>
  <c r="Q181" i="1" s="1"/>
  <c r="DQ191" i="1" l="1"/>
  <c r="DQ181" i="1" s="1"/>
  <c r="O181" i="1"/>
  <c r="D194" i="1"/>
  <c r="DI193" i="1"/>
  <c r="DA193" i="1"/>
  <c r="CS193" i="1"/>
  <c r="CK193" i="1"/>
  <c r="CC193" i="1"/>
  <c r="BU193" i="1"/>
  <c r="BM193" i="1"/>
  <c r="BE193" i="1"/>
  <c r="AW193" i="1"/>
  <c r="AO193" i="1"/>
  <c r="AG193" i="1"/>
  <c r="Y193" i="1"/>
  <c r="Q193" i="1"/>
  <c r="DO193" i="1"/>
  <c r="DG193" i="1"/>
  <c r="CY193" i="1"/>
  <c r="CQ193" i="1"/>
  <c r="CI193" i="1"/>
  <c r="CA193" i="1"/>
  <c r="BS193" i="1"/>
  <c r="BK193" i="1"/>
  <c r="BC193" i="1"/>
  <c r="AU193" i="1"/>
  <c r="AM193" i="1"/>
  <c r="AE193" i="1"/>
  <c r="W193" i="1"/>
  <c r="O193" i="1"/>
  <c r="DM193" i="1"/>
  <c r="DE193" i="1"/>
  <c r="CW193" i="1"/>
  <c r="CO193" i="1"/>
  <c r="CG193" i="1"/>
  <c r="BY193" i="1"/>
  <c r="BQ193" i="1"/>
  <c r="BI193" i="1"/>
  <c r="BA193" i="1"/>
  <c r="AS193" i="1"/>
  <c r="AK193" i="1"/>
  <c r="AC193" i="1"/>
  <c r="U193" i="1"/>
  <c r="DK193" i="1"/>
  <c r="DC193" i="1"/>
  <c r="CU193" i="1"/>
  <c r="CM193" i="1"/>
  <c r="CE193" i="1"/>
  <c r="BW193" i="1"/>
  <c r="BO193" i="1"/>
  <c r="BG193" i="1"/>
  <c r="AY193" i="1"/>
  <c r="AQ193" i="1"/>
  <c r="AI193" i="1"/>
  <c r="AA193" i="1"/>
  <c r="S193" i="1"/>
  <c r="DK194" i="1" l="1"/>
  <c r="DC194" i="1"/>
  <c r="CU194" i="1"/>
  <c r="CM194" i="1"/>
  <c r="CE194" i="1"/>
  <c r="BW194" i="1"/>
  <c r="BO194" i="1"/>
  <c r="BG194" i="1"/>
  <c r="AY194" i="1"/>
  <c r="AQ194" i="1"/>
  <c r="AI194" i="1"/>
  <c r="AA194" i="1"/>
  <c r="D195" i="1"/>
  <c r="DI194" i="1"/>
  <c r="DA194" i="1"/>
  <c r="CS194" i="1"/>
  <c r="CK194" i="1"/>
  <c r="CC194" i="1"/>
  <c r="BU194" i="1"/>
  <c r="BM194" i="1"/>
  <c r="BE194" i="1"/>
  <c r="AW194" i="1"/>
  <c r="AO194" i="1"/>
  <c r="AG194" i="1"/>
  <c r="Y194" i="1"/>
  <c r="DO194" i="1"/>
  <c r="DG194" i="1"/>
  <c r="CY194" i="1"/>
  <c r="CQ194" i="1"/>
  <c r="CI194" i="1"/>
  <c r="CA194" i="1"/>
  <c r="BS194" i="1"/>
  <c r="BK194" i="1"/>
  <c r="BC194" i="1"/>
  <c r="AU194" i="1"/>
  <c r="AM194" i="1"/>
  <c r="AE194" i="1"/>
  <c r="W194" i="1"/>
  <c r="Q194" i="1"/>
  <c r="DM194" i="1"/>
  <c r="DE194" i="1"/>
  <c r="CW194" i="1"/>
  <c r="CO194" i="1"/>
  <c r="CG194" i="1"/>
  <c r="BY194" i="1"/>
  <c r="BQ194" i="1"/>
  <c r="BI194" i="1"/>
  <c r="BA194" i="1"/>
  <c r="AS194" i="1"/>
  <c r="AK194" i="1"/>
  <c r="AC194" i="1"/>
  <c r="U194" i="1"/>
  <c r="O194" i="1"/>
  <c r="DQ194" i="1" s="1"/>
  <c r="S194" i="1"/>
  <c r="DQ193" i="1"/>
  <c r="DO195" i="1" l="1"/>
  <c r="DG195" i="1"/>
  <c r="CY195" i="1"/>
  <c r="CQ195" i="1"/>
  <c r="CI195" i="1"/>
  <c r="CA195" i="1"/>
  <c r="BS195" i="1"/>
  <c r="BK195" i="1"/>
  <c r="BC195" i="1"/>
  <c r="AU195" i="1"/>
  <c r="AM195" i="1"/>
  <c r="AE195" i="1"/>
  <c r="W195" i="1"/>
  <c r="O195" i="1"/>
  <c r="DM195" i="1"/>
  <c r="DE195" i="1"/>
  <c r="CW195" i="1"/>
  <c r="CO195" i="1"/>
  <c r="CG195" i="1"/>
  <c r="BY195" i="1"/>
  <c r="BQ195" i="1"/>
  <c r="BI195" i="1"/>
  <c r="BA195" i="1"/>
  <c r="AS195" i="1"/>
  <c r="AK195" i="1"/>
  <c r="AC195" i="1"/>
  <c r="U195" i="1"/>
  <c r="DK195" i="1"/>
  <c r="DC195" i="1"/>
  <c r="CU195" i="1"/>
  <c r="CM195" i="1"/>
  <c r="CE195" i="1"/>
  <c r="BW195" i="1"/>
  <c r="BO195" i="1"/>
  <c r="BG195" i="1"/>
  <c r="AY195" i="1"/>
  <c r="AQ195" i="1"/>
  <c r="AI195" i="1"/>
  <c r="AA195" i="1"/>
  <c r="S195" i="1"/>
  <c r="D196" i="1"/>
  <c r="DI195" i="1"/>
  <c r="DA195" i="1"/>
  <c r="CS195" i="1"/>
  <c r="CK195" i="1"/>
  <c r="CC195" i="1"/>
  <c r="BU195" i="1"/>
  <c r="BM195" i="1"/>
  <c r="BE195" i="1"/>
  <c r="AW195" i="1"/>
  <c r="AO195" i="1"/>
  <c r="AG195" i="1"/>
  <c r="Y195" i="1"/>
  <c r="Q195" i="1"/>
  <c r="DQ195" i="1" l="1"/>
  <c r="DK196" i="1"/>
  <c r="DC196" i="1"/>
  <c r="CU196" i="1"/>
  <c r="CM196" i="1"/>
  <c r="CE196" i="1"/>
  <c r="BW196" i="1"/>
  <c r="BO196" i="1"/>
  <c r="BG196" i="1"/>
  <c r="AY196" i="1"/>
  <c r="AQ196" i="1"/>
  <c r="AI196" i="1"/>
  <c r="AA196" i="1"/>
  <c r="S196" i="1"/>
  <c r="D197" i="1"/>
  <c r="DI196" i="1"/>
  <c r="DA196" i="1"/>
  <c r="CS196" i="1"/>
  <c r="CK196" i="1"/>
  <c r="CC196" i="1"/>
  <c r="BU196" i="1"/>
  <c r="BM196" i="1"/>
  <c r="BE196" i="1"/>
  <c r="AW196" i="1"/>
  <c r="AO196" i="1"/>
  <c r="AG196" i="1"/>
  <c r="Y196" i="1"/>
  <c r="Q196" i="1"/>
  <c r="DO196" i="1"/>
  <c r="DG196" i="1"/>
  <c r="CY196" i="1"/>
  <c r="CQ196" i="1"/>
  <c r="CI196" i="1"/>
  <c r="CA196" i="1"/>
  <c r="BS196" i="1"/>
  <c r="BK196" i="1"/>
  <c r="BC196" i="1"/>
  <c r="AU196" i="1"/>
  <c r="AM196" i="1"/>
  <c r="AE196" i="1"/>
  <c r="W196" i="1"/>
  <c r="O196" i="1"/>
  <c r="DM196" i="1"/>
  <c r="DE196" i="1"/>
  <c r="CW196" i="1"/>
  <c r="CO196" i="1"/>
  <c r="CG196" i="1"/>
  <c r="BY196" i="1"/>
  <c r="BQ196" i="1"/>
  <c r="BI196" i="1"/>
  <c r="BA196" i="1"/>
  <c r="AS196" i="1"/>
  <c r="AK196" i="1"/>
  <c r="AC196" i="1"/>
  <c r="U196" i="1"/>
  <c r="DO197" i="1" l="1"/>
  <c r="DG197" i="1"/>
  <c r="CY197" i="1"/>
  <c r="CQ197" i="1"/>
  <c r="CI197" i="1"/>
  <c r="CA197" i="1"/>
  <c r="BS197" i="1"/>
  <c r="BK197" i="1"/>
  <c r="BC197" i="1"/>
  <c r="AU197" i="1"/>
  <c r="AM197" i="1"/>
  <c r="AE197" i="1"/>
  <c r="W197" i="1"/>
  <c r="O197" i="1"/>
  <c r="DM197" i="1"/>
  <c r="DE197" i="1"/>
  <c r="CW197" i="1"/>
  <c r="CO197" i="1"/>
  <c r="CG197" i="1"/>
  <c r="BY197" i="1"/>
  <c r="BQ197" i="1"/>
  <c r="BI197" i="1"/>
  <c r="BA197" i="1"/>
  <c r="AS197" i="1"/>
  <c r="AK197" i="1"/>
  <c r="AC197" i="1"/>
  <c r="U197" i="1"/>
  <c r="DK197" i="1"/>
  <c r="DC197" i="1"/>
  <c r="CU197" i="1"/>
  <c r="CM197" i="1"/>
  <c r="CE197" i="1"/>
  <c r="BW197" i="1"/>
  <c r="BO197" i="1"/>
  <c r="BG197" i="1"/>
  <c r="AY197" i="1"/>
  <c r="AQ197" i="1"/>
  <c r="AI197" i="1"/>
  <c r="AA197" i="1"/>
  <c r="S197" i="1"/>
  <c r="D198" i="1"/>
  <c r="DI197" i="1"/>
  <c r="DA197" i="1"/>
  <c r="CS197" i="1"/>
  <c r="CK197" i="1"/>
  <c r="CC197" i="1"/>
  <c r="BU197" i="1"/>
  <c r="BM197" i="1"/>
  <c r="BE197" i="1"/>
  <c r="AW197" i="1"/>
  <c r="AO197" i="1"/>
  <c r="AG197" i="1"/>
  <c r="Y197" i="1"/>
  <c r="Q197" i="1"/>
  <c r="DQ196" i="1"/>
  <c r="DQ197" i="1" l="1"/>
  <c r="DK198" i="1"/>
  <c r="DC198" i="1"/>
  <c r="CU198" i="1"/>
  <c r="CM198" i="1"/>
  <c r="CE198" i="1"/>
  <c r="BW198" i="1"/>
  <c r="BO198" i="1"/>
  <c r="BG198" i="1"/>
  <c r="AY198" i="1"/>
  <c r="AQ198" i="1"/>
  <c r="AI198" i="1"/>
  <c r="AA198" i="1"/>
  <c r="S198" i="1"/>
  <c r="D199" i="1"/>
  <c r="DI198" i="1"/>
  <c r="DA198" i="1"/>
  <c r="CS198" i="1"/>
  <c r="CK198" i="1"/>
  <c r="CC198" i="1"/>
  <c r="BU198" i="1"/>
  <c r="BM198" i="1"/>
  <c r="BE198" i="1"/>
  <c r="AW198" i="1"/>
  <c r="AO198" i="1"/>
  <c r="AG198" i="1"/>
  <c r="Y198" i="1"/>
  <c r="Q198" i="1"/>
  <c r="DO198" i="1"/>
  <c r="DG198" i="1"/>
  <c r="CY198" i="1"/>
  <c r="CQ198" i="1"/>
  <c r="CI198" i="1"/>
  <c r="CA198" i="1"/>
  <c r="BS198" i="1"/>
  <c r="BK198" i="1"/>
  <c r="BC198" i="1"/>
  <c r="AU198" i="1"/>
  <c r="AM198" i="1"/>
  <c r="AE198" i="1"/>
  <c r="W198" i="1"/>
  <c r="O198" i="1"/>
  <c r="DM198" i="1"/>
  <c r="DE198" i="1"/>
  <c r="CW198" i="1"/>
  <c r="CO198" i="1"/>
  <c r="CG198" i="1"/>
  <c r="BY198" i="1"/>
  <c r="BQ198" i="1"/>
  <c r="BI198" i="1"/>
  <c r="BA198" i="1"/>
  <c r="AS198" i="1"/>
  <c r="AK198" i="1"/>
  <c r="AC198" i="1"/>
  <c r="U198" i="1"/>
  <c r="DO199" i="1" l="1"/>
  <c r="DG199" i="1"/>
  <c r="CY199" i="1"/>
  <c r="CQ199" i="1"/>
  <c r="CI199" i="1"/>
  <c r="CA199" i="1"/>
  <c r="BS199" i="1"/>
  <c r="BK199" i="1"/>
  <c r="BC199" i="1"/>
  <c r="AU199" i="1"/>
  <c r="AM199" i="1"/>
  <c r="AE199" i="1"/>
  <c r="W199" i="1"/>
  <c r="O199" i="1"/>
  <c r="DM199" i="1"/>
  <c r="DE199" i="1"/>
  <c r="CW199" i="1"/>
  <c r="CO199" i="1"/>
  <c r="CG199" i="1"/>
  <c r="BY199" i="1"/>
  <c r="BQ199" i="1"/>
  <c r="BI199" i="1"/>
  <c r="BA199" i="1"/>
  <c r="AS199" i="1"/>
  <c r="AK199" i="1"/>
  <c r="AC199" i="1"/>
  <c r="U199" i="1"/>
  <c r="DK199" i="1"/>
  <c r="DC199" i="1"/>
  <c r="CU199" i="1"/>
  <c r="CM199" i="1"/>
  <c r="CE199" i="1"/>
  <c r="BW199" i="1"/>
  <c r="BO199" i="1"/>
  <c r="BG199" i="1"/>
  <c r="AY199" i="1"/>
  <c r="AQ199" i="1"/>
  <c r="AI199" i="1"/>
  <c r="AA199" i="1"/>
  <c r="S199" i="1"/>
  <c r="D200" i="1"/>
  <c r="DI199" i="1"/>
  <c r="DA199" i="1"/>
  <c r="CS199" i="1"/>
  <c r="CK199" i="1"/>
  <c r="CC199" i="1"/>
  <c r="BU199" i="1"/>
  <c r="BM199" i="1"/>
  <c r="BE199" i="1"/>
  <c r="AW199" i="1"/>
  <c r="AO199" i="1"/>
  <c r="AG199" i="1"/>
  <c r="Y199" i="1"/>
  <c r="Q199" i="1"/>
  <c r="DQ198" i="1"/>
  <c r="DQ199" i="1" l="1"/>
  <c r="DK200" i="1"/>
  <c r="DK192" i="1" s="1"/>
  <c r="DC200" i="1"/>
  <c r="DC192" i="1" s="1"/>
  <c r="CU200" i="1"/>
  <c r="CU192" i="1" s="1"/>
  <c r="CM200" i="1"/>
  <c r="CM192" i="1" s="1"/>
  <c r="CE200" i="1"/>
  <c r="CE192" i="1" s="1"/>
  <c r="BW200" i="1"/>
  <c r="BW192" i="1" s="1"/>
  <c r="BO200" i="1"/>
  <c r="BO192" i="1" s="1"/>
  <c r="BG200" i="1"/>
  <c r="BG192" i="1" s="1"/>
  <c r="AY200" i="1"/>
  <c r="AY192" i="1" s="1"/>
  <c r="AQ200" i="1"/>
  <c r="AQ192" i="1" s="1"/>
  <c r="AI200" i="1"/>
  <c r="AI192" i="1" s="1"/>
  <c r="AA200" i="1"/>
  <c r="AA192" i="1" s="1"/>
  <c r="S200" i="1"/>
  <c r="S192" i="1" s="1"/>
  <c r="D201" i="1"/>
  <c r="D202" i="1" s="1"/>
  <c r="DI200" i="1"/>
  <c r="DI192" i="1" s="1"/>
  <c r="DA200" i="1"/>
  <c r="DA192" i="1" s="1"/>
  <c r="CS200" i="1"/>
  <c r="CS192" i="1" s="1"/>
  <c r="CK200" i="1"/>
  <c r="CK192" i="1" s="1"/>
  <c r="CC200" i="1"/>
  <c r="CC192" i="1" s="1"/>
  <c r="BU200" i="1"/>
  <c r="BU192" i="1" s="1"/>
  <c r="BM200" i="1"/>
  <c r="BM192" i="1" s="1"/>
  <c r="BE200" i="1"/>
  <c r="BE192" i="1" s="1"/>
  <c r="AW200" i="1"/>
  <c r="AW192" i="1" s="1"/>
  <c r="AO200" i="1"/>
  <c r="AO192" i="1" s="1"/>
  <c r="AG200" i="1"/>
  <c r="AG192" i="1" s="1"/>
  <c r="Y200" i="1"/>
  <c r="Y192" i="1" s="1"/>
  <c r="Q200" i="1"/>
  <c r="Q192" i="1" s="1"/>
  <c r="DO200" i="1"/>
  <c r="DO192" i="1" s="1"/>
  <c r="DG200" i="1"/>
  <c r="DG192" i="1" s="1"/>
  <c r="CY200" i="1"/>
  <c r="CY192" i="1" s="1"/>
  <c r="CQ200" i="1"/>
  <c r="CQ192" i="1" s="1"/>
  <c r="CI200" i="1"/>
  <c r="CI192" i="1" s="1"/>
  <c r="CA200" i="1"/>
  <c r="CA192" i="1" s="1"/>
  <c r="BS200" i="1"/>
  <c r="BS192" i="1" s="1"/>
  <c r="BK200" i="1"/>
  <c r="BK192" i="1" s="1"/>
  <c r="BC200" i="1"/>
  <c r="BC192" i="1" s="1"/>
  <c r="AU200" i="1"/>
  <c r="AU192" i="1" s="1"/>
  <c r="AM200" i="1"/>
  <c r="AM192" i="1" s="1"/>
  <c r="AE200" i="1"/>
  <c r="AE192" i="1" s="1"/>
  <c r="W200" i="1"/>
  <c r="W192" i="1" s="1"/>
  <c r="O200" i="1"/>
  <c r="DM200" i="1"/>
  <c r="DM192" i="1" s="1"/>
  <c r="DE200" i="1"/>
  <c r="DE192" i="1" s="1"/>
  <c r="CW200" i="1"/>
  <c r="CW192" i="1" s="1"/>
  <c r="CO200" i="1"/>
  <c r="CO192" i="1" s="1"/>
  <c r="CG200" i="1"/>
  <c r="CG192" i="1" s="1"/>
  <c r="BY200" i="1"/>
  <c r="BY192" i="1" s="1"/>
  <c r="BQ200" i="1"/>
  <c r="BQ192" i="1" s="1"/>
  <c r="BI200" i="1"/>
  <c r="BI192" i="1" s="1"/>
  <c r="BA200" i="1"/>
  <c r="BA192" i="1" s="1"/>
  <c r="AS200" i="1"/>
  <c r="AS192" i="1" s="1"/>
  <c r="AK200" i="1"/>
  <c r="AK192" i="1" s="1"/>
  <c r="AC200" i="1"/>
  <c r="AC192" i="1" s="1"/>
  <c r="U200" i="1"/>
  <c r="U192" i="1" s="1"/>
  <c r="DM202" i="1" l="1"/>
  <c r="DE202" i="1"/>
  <c r="CW202" i="1"/>
  <c r="CO202" i="1"/>
  <c r="CG202" i="1"/>
  <c r="BY202" i="1"/>
  <c r="BQ202" i="1"/>
  <c r="BI202" i="1"/>
  <c r="BA202" i="1"/>
  <c r="AS202" i="1"/>
  <c r="AK202" i="1"/>
  <c r="AC202" i="1"/>
  <c r="U202" i="1"/>
  <c r="DK202" i="1"/>
  <c r="DC202" i="1"/>
  <c r="CU202" i="1"/>
  <c r="CM202" i="1"/>
  <c r="CE202" i="1"/>
  <c r="BW202" i="1"/>
  <c r="BO202" i="1"/>
  <c r="BG202" i="1"/>
  <c r="AY202" i="1"/>
  <c r="AQ202" i="1"/>
  <c r="AI202" i="1"/>
  <c r="AA202" i="1"/>
  <c r="S202" i="1"/>
  <c r="D203" i="1"/>
  <c r="DI202" i="1"/>
  <c r="DA202" i="1"/>
  <c r="CS202" i="1"/>
  <c r="CK202" i="1"/>
  <c r="CC202" i="1"/>
  <c r="BU202" i="1"/>
  <c r="BM202" i="1"/>
  <c r="BE202" i="1"/>
  <c r="AW202" i="1"/>
  <c r="AO202" i="1"/>
  <c r="AG202" i="1"/>
  <c r="Y202" i="1"/>
  <c r="Q202" i="1"/>
  <c r="DO202" i="1"/>
  <c r="DG202" i="1"/>
  <c r="CY202" i="1"/>
  <c r="CQ202" i="1"/>
  <c r="CI202" i="1"/>
  <c r="CA202" i="1"/>
  <c r="BS202" i="1"/>
  <c r="BK202" i="1"/>
  <c r="BC202" i="1"/>
  <c r="AU202" i="1"/>
  <c r="AM202" i="1"/>
  <c r="AE202" i="1"/>
  <c r="W202" i="1"/>
  <c r="O202" i="1"/>
  <c r="DQ200" i="1"/>
  <c r="DQ192" i="1" s="1"/>
  <c r="O192" i="1"/>
  <c r="D204" i="1" l="1"/>
  <c r="DI203" i="1"/>
  <c r="DA203" i="1"/>
  <c r="CS203" i="1"/>
  <c r="CK203" i="1"/>
  <c r="CC203" i="1"/>
  <c r="BU203" i="1"/>
  <c r="BM203" i="1"/>
  <c r="BE203" i="1"/>
  <c r="AW203" i="1"/>
  <c r="AO203" i="1"/>
  <c r="AG203" i="1"/>
  <c r="Y203" i="1"/>
  <c r="Q203" i="1"/>
  <c r="DO203" i="1"/>
  <c r="DG203" i="1"/>
  <c r="CY203" i="1"/>
  <c r="CQ203" i="1"/>
  <c r="CI203" i="1"/>
  <c r="CA203" i="1"/>
  <c r="BS203" i="1"/>
  <c r="BK203" i="1"/>
  <c r="BC203" i="1"/>
  <c r="AU203" i="1"/>
  <c r="AM203" i="1"/>
  <c r="AE203" i="1"/>
  <c r="W203" i="1"/>
  <c r="O203" i="1"/>
  <c r="DM203" i="1"/>
  <c r="DE203" i="1"/>
  <c r="CW203" i="1"/>
  <c r="CO203" i="1"/>
  <c r="CG203" i="1"/>
  <c r="BY203" i="1"/>
  <c r="BQ203" i="1"/>
  <c r="BI203" i="1"/>
  <c r="BA203" i="1"/>
  <c r="AS203" i="1"/>
  <c r="AK203" i="1"/>
  <c r="AC203" i="1"/>
  <c r="U203" i="1"/>
  <c r="DK203" i="1"/>
  <c r="DC203" i="1"/>
  <c r="CU203" i="1"/>
  <c r="CM203" i="1"/>
  <c r="CE203" i="1"/>
  <c r="BW203" i="1"/>
  <c r="BO203" i="1"/>
  <c r="BG203" i="1"/>
  <c r="AY203" i="1"/>
  <c r="AQ203" i="1"/>
  <c r="AI203" i="1"/>
  <c r="AA203" i="1"/>
  <c r="S203" i="1"/>
  <c r="DQ202" i="1"/>
  <c r="DM204" i="1" l="1"/>
  <c r="DE204" i="1"/>
  <c r="CW204" i="1"/>
  <c r="CO204" i="1"/>
  <c r="CG204" i="1"/>
  <c r="BY204" i="1"/>
  <c r="BQ204" i="1"/>
  <c r="BI204" i="1"/>
  <c r="BA204" i="1"/>
  <c r="AS204" i="1"/>
  <c r="AK204" i="1"/>
  <c r="AC204" i="1"/>
  <c r="U204" i="1"/>
  <c r="DK204" i="1"/>
  <c r="DC204" i="1"/>
  <c r="CU204" i="1"/>
  <c r="CM204" i="1"/>
  <c r="CE204" i="1"/>
  <c r="BW204" i="1"/>
  <c r="BO204" i="1"/>
  <c r="BG204" i="1"/>
  <c r="AY204" i="1"/>
  <c r="AQ204" i="1"/>
  <c r="AI204" i="1"/>
  <c r="AA204" i="1"/>
  <c r="S204" i="1"/>
  <c r="D205" i="1"/>
  <c r="DI204" i="1"/>
  <c r="DA204" i="1"/>
  <c r="CS204" i="1"/>
  <c r="CK204" i="1"/>
  <c r="CC204" i="1"/>
  <c r="BU204" i="1"/>
  <c r="BM204" i="1"/>
  <c r="BE204" i="1"/>
  <c r="AW204" i="1"/>
  <c r="AO204" i="1"/>
  <c r="AG204" i="1"/>
  <c r="Y204" i="1"/>
  <c r="Q204" i="1"/>
  <c r="DO204" i="1"/>
  <c r="DG204" i="1"/>
  <c r="CY204" i="1"/>
  <c r="CQ204" i="1"/>
  <c r="CI204" i="1"/>
  <c r="CA204" i="1"/>
  <c r="BS204" i="1"/>
  <c r="BK204" i="1"/>
  <c r="BC204" i="1"/>
  <c r="AU204" i="1"/>
  <c r="AM204" i="1"/>
  <c r="AE204" i="1"/>
  <c r="W204" i="1"/>
  <c r="O204" i="1"/>
  <c r="DQ203" i="1"/>
  <c r="DQ204" i="1" l="1"/>
  <c r="D206" i="1"/>
  <c r="D207" i="1" s="1"/>
  <c r="DI205" i="1"/>
  <c r="DI201" i="1" s="1"/>
  <c r="DA205" i="1"/>
  <c r="DA201" i="1" s="1"/>
  <c r="CS205" i="1"/>
  <c r="CS201" i="1" s="1"/>
  <c r="CK205" i="1"/>
  <c r="CK201" i="1" s="1"/>
  <c r="CC205" i="1"/>
  <c r="CC201" i="1" s="1"/>
  <c r="BU205" i="1"/>
  <c r="BU201" i="1" s="1"/>
  <c r="BM205" i="1"/>
  <c r="BM201" i="1" s="1"/>
  <c r="BE205" i="1"/>
  <c r="BE201" i="1" s="1"/>
  <c r="AW205" i="1"/>
  <c r="AW201" i="1" s="1"/>
  <c r="AO205" i="1"/>
  <c r="AO201" i="1" s="1"/>
  <c r="AG205" i="1"/>
  <c r="AG201" i="1" s="1"/>
  <c r="Y205" i="1"/>
  <c r="Y201" i="1" s="1"/>
  <c r="Q205" i="1"/>
  <c r="Q201" i="1" s="1"/>
  <c r="DO205" i="1"/>
  <c r="DO201" i="1" s="1"/>
  <c r="DG205" i="1"/>
  <c r="DG201" i="1" s="1"/>
  <c r="CY205" i="1"/>
  <c r="CY201" i="1" s="1"/>
  <c r="CQ205" i="1"/>
  <c r="CQ201" i="1" s="1"/>
  <c r="CI205" i="1"/>
  <c r="CI201" i="1" s="1"/>
  <c r="CA205" i="1"/>
  <c r="CA201" i="1" s="1"/>
  <c r="BS205" i="1"/>
  <c r="BS201" i="1" s="1"/>
  <c r="BK205" i="1"/>
  <c r="BK201" i="1" s="1"/>
  <c r="BC205" i="1"/>
  <c r="BC201" i="1" s="1"/>
  <c r="AU205" i="1"/>
  <c r="AU201" i="1" s="1"/>
  <c r="AM205" i="1"/>
  <c r="AM201" i="1" s="1"/>
  <c r="AE205" i="1"/>
  <c r="AE201" i="1" s="1"/>
  <c r="W205" i="1"/>
  <c r="W201" i="1" s="1"/>
  <c r="O205" i="1"/>
  <c r="O201" i="1" s="1"/>
  <c r="DM205" i="1"/>
  <c r="DM201" i="1" s="1"/>
  <c r="DE205" i="1"/>
  <c r="DE201" i="1" s="1"/>
  <c r="CW205" i="1"/>
  <c r="CO205" i="1"/>
  <c r="CO201" i="1" s="1"/>
  <c r="CG205" i="1"/>
  <c r="CG201" i="1" s="1"/>
  <c r="BY205" i="1"/>
  <c r="BY201" i="1" s="1"/>
  <c r="BQ205" i="1"/>
  <c r="BI205" i="1"/>
  <c r="BI201" i="1" s="1"/>
  <c r="BA205" i="1"/>
  <c r="BA201" i="1" s="1"/>
  <c r="AS205" i="1"/>
  <c r="AS201" i="1" s="1"/>
  <c r="AK205" i="1"/>
  <c r="AC205" i="1"/>
  <c r="AC201" i="1" s="1"/>
  <c r="U205" i="1"/>
  <c r="U201" i="1" s="1"/>
  <c r="DK205" i="1"/>
  <c r="DK201" i="1" s="1"/>
  <c r="DC205" i="1"/>
  <c r="CU205" i="1"/>
  <c r="CU201" i="1" s="1"/>
  <c r="CM205" i="1"/>
  <c r="CM201" i="1" s="1"/>
  <c r="CE205" i="1"/>
  <c r="CE201" i="1" s="1"/>
  <c r="BW205" i="1"/>
  <c r="BO205" i="1"/>
  <c r="BO201" i="1" s="1"/>
  <c r="BG205" i="1"/>
  <c r="BG201" i="1" s="1"/>
  <c r="AY205" i="1"/>
  <c r="AY201" i="1" s="1"/>
  <c r="AQ205" i="1"/>
  <c r="AI205" i="1"/>
  <c r="AI201" i="1" s="1"/>
  <c r="AA205" i="1"/>
  <c r="AA201" i="1" s="1"/>
  <c r="S205" i="1"/>
  <c r="S201" i="1" s="1"/>
  <c r="AQ201" i="1"/>
  <c r="BW201" i="1"/>
  <c r="DC201" i="1"/>
  <c r="AK201" i="1"/>
  <c r="BQ201" i="1"/>
  <c r="CW201" i="1"/>
  <c r="DK207" i="1" l="1"/>
  <c r="DC207" i="1"/>
  <c r="CU207" i="1"/>
  <c r="CM207" i="1"/>
  <c r="CE207" i="1"/>
  <c r="BW207" i="1"/>
  <c r="BO207" i="1"/>
  <c r="BG207" i="1"/>
  <c r="AY207" i="1"/>
  <c r="AQ207" i="1"/>
  <c r="AI207" i="1"/>
  <c r="AA207" i="1"/>
  <c r="S207" i="1"/>
  <c r="D208" i="1"/>
  <c r="DI207" i="1"/>
  <c r="DA207" i="1"/>
  <c r="CS207" i="1"/>
  <c r="CK207" i="1"/>
  <c r="CC207" i="1"/>
  <c r="BU207" i="1"/>
  <c r="BM207" i="1"/>
  <c r="BE207" i="1"/>
  <c r="AW207" i="1"/>
  <c r="AO207" i="1"/>
  <c r="AG207" i="1"/>
  <c r="Y207" i="1"/>
  <c r="Q207" i="1"/>
  <c r="DO207" i="1"/>
  <c r="DG207" i="1"/>
  <c r="CY207" i="1"/>
  <c r="CQ207" i="1"/>
  <c r="CI207" i="1"/>
  <c r="CA207" i="1"/>
  <c r="BS207" i="1"/>
  <c r="BK207" i="1"/>
  <c r="BC207" i="1"/>
  <c r="AU207" i="1"/>
  <c r="AM207" i="1"/>
  <c r="AE207" i="1"/>
  <c r="W207" i="1"/>
  <c r="O207" i="1"/>
  <c r="DM207" i="1"/>
  <c r="DE207" i="1"/>
  <c r="CW207" i="1"/>
  <c r="CO207" i="1"/>
  <c r="CG207" i="1"/>
  <c r="BY207" i="1"/>
  <c r="BQ207" i="1"/>
  <c r="BI207" i="1"/>
  <c r="BA207" i="1"/>
  <c r="AS207" i="1"/>
  <c r="AK207" i="1"/>
  <c r="AC207" i="1"/>
  <c r="U207" i="1"/>
  <c r="DQ205" i="1"/>
  <c r="DQ201" i="1" s="1"/>
  <c r="DO208" i="1" l="1"/>
  <c r="DG208" i="1"/>
  <c r="CY208" i="1"/>
  <c r="CQ208" i="1"/>
  <c r="CI208" i="1"/>
  <c r="CA208" i="1"/>
  <c r="BS208" i="1"/>
  <c r="BK208" i="1"/>
  <c r="BC208" i="1"/>
  <c r="AU208" i="1"/>
  <c r="AM208" i="1"/>
  <c r="AE208" i="1"/>
  <c r="W208" i="1"/>
  <c r="O208" i="1"/>
  <c r="DM208" i="1"/>
  <c r="DE208" i="1"/>
  <c r="CW208" i="1"/>
  <c r="CO208" i="1"/>
  <c r="CG208" i="1"/>
  <c r="BY208" i="1"/>
  <c r="BQ208" i="1"/>
  <c r="BI208" i="1"/>
  <c r="BA208" i="1"/>
  <c r="AS208" i="1"/>
  <c r="AK208" i="1"/>
  <c r="AC208" i="1"/>
  <c r="U208" i="1"/>
  <c r="DK208" i="1"/>
  <c r="DC208" i="1"/>
  <c r="CU208" i="1"/>
  <c r="CM208" i="1"/>
  <c r="CE208" i="1"/>
  <c r="BW208" i="1"/>
  <c r="BO208" i="1"/>
  <c r="BG208" i="1"/>
  <c r="AY208" i="1"/>
  <c r="AQ208" i="1"/>
  <c r="AI208" i="1"/>
  <c r="AA208" i="1"/>
  <c r="S208" i="1"/>
  <c r="D209" i="1"/>
  <c r="DI208" i="1"/>
  <c r="DA208" i="1"/>
  <c r="CS208" i="1"/>
  <c r="CK208" i="1"/>
  <c r="CC208" i="1"/>
  <c r="BU208" i="1"/>
  <c r="BM208" i="1"/>
  <c r="BE208" i="1"/>
  <c r="AW208" i="1"/>
  <c r="AO208" i="1"/>
  <c r="AG208" i="1"/>
  <c r="Y208" i="1"/>
  <c r="Q208" i="1"/>
  <c r="DQ207" i="1"/>
  <c r="DQ208" i="1" l="1"/>
  <c r="DK209" i="1"/>
  <c r="DC209" i="1"/>
  <c r="CU209" i="1"/>
  <c r="CM209" i="1"/>
  <c r="CE209" i="1"/>
  <c r="BW209" i="1"/>
  <c r="BO209" i="1"/>
  <c r="BG209" i="1"/>
  <c r="AY209" i="1"/>
  <c r="AQ209" i="1"/>
  <c r="AI209" i="1"/>
  <c r="AA209" i="1"/>
  <c r="S209" i="1"/>
  <c r="D210" i="1"/>
  <c r="DI209" i="1"/>
  <c r="DA209" i="1"/>
  <c r="CS209" i="1"/>
  <c r="CK209" i="1"/>
  <c r="CC209" i="1"/>
  <c r="BU209" i="1"/>
  <c r="BM209" i="1"/>
  <c r="BE209" i="1"/>
  <c r="AW209" i="1"/>
  <c r="AO209" i="1"/>
  <c r="AG209" i="1"/>
  <c r="Y209" i="1"/>
  <c r="Q209" i="1"/>
  <c r="DO209" i="1"/>
  <c r="DG209" i="1"/>
  <c r="CY209" i="1"/>
  <c r="CQ209" i="1"/>
  <c r="CI209" i="1"/>
  <c r="CA209" i="1"/>
  <c r="BS209" i="1"/>
  <c r="BK209" i="1"/>
  <c r="BC209" i="1"/>
  <c r="AU209" i="1"/>
  <c r="AM209" i="1"/>
  <c r="AE209" i="1"/>
  <c r="W209" i="1"/>
  <c r="O209" i="1"/>
  <c r="DM209" i="1"/>
  <c r="DE209" i="1"/>
  <c r="CW209" i="1"/>
  <c r="CO209" i="1"/>
  <c r="CG209" i="1"/>
  <c r="BY209" i="1"/>
  <c r="BQ209" i="1"/>
  <c r="BI209" i="1"/>
  <c r="BA209" i="1"/>
  <c r="AS209" i="1"/>
  <c r="AK209" i="1"/>
  <c r="AC209" i="1"/>
  <c r="U209" i="1"/>
  <c r="DO210" i="1" l="1"/>
  <c r="DG210" i="1"/>
  <c r="CY210" i="1"/>
  <c r="CQ210" i="1"/>
  <c r="CI210" i="1"/>
  <c r="CA210" i="1"/>
  <c r="BS210" i="1"/>
  <c r="BK210" i="1"/>
  <c r="BC210" i="1"/>
  <c r="AU210" i="1"/>
  <c r="AM210" i="1"/>
  <c r="AE210" i="1"/>
  <c r="W210" i="1"/>
  <c r="O210" i="1"/>
  <c r="DM210" i="1"/>
  <c r="DE210" i="1"/>
  <c r="CW210" i="1"/>
  <c r="CO210" i="1"/>
  <c r="CG210" i="1"/>
  <c r="BY210" i="1"/>
  <c r="BQ210" i="1"/>
  <c r="BI210" i="1"/>
  <c r="BA210" i="1"/>
  <c r="AS210" i="1"/>
  <c r="AK210" i="1"/>
  <c r="AC210" i="1"/>
  <c r="U210" i="1"/>
  <c r="DK210" i="1"/>
  <c r="DC210" i="1"/>
  <c r="CU210" i="1"/>
  <c r="CM210" i="1"/>
  <c r="CE210" i="1"/>
  <c r="BW210" i="1"/>
  <c r="BO210" i="1"/>
  <c r="BG210" i="1"/>
  <c r="AY210" i="1"/>
  <c r="AQ210" i="1"/>
  <c r="AI210" i="1"/>
  <c r="AA210" i="1"/>
  <c r="S210" i="1"/>
  <c r="D211" i="1"/>
  <c r="DI210" i="1"/>
  <c r="DA210" i="1"/>
  <c r="CS210" i="1"/>
  <c r="CK210" i="1"/>
  <c r="CC210" i="1"/>
  <c r="BU210" i="1"/>
  <c r="BM210" i="1"/>
  <c r="BE210" i="1"/>
  <c r="AW210" i="1"/>
  <c r="AO210" i="1"/>
  <c r="AG210" i="1"/>
  <c r="Y210" i="1"/>
  <c r="Q210" i="1"/>
  <c r="DQ209" i="1"/>
  <c r="DQ210" i="1" l="1"/>
  <c r="DK211" i="1"/>
  <c r="DC211" i="1"/>
  <c r="CU211" i="1"/>
  <c r="CM211" i="1"/>
  <c r="CE211" i="1"/>
  <c r="BW211" i="1"/>
  <c r="BO211" i="1"/>
  <c r="BG211" i="1"/>
  <c r="AY211" i="1"/>
  <c r="AQ211" i="1"/>
  <c r="AI211" i="1"/>
  <c r="AA211" i="1"/>
  <c r="S211" i="1"/>
  <c r="D212" i="1"/>
  <c r="DI211" i="1"/>
  <c r="DA211" i="1"/>
  <c r="CS211" i="1"/>
  <c r="CK211" i="1"/>
  <c r="CC211" i="1"/>
  <c r="BU211" i="1"/>
  <c r="BM211" i="1"/>
  <c r="BE211" i="1"/>
  <c r="AW211" i="1"/>
  <c r="AO211" i="1"/>
  <c r="AG211" i="1"/>
  <c r="Y211" i="1"/>
  <c r="Q211" i="1"/>
  <c r="DO211" i="1"/>
  <c r="DG211" i="1"/>
  <c r="CY211" i="1"/>
  <c r="CQ211" i="1"/>
  <c r="CI211" i="1"/>
  <c r="CA211" i="1"/>
  <c r="BS211" i="1"/>
  <c r="BK211" i="1"/>
  <c r="BC211" i="1"/>
  <c r="AU211" i="1"/>
  <c r="AM211" i="1"/>
  <c r="AE211" i="1"/>
  <c r="W211" i="1"/>
  <c r="O211" i="1"/>
  <c r="DM211" i="1"/>
  <c r="DE211" i="1"/>
  <c r="CW211" i="1"/>
  <c r="CO211" i="1"/>
  <c r="CG211" i="1"/>
  <c r="BY211" i="1"/>
  <c r="BQ211" i="1"/>
  <c r="BI211" i="1"/>
  <c r="BA211" i="1"/>
  <c r="AS211" i="1"/>
  <c r="AK211" i="1"/>
  <c r="AC211" i="1"/>
  <c r="U211" i="1"/>
  <c r="DO212" i="1" l="1"/>
  <c r="DO206" i="1" s="1"/>
  <c r="DG212" i="1"/>
  <c r="CY212" i="1"/>
  <c r="CY206" i="1" s="1"/>
  <c r="CQ212" i="1"/>
  <c r="CQ206" i="1" s="1"/>
  <c r="CI212" i="1"/>
  <c r="CI206" i="1" s="1"/>
  <c r="CA212" i="1"/>
  <c r="BS212" i="1"/>
  <c r="BS206" i="1" s="1"/>
  <c r="BK212" i="1"/>
  <c r="BK206" i="1" s="1"/>
  <c r="BC212" i="1"/>
  <c r="BC206" i="1" s="1"/>
  <c r="AU212" i="1"/>
  <c r="AM212" i="1"/>
  <c r="AM206" i="1" s="1"/>
  <c r="AE212" i="1"/>
  <c r="AE206" i="1" s="1"/>
  <c r="W212" i="1"/>
  <c r="W206" i="1" s="1"/>
  <c r="O212" i="1"/>
  <c r="DM212" i="1"/>
  <c r="DM206" i="1" s="1"/>
  <c r="DE212" i="1"/>
  <c r="DE206" i="1" s="1"/>
  <c r="CW212" i="1"/>
  <c r="CW206" i="1" s="1"/>
  <c r="CO212" i="1"/>
  <c r="CG212" i="1"/>
  <c r="CG206" i="1" s="1"/>
  <c r="BY212" i="1"/>
  <c r="BY206" i="1" s="1"/>
  <c r="BQ212" i="1"/>
  <c r="BQ206" i="1" s="1"/>
  <c r="BI212" i="1"/>
  <c r="BA212" i="1"/>
  <c r="BA206" i="1" s="1"/>
  <c r="AS212" i="1"/>
  <c r="AS206" i="1" s="1"/>
  <c r="AK212" i="1"/>
  <c r="AK206" i="1" s="1"/>
  <c r="AC212" i="1"/>
  <c r="U212" i="1"/>
  <c r="U206" i="1" s="1"/>
  <c r="DK212" i="1"/>
  <c r="DC212" i="1"/>
  <c r="CU212" i="1"/>
  <c r="CU206" i="1" s="1"/>
  <c r="CM212" i="1"/>
  <c r="CM206" i="1" s="1"/>
  <c r="CE212" i="1"/>
  <c r="BW212" i="1"/>
  <c r="BO212" i="1"/>
  <c r="BO206" i="1" s="1"/>
  <c r="BG212" i="1"/>
  <c r="BG206" i="1" s="1"/>
  <c r="AY212" i="1"/>
  <c r="AQ212" i="1"/>
  <c r="AI212" i="1"/>
  <c r="AI206" i="1" s="1"/>
  <c r="AA212" i="1"/>
  <c r="AA206" i="1" s="1"/>
  <c r="S212" i="1"/>
  <c r="D213" i="1"/>
  <c r="D214" i="1" s="1"/>
  <c r="DI212" i="1"/>
  <c r="DI206" i="1" s="1"/>
  <c r="DA212" i="1"/>
  <c r="DA206" i="1" s="1"/>
  <c r="CS212" i="1"/>
  <c r="CK212" i="1"/>
  <c r="CK206" i="1" s="1"/>
  <c r="CC212" i="1"/>
  <c r="CC206" i="1" s="1"/>
  <c r="BU212" i="1"/>
  <c r="BU206" i="1" s="1"/>
  <c r="BM212" i="1"/>
  <c r="BE212" i="1"/>
  <c r="BE206" i="1" s="1"/>
  <c r="AW212" i="1"/>
  <c r="AW206" i="1" s="1"/>
  <c r="AO212" i="1"/>
  <c r="AO206" i="1" s="1"/>
  <c r="AG212" i="1"/>
  <c r="Y212" i="1"/>
  <c r="Y206" i="1" s="1"/>
  <c r="Q212" i="1"/>
  <c r="Q206" i="1" s="1"/>
  <c r="AQ206" i="1"/>
  <c r="BW206" i="1"/>
  <c r="DC206" i="1"/>
  <c r="AC206" i="1"/>
  <c r="BI206" i="1"/>
  <c r="CO206" i="1"/>
  <c r="DQ211" i="1"/>
  <c r="O206" i="1"/>
  <c r="AU206" i="1"/>
  <c r="CA206" i="1"/>
  <c r="DG206" i="1"/>
  <c r="AG206" i="1"/>
  <c r="BM206" i="1"/>
  <c r="CS206" i="1"/>
  <c r="S206" i="1"/>
  <c r="AY206" i="1"/>
  <c r="CE206" i="1"/>
  <c r="DK206" i="1"/>
  <c r="DQ212" i="1" l="1"/>
  <c r="DQ206" i="1" s="1"/>
  <c r="D215" i="1"/>
  <c r="DI214" i="1"/>
  <c r="DA214" i="1"/>
  <c r="CS214" i="1"/>
  <c r="CK214" i="1"/>
  <c r="CC214" i="1"/>
  <c r="BU214" i="1"/>
  <c r="BM214" i="1"/>
  <c r="BE214" i="1"/>
  <c r="AW214" i="1"/>
  <c r="AO214" i="1"/>
  <c r="AG214" i="1"/>
  <c r="Y214" i="1"/>
  <c r="Q214" i="1"/>
  <c r="DO214" i="1"/>
  <c r="DG214" i="1"/>
  <c r="CY214" i="1"/>
  <c r="CQ214" i="1"/>
  <c r="CI214" i="1"/>
  <c r="CA214" i="1"/>
  <c r="BS214" i="1"/>
  <c r="BK214" i="1"/>
  <c r="BC214" i="1"/>
  <c r="AU214" i="1"/>
  <c r="AM214" i="1"/>
  <c r="AE214" i="1"/>
  <c r="W214" i="1"/>
  <c r="O214" i="1"/>
  <c r="DM214" i="1"/>
  <c r="DE214" i="1"/>
  <c r="CW214" i="1"/>
  <c r="CO214" i="1"/>
  <c r="CG214" i="1"/>
  <c r="BY214" i="1"/>
  <c r="BQ214" i="1"/>
  <c r="BI214" i="1"/>
  <c r="BA214" i="1"/>
  <c r="AS214" i="1"/>
  <c r="AK214" i="1"/>
  <c r="AC214" i="1"/>
  <c r="U214" i="1"/>
  <c r="DK214" i="1"/>
  <c r="DC214" i="1"/>
  <c r="CU214" i="1"/>
  <c r="CM214" i="1"/>
  <c r="CE214" i="1"/>
  <c r="BW214" i="1"/>
  <c r="BO214" i="1"/>
  <c r="BG214" i="1"/>
  <c r="AY214" i="1"/>
  <c r="AQ214" i="1"/>
  <c r="AI214" i="1"/>
  <c r="AA214" i="1"/>
  <c r="S214" i="1"/>
  <c r="DM215" i="1" l="1"/>
  <c r="DE215" i="1"/>
  <c r="CW215" i="1"/>
  <c r="CO215" i="1"/>
  <c r="CG215" i="1"/>
  <c r="BY215" i="1"/>
  <c r="BQ215" i="1"/>
  <c r="BI215" i="1"/>
  <c r="BA215" i="1"/>
  <c r="AS215" i="1"/>
  <c r="AK215" i="1"/>
  <c r="AC215" i="1"/>
  <c r="U215" i="1"/>
  <c r="DK215" i="1"/>
  <c r="DC215" i="1"/>
  <c r="CU215" i="1"/>
  <c r="CM215" i="1"/>
  <c r="CE215" i="1"/>
  <c r="BW215" i="1"/>
  <c r="BO215" i="1"/>
  <c r="BG215" i="1"/>
  <c r="AY215" i="1"/>
  <c r="AQ215" i="1"/>
  <c r="AI215" i="1"/>
  <c r="AA215" i="1"/>
  <c r="S215" i="1"/>
  <c r="D216" i="1"/>
  <c r="DI215" i="1"/>
  <c r="DA215" i="1"/>
  <c r="CS215" i="1"/>
  <c r="CK215" i="1"/>
  <c r="CC215" i="1"/>
  <c r="BU215" i="1"/>
  <c r="BM215" i="1"/>
  <c r="BE215" i="1"/>
  <c r="AW215" i="1"/>
  <c r="AO215" i="1"/>
  <c r="AG215" i="1"/>
  <c r="Y215" i="1"/>
  <c r="Q215" i="1"/>
  <c r="DO215" i="1"/>
  <c r="DG215" i="1"/>
  <c r="CY215" i="1"/>
  <c r="CQ215" i="1"/>
  <c r="CI215" i="1"/>
  <c r="CA215" i="1"/>
  <c r="BS215" i="1"/>
  <c r="BK215" i="1"/>
  <c r="BC215" i="1"/>
  <c r="AU215" i="1"/>
  <c r="AM215" i="1"/>
  <c r="AE215" i="1"/>
  <c r="W215" i="1"/>
  <c r="O215" i="1"/>
  <c r="DQ215" i="1" s="1"/>
  <c r="DQ214" i="1"/>
  <c r="D217" i="1" l="1"/>
  <c r="DI216" i="1"/>
  <c r="DA216" i="1"/>
  <c r="CS216" i="1"/>
  <c r="CK216" i="1"/>
  <c r="CC216" i="1"/>
  <c r="BU216" i="1"/>
  <c r="BM216" i="1"/>
  <c r="BE216" i="1"/>
  <c r="AW216" i="1"/>
  <c r="AO216" i="1"/>
  <c r="AG216" i="1"/>
  <c r="Y216" i="1"/>
  <c r="Q216" i="1"/>
  <c r="DO216" i="1"/>
  <c r="DG216" i="1"/>
  <c r="CY216" i="1"/>
  <c r="CQ216" i="1"/>
  <c r="CI216" i="1"/>
  <c r="CA216" i="1"/>
  <c r="BS216" i="1"/>
  <c r="BK216" i="1"/>
  <c r="BC216" i="1"/>
  <c r="AU216" i="1"/>
  <c r="AM216" i="1"/>
  <c r="AE216" i="1"/>
  <c r="W216" i="1"/>
  <c r="O216" i="1"/>
  <c r="DM216" i="1"/>
  <c r="DE216" i="1"/>
  <c r="CW216" i="1"/>
  <c r="CO216" i="1"/>
  <c r="CG216" i="1"/>
  <c r="BY216" i="1"/>
  <c r="BQ216" i="1"/>
  <c r="BI216" i="1"/>
  <c r="BA216" i="1"/>
  <c r="AS216" i="1"/>
  <c r="AK216" i="1"/>
  <c r="AC216" i="1"/>
  <c r="U216" i="1"/>
  <c r="DK216" i="1"/>
  <c r="DC216" i="1"/>
  <c r="CU216" i="1"/>
  <c r="CM216" i="1"/>
  <c r="CE216" i="1"/>
  <c r="BW216" i="1"/>
  <c r="BO216" i="1"/>
  <c r="BG216" i="1"/>
  <c r="AY216" i="1"/>
  <c r="AQ216" i="1"/>
  <c r="AI216" i="1"/>
  <c r="AA216" i="1"/>
  <c r="S216" i="1"/>
  <c r="DM217" i="1" l="1"/>
  <c r="DM213" i="1" s="1"/>
  <c r="DE217" i="1"/>
  <c r="CW217" i="1"/>
  <c r="CO217" i="1"/>
  <c r="CG217" i="1"/>
  <c r="CG213" i="1" s="1"/>
  <c r="BY217" i="1"/>
  <c r="BQ217" i="1"/>
  <c r="BI217" i="1"/>
  <c r="BA217" i="1"/>
  <c r="BA213" i="1" s="1"/>
  <c r="AS217" i="1"/>
  <c r="AK217" i="1"/>
  <c r="AC217" i="1"/>
  <c r="U217" i="1"/>
  <c r="U213" i="1" s="1"/>
  <c r="DK217" i="1"/>
  <c r="DC217" i="1"/>
  <c r="CU217" i="1"/>
  <c r="CM217" i="1"/>
  <c r="CM213" i="1" s="1"/>
  <c r="CE217" i="1"/>
  <c r="BW217" i="1"/>
  <c r="BO217" i="1"/>
  <c r="BG217" i="1"/>
  <c r="BG213" i="1" s="1"/>
  <c r="AY217" i="1"/>
  <c r="AQ217" i="1"/>
  <c r="AI217" i="1"/>
  <c r="AA217" i="1"/>
  <c r="AA213" i="1" s="1"/>
  <c r="S217" i="1"/>
  <c r="D218" i="1"/>
  <c r="D219" i="1" s="1"/>
  <c r="DI217" i="1"/>
  <c r="DA217" i="1"/>
  <c r="CS217" i="1"/>
  <c r="CK217" i="1"/>
  <c r="CK213" i="1" s="1"/>
  <c r="CC217" i="1"/>
  <c r="BU217" i="1"/>
  <c r="BM217" i="1"/>
  <c r="BE217" i="1"/>
  <c r="BE213" i="1" s="1"/>
  <c r="AW217" i="1"/>
  <c r="AO217" i="1"/>
  <c r="AG217" i="1"/>
  <c r="Y217" i="1"/>
  <c r="Y213" i="1" s="1"/>
  <c r="Q217" i="1"/>
  <c r="DO217" i="1"/>
  <c r="DG217" i="1"/>
  <c r="CY217" i="1"/>
  <c r="CY213" i="1" s="1"/>
  <c r="CQ217" i="1"/>
  <c r="CI217" i="1"/>
  <c r="CA217" i="1"/>
  <c r="BS217" i="1"/>
  <c r="BS213" i="1" s="1"/>
  <c r="BK217" i="1"/>
  <c r="BC217" i="1"/>
  <c r="AU217" i="1"/>
  <c r="AU213" i="1" s="1"/>
  <c r="AM217" i="1"/>
  <c r="AM213" i="1" s="1"/>
  <c r="AE217" i="1"/>
  <c r="W217" i="1"/>
  <c r="W213" i="1" s="1"/>
  <c r="O217" i="1"/>
  <c r="AI213" i="1"/>
  <c r="BO213" i="1"/>
  <c r="CU213" i="1"/>
  <c r="AC213" i="1"/>
  <c r="BI213" i="1"/>
  <c r="CO213" i="1"/>
  <c r="DQ216" i="1"/>
  <c r="CA213" i="1"/>
  <c r="DG213" i="1"/>
  <c r="AG213" i="1"/>
  <c r="BM213" i="1"/>
  <c r="CS213" i="1"/>
  <c r="AQ213" i="1"/>
  <c r="BW213" i="1"/>
  <c r="DC213" i="1"/>
  <c r="AK213" i="1"/>
  <c r="BQ213" i="1"/>
  <c r="CW213" i="1"/>
  <c r="BC213" i="1"/>
  <c r="CI213" i="1"/>
  <c r="DO213" i="1"/>
  <c r="AO213" i="1"/>
  <c r="BU213" i="1"/>
  <c r="DA213" i="1"/>
  <c r="S213" i="1"/>
  <c r="AY213" i="1"/>
  <c r="CE213" i="1"/>
  <c r="DK213" i="1"/>
  <c r="AS213" i="1"/>
  <c r="BY213" i="1"/>
  <c r="DE213" i="1"/>
  <c r="AE213" i="1"/>
  <c r="BK213" i="1"/>
  <c r="CQ213" i="1"/>
  <c r="Q213" i="1"/>
  <c r="AW213" i="1"/>
  <c r="CC213" i="1"/>
  <c r="DI213" i="1"/>
  <c r="DO219" i="1" l="1"/>
  <c r="DG219" i="1"/>
  <c r="CY219" i="1"/>
  <c r="CQ219" i="1"/>
  <c r="CI219" i="1"/>
  <c r="CA219" i="1"/>
  <c r="BS219" i="1"/>
  <c r="BK219" i="1"/>
  <c r="BC219" i="1"/>
  <c r="AU219" i="1"/>
  <c r="AM219" i="1"/>
  <c r="AE219" i="1"/>
  <c r="W219" i="1"/>
  <c r="O219" i="1"/>
  <c r="DM219" i="1"/>
  <c r="DE219" i="1"/>
  <c r="CW219" i="1"/>
  <c r="CO219" i="1"/>
  <c r="CG219" i="1"/>
  <c r="BY219" i="1"/>
  <c r="BQ219" i="1"/>
  <c r="BI219" i="1"/>
  <c r="BA219" i="1"/>
  <c r="AS219" i="1"/>
  <c r="AK219" i="1"/>
  <c r="AC219" i="1"/>
  <c r="U219" i="1"/>
  <c r="DK219" i="1"/>
  <c r="DC219" i="1"/>
  <c r="CU219" i="1"/>
  <c r="CM219" i="1"/>
  <c r="CE219" i="1"/>
  <c r="BW219" i="1"/>
  <c r="BO219" i="1"/>
  <c r="BG219" i="1"/>
  <c r="AY219" i="1"/>
  <c r="AQ219" i="1"/>
  <c r="AI219" i="1"/>
  <c r="AA219" i="1"/>
  <c r="S219" i="1"/>
  <c r="D220" i="1"/>
  <c r="DI219" i="1"/>
  <c r="DA219" i="1"/>
  <c r="CS219" i="1"/>
  <c r="CK219" i="1"/>
  <c r="CC219" i="1"/>
  <c r="BU219" i="1"/>
  <c r="BM219" i="1"/>
  <c r="BE219" i="1"/>
  <c r="AW219" i="1"/>
  <c r="AO219" i="1"/>
  <c r="AG219" i="1"/>
  <c r="Y219" i="1"/>
  <c r="Q219" i="1"/>
  <c r="DQ217" i="1"/>
  <c r="DQ213" i="1" s="1"/>
  <c r="O213" i="1"/>
  <c r="DQ219" i="1" l="1"/>
  <c r="DK220" i="1"/>
  <c r="DC220" i="1"/>
  <c r="CU220" i="1"/>
  <c r="CM220" i="1"/>
  <c r="CE220" i="1"/>
  <c r="BW220" i="1"/>
  <c r="BO220" i="1"/>
  <c r="BG220" i="1"/>
  <c r="AY220" i="1"/>
  <c r="AQ220" i="1"/>
  <c r="AI220" i="1"/>
  <c r="AA220" i="1"/>
  <c r="S220" i="1"/>
  <c r="D221" i="1"/>
  <c r="DI220" i="1"/>
  <c r="DA220" i="1"/>
  <c r="CS220" i="1"/>
  <c r="CK220" i="1"/>
  <c r="CC220" i="1"/>
  <c r="BU220" i="1"/>
  <c r="BM220" i="1"/>
  <c r="BE220" i="1"/>
  <c r="AW220" i="1"/>
  <c r="AO220" i="1"/>
  <c r="AG220" i="1"/>
  <c r="Y220" i="1"/>
  <c r="Q220" i="1"/>
  <c r="DO220" i="1"/>
  <c r="DG220" i="1"/>
  <c r="CY220" i="1"/>
  <c r="CQ220" i="1"/>
  <c r="CI220" i="1"/>
  <c r="CA220" i="1"/>
  <c r="BS220" i="1"/>
  <c r="BK220" i="1"/>
  <c r="BC220" i="1"/>
  <c r="AU220" i="1"/>
  <c r="AM220" i="1"/>
  <c r="AE220" i="1"/>
  <c r="W220" i="1"/>
  <c r="O220" i="1"/>
  <c r="DM220" i="1"/>
  <c r="DE220" i="1"/>
  <c r="CW220" i="1"/>
  <c r="CO220" i="1"/>
  <c r="CG220" i="1"/>
  <c r="BY220" i="1"/>
  <c r="BQ220" i="1"/>
  <c r="BI220" i="1"/>
  <c r="BA220" i="1"/>
  <c r="AS220" i="1"/>
  <c r="AK220" i="1"/>
  <c r="AC220" i="1"/>
  <c r="U220" i="1"/>
  <c r="DO221" i="1" l="1"/>
  <c r="DG221" i="1"/>
  <c r="CY221" i="1"/>
  <c r="CQ221" i="1"/>
  <c r="CI221" i="1"/>
  <c r="CA221" i="1"/>
  <c r="BS221" i="1"/>
  <c r="BK221" i="1"/>
  <c r="BC221" i="1"/>
  <c r="AU221" i="1"/>
  <c r="AM221" i="1"/>
  <c r="AE221" i="1"/>
  <c r="W221" i="1"/>
  <c r="O221" i="1"/>
  <c r="DM221" i="1"/>
  <c r="DE221" i="1"/>
  <c r="CW221" i="1"/>
  <c r="CO221" i="1"/>
  <c r="CG221" i="1"/>
  <c r="BY221" i="1"/>
  <c r="BQ221" i="1"/>
  <c r="BI221" i="1"/>
  <c r="BA221" i="1"/>
  <c r="AS221" i="1"/>
  <c r="AK221" i="1"/>
  <c r="AC221" i="1"/>
  <c r="U221" i="1"/>
  <c r="DK221" i="1"/>
  <c r="DC221" i="1"/>
  <c r="CU221" i="1"/>
  <c r="CM221" i="1"/>
  <c r="CE221" i="1"/>
  <c r="BW221" i="1"/>
  <c r="BO221" i="1"/>
  <c r="BG221" i="1"/>
  <c r="AY221" i="1"/>
  <c r="AQ221" i="1"/>
  <c r="AI221" i="1"/>
  <c r="AA221" i="1"/>
  <c r="S221" i="1"/>
  <c r="D222" i="1"/>
  <c r="DI221" i="1"/>
  <c r="DA221" i="1"/>
  <c r="CS221" i="1"/>
  <c r="CK221" i="1"/>
  <c r="CC221" i="1"/>
  <c r="BU221" i="1"/>
  <c r="BM221" i="1"/>
  <c r="BE221" i="1"/>
  <c r="AW221" i="1"/>
  <c r="AO221" i="1"/>
  <c r="AG221" i="1"/>
  <c r="Y221" i="1"/>
  <c r="Q221" i="1"/>
  <c r="DQ220" i="1"/>
  <c r="DQ221" i="1" l="1"/>
  <c r="DK222" i="1"/>
  <c r="DC222" i="1"/>
  <c r="CU222" i="1"/>
  <c r="CM222" i="1"/>
  <c r="CE222" i="1"/>
  <c r="BW222" i="1"/>
  <c r="BO222" i="1"/>
  <c r="BG222" i="1"/>
  <c r="AY222" i="1"/>
  <c r="AQ222" i="1"/>
  <c r="AI222" i="1"/>
  <c r="AA222" i="1"/>
  <c r="S222" i="1"/>
  <c r="D223" i="1"/>
  <c r="DI222" i="1"/>
  <c r="DA222" i="1"/>
  <c r="CS222" i="1"/>
  <c r="CK222" i="1"/>
  <c r="CC222" i="1"/>
  <c r="BU222" i="1"/>
  <c r="BM222" i="1"/>
  <c r="BE222" i="1"/>
  <c r="AW222" i="1"/>
  <c r="AO222" i="1"/>
  <c r="AG222" i="1"/>
  <c r="Y222" i="1"/>
  <c r="Q222" i="1"/>
  <c r="DO222" i="1"/>
  <c r="DG222" i="1"/>
  <c r="CY222" i="1"/>
  <c r="CQ222" i="1"/>
  <c r="CI222" i="1"/>
  <c r="CA222" i="1"/>
  <c r="BS222" i="1"/>
  <c r="BK222" i="1"/>
  <c r="BC222" i="1"/>
  <c r="AU222" i="1"/>
  <c r="AM222" i="1"/>
  <c r="AE222" i="1"/>
  <c r="W222" i="1"/>
  <c r="O222" i="1"/>
  <c r="DM222" i="1"/>
  <c r="DE222" i="1"/>
  <c r="CW222" i="1"/>
  <c r="CO222" i="1"/>
  <c r="CG222" i="1"/>
  <c r="BY222" i="1"/>
  <c r="BQ222" i="1"/>
  <c r="BI222" i="1"/>
  <c r="BA222" i="1"/>
  <c r="AS222" i="1"/>
  <c r="AK222" i="1"/>
  <c r="AC222" i="1"/>
  <c r="U222" i="1"/>
  <c r="DO223" i="1" l="1"/>
  <c r="DG223" i="1"/>
  <c r="CY223" i="1"/>
  <c r="CQ223" i="1"/>
  <c r="CI223" i="1"/>
  <c r="CA223" i="1"/>
  <c r="BS223" i="1"/>
  <c r="BK223" i="1"/>
  <c r="BC223" i="1"/>
  <c r="AU223" i="1"/>
  <c r="AM223" i="1"/>
  <c r="AE223" i="1"/>
  <c r="W223" i="1"/>
  <c r="O223" i="1"/>
  <c r="DM223" i="1"/>
  <c r="DE223" i="1"/>
  <c r="CW223" i="1"/>
  <c r="CO223" i="1"/>
  <c r="CG223" i="1"/>
  <c r="BY223" i="1"/>
  <c r="BQ223" i="1"/>
  <c r="BI223" i="1"/>
  <c r="BA223" i="1"/>
  <c r="AS223" i="1"/>
  <c r="AK223" i="1"/>
  <c r="AC223" i="1"/>
  <c r="U223" i="1"/>
  <c r="DK223" i="1"/>
  <c r="DC223" i="1"/>
  <c r="CU223" i="1"/>
  <c r="CM223" i="1"/>
  <c r="CE223" i="1"/>
  <c r="BW223" i="1"/>
  <c r="BO223" i="1"/>
  <c r="BG223" i="1"/>
  <c r="AY223" i="1"/>
  <c r="AQ223" i="1"/>
  <c r="AI223" i="1"/>
  <c r="AA223" i="1"/>
  <c r="S223" i="1"/>
  <c r="D224" i="1"/>
  <c r="DI223" i="1"/>
  <c r="DA223" i="1"/>
  <c r="CS223" i="1"/>
  <c r="CK223" i="1"/>
  <c r="CC223" i="1"/>
  <c r="BU223" i="1"/>
  <c r="BM223" i="1"/>
  <c r="BE223" i="1"/>
  <c r="AW223" i="1"/>
  <c r="AO223" i="1"/>
  <c r="AG223" i="1"/>
  <c r="Y223" i="1"/>
  <c r="Q223" i="1"/>
  <c r="DQ222" i="1"/>
  <c r="DQ223" i="1" l="1"/>
  <c r="DK224" i="1"/>
  <c r="DC224" i="1"/>
  <c r="CU224" i="1"/>
  <c r="CM224" i="1"/>
  <c r="CE224" i="1"/>
  <c r="BW224" i="1"/>
  <c r="BO224" i="1"/>
  <c r="BG224" i="1"/>
  <c r="AY224" i="1"/>
  <c r="AQ224" i="1"/>
  <c r="AI224" i="1"/>
  <c r="AA224" i="1"/>
  <c r="S224" i="1"/>
  <c r="D225" i="1"/>
  <c r="DI224" i="1"/>
  <c r="DA224" i="1"/>
  <c r="CS224" i="1"/>
  <c r="CK224" i="1"/>
  <c r="CC224" i="1"/>
  <c r="BU224" i="1"/>
  <c r="BM224" i="1"/>
  <c r="BE224" i="1"/>
  <c r="AW224" i="1"/>
  <c r="AO224" i="1"/>
  <c r="AG224" i="1"/>
  <c r="Y224" i="1"/>
  <c r="Q224" i="1"/>
  <c r="DO224" i="1"/>
  <c r="DG224" i="1"/>
  <c r="CY224" i="1"/>
  <c r="CQ224" i="1"/>
  <c r="CI224" i="1"/>
  <c r="CA224" i="1"/>
  <c r="BS224" i="1"/>
  <c r="BK224" i="1"/>
  <c r="BC224" i="1"/>
  <c r="AU224" i="1"/>
  <c r="AM224" i="1"/>
  <c r="AE224" i="1"/>
  <c r="W224" i="1"/>
  <c r="O224" i="1"/>
  <c r="DM224" i="1"/>
  <c r="DE224" i="1"/>
  <c r="CW224" i="1"/>
  <c r="CO224" i="1"/>
  <c r="CG224" i="1"/>
  <c r="BY224" i="1"/>
  <c r="BQ224" i="1"/>
  <c r="BI224" i="1"/>
  <c r="BA224" i="1"/>
  <c r="AS224" i="1"/>
  <c r="AK224" i="1"/>
  <c r="AC224" i="1"/>
  <c r="U224" i="1"/>
  <c r="DO225" i="1" l="1"/>
  <c r="DG225" i="1"/>
  <c r="CY225" i="1"/>
  <c r="CQ225" i="1"/>
  <c r="CI225" i="1"/>
  <c r="CA225" i="1"/>
  <c r="BS225" i="1"/>
  <c r="BK225" i="1"/>
  <c r="BC225" i="1"/>
  <c r="AU225" i="1"/>
  <c r="AM225" i="1"/>
  <c r="AE225" i="1"/>
  <c r="W225" i="1"/>
  <c r="O225" i="1"/>
  <c r="DM225" i="1"/>
  <c r="DE225" i="1"/>
  <c r="CW225" i="1"/>
  <c r="CO225" i="1"/>
  <c r="CG225" i="1"/>
  <c r="BY225" i="1"/>
  <c r="BQ225" i="1"/>
  <c r="BI225" i="1"/>
  <c r="BA225" i="1"/>
  <c r="AS225" i="1"/>
  <c r="AK225" i="1"/>
  <c r="AC225" i="1"/>
  <c r="U225" i="1"/>
  <c r="DK225" i="1"/>
  <c r="DC225" i="1"/>
  <c r="CU225" i="1"/>
  <c r="CM225" i="1"/>
  <c r="CE225" i="1"/>
  <c r="BW225" i="1"/>
  <c r="BO225" i="1"/>
  <c r="BG225" i="1"/>
  <c r="AY225" i="1"/>
  <c r="AQ225" i="1"/>
  <c r="AI225" i="1"/>
  <c r="AA225" i="1"/>
  <c r="S225" i="1"/>
  <c r="D226" i="1"/>
  <c r="DI225" i="1"/>
  <c r="DA225" i="1"/>
  <c r="CS225" i="1"/>
  <c r="CK225" i="1"/>
  <c r="CC225" i="1"/>
  <c r="BU225" i="1"/>
  <c r="BM225" i="1"/>
  <c r="BE225" i="1"/>
  <c r="AW225" i="1"/>
  <c r="AO225" i="1"/>
  <c r="AG225" i="1"/>
  <c r="Y225" i="1"/>
  <c r="Q225" i="1"/>
  <c r="DQ224" i="1"/>
  <c r="DQ225" i="1" l="1"/>
  <c r="DK226" i="1"/>
  <c r="DC226" i="1"/>
  <c r="CU226" i="1"/>
  <c r="CM226" i="1"/>
  <c r="CE226" i="1"/>
  <c r="BW226" i="1"/>
  <c r="BO226" i="1"/>
  <c r="BG226" i="1"/>
  <c r="AY226" i="1"/>
  <c r="AQ226" i="1"/>
  <c r="AI226" i="1"/>
  <c r="AA226" i="1"/>
  <c r="S226" i="1"/>
  <c r="D227" i="1"/>
  <c r="DI226" i="1"/>
  <c r="DA226" i="1"/>
  <c r="CS226" i="1"/>
  <c r="CK226" i="1"/>
  <c r="CC226" i="1"/>
  <c r="BU226" i="1"/>
  <c r="BM226" i="1"/>
  <c r="BE226" i="1"/>
  <c r="AW226" i="1"/>
  <c r="AO226" i="1"/>
  <c r="AG226" i="1"/>
  <c r="Y226" i="1"/>
  <c r="Q226" i="1"/>
  <c r="DO226" i="1"/>
  <c r="DG226" i="1"/>
  <c r="CY226" i="1"/>
  <c r="CQ226" i="1"/>
  <c r="CI226" i="1"/>
  <c r="CA226" i="1"/>
  <c r="BS226" i="1"/>
  <c r="BK226" i="1"/>
  <c r="BC226" i="1"/>
  <c r="AU226" i="1"/>
  <c r="AM226" i="1"/>
  <c r="AE226" i="1"/>
  <c r="W226" i="1"/>
  <c r="O226" i="1"/>
  <c r="DM226" i="1"/>
  <c r="DE226" i="1"/>
  <c r="CW226" i="1"/>
  <c r="CO226" i="1"/>
  <c r="CG226" i="1"/>
  <c r="BY226" i="1"/>
  <c r="BQ226" i="1"/>
  <c r="BI226" i="1"/>
  <c r="BA226" i="1"/>
  <c r="AS226" i="1"/>
  <c r="AK226" i="1"/>
  <c r="AC226" i="1"/>
  <c r="U226" i="1"/>
  <c r="DO227" i="1" l="1"/>
  <c r="DG227" i="1"/>
  <c r="CY227" i="1"/>
  <c r="CQ227" i="1"/>
  <c r="CI227" i="1"/>
  <c r="CA227" i="1"/>
  <c r="BS227" i="1"/>
  <c r="BK227" i="1"/>
  <c r="BC227" i="1"/>
  <c r="DE227" i="1"/>
  <c r="CU227" i="1"/>
  <c r="CK227" i="1"/>
  <c r="BY227" i="1"/>
  <c r="BO227" i="1"/>
  <c r="BE227" i="1"/>
  <c r="AU227" i="1"/>
  <c r="AM227" i="1"/>
  <c r="AE227" i="1"/>
  <c r="W227" i="1"/>
  <c r="O227" i="1"/>
  <c r="D228" i="1"/>
  <c r="DM227" i="1"/>
  <c r="DC227" i="1"/>
  <c r="CS227" i="1"/>
  <c r="CG227" i="1"/>
  <c r="BW227" i="1"/>
  <c r="BM227" i="1"/>
  <c r="BA227" i="1"/>
  <c r="AS227" i="1"/>
  <c r="AK227" i="1"/>
  <c r="AC227" i="1"/>
  <c r="U227" i="1"/>
  <c r="DK227" i="1"/>
  <c r="DA227" i="1"/>
  <c r="CO227" i="1"/>
  <c r="CE227" i="1"/>
  <c r="BU227" i="1"/>
  <c r="BI227" i="1"/>
  <c r="AY227" i="1"/>
  <c r="AQ227" i="1"/>
  <c r="AI227" i="1"/>
  <c r="AA227" i="1"/>
  <c r="S227" i="1"/>
  <c r="DI227" i="1"/>
  <c r="CW227" i="1"/>
  <c r="CM227" i="1"/>
  <c r="CC227" i="1"/>
  <c r="BQ227" i="1"/>
  <c r="BG227" i="1"/>
  <c r="AW227" i="1"/>
  <c r="AO227" i="1"/>
  <c r="AG227" i="1"/>
  <c r="Y227" i="1"/>
  <c r="Q227" i="1"/>
  <c r="DQ226" i="1"/>
  <c r="DQ227" i="1" l="1"/>
  <c r="DK228" i="1"/>
  <c r="DC228" i="1"/>
  <c r="CU228" i="1"/>
  <c r="CM228" i="1"/>
  <c r="CE228" i="1"/>
  <c r="BW228" i="1"/>
  <c r="BO228" i="1"/>
  <c r="BG228" i="1"/>
  <c r="AY228" i="1"/>
  <c r="AQ228" i="1"/>
  <c r="AI228" i="1"/>
  <c r="AA228" i="1"/>
  <c r="S228" i="1"/>
  <c r="DG228" i="1"/>
  <c r="CW228" i="1"/>
  <c r="CK228" i="1"/>
  <c r="CA228" i="1"/>
  <c r="BQ228" i="1"/>
  <c r="BE228" i="1"/>
  <c r="AU228" i="1"/>
  <c r="AK228" i="1"/>
  <c r="Y228" i="1"/>
  <c r="O228" i="1"/>
  <c r="D229" i="1"/>
  <c r="DO228" i="1"/>
  <c r="DE228" i="1"/>
  <c r="CS228" i="1"/>
  <c r="CI228" i="1"/>
  <c r="BY228" i="1"/>
  <c r="BM228" i="1"/>
  <c r="BC228" i="1"/>
  <c r="AS228" i="1"/>
  <c r="AG228" i="1"/>
  <c r="W228" i="1"/>
  <c r="DM228" i="1"/>
  <c r="DA228" i="1"/>
  <c r="CQ228" i="1"/>
  <c r="CG228" i="1"/>
  <c r="BU228" i="1"/>
  <c r="BK228" i="1"/>
  <c r="BA228" i="1"/>
  <c r="AO228" i="1"/>
  <c r="AE228" i="1"/>
  <c r="U228" i="1"/>
  <c r="DI228" i="1"/>
  <c r="CY228" i="1"/>
  <c r="CO228" i="1"/>
  <c r="CC228" i="1"/>
  <c r="BS228" i="1"/>
  <c r="BI228" i="1"/>
  <c r="AW228" i="1"/>
  <c r="AM228" i="1"/>
  <c r="AC228" i="1"/>
  <c r="Q228" i="1"/>
  <c r="DQ228" i="1" l="1"/>
  <c r="DO229" i="1"/>
  <c r="DG229" i="1"/>
  <c r="CY229" i="1"/>
  <c r="CQ229" i="1"/>
  <c r="CI229" i="1"/>
  <c r="CA229" i="1"/>
  <c r="BS229" i="1"/>
  <c r="BK229" i="1"/>
  <c r="BC229" i="1"/>
  <c r="AU229" i="1"/>
  <c r="AM229" i="1"/>
  <c r="AE229" i="1"/>
  <c r="W229" i="1"/>
  <c r="O229" i="1"/>
  <c r="DI229" i="1"/>
  <c r="CW229" i="1"/>
  <c r="CM229" i="1"/>
  <c r="CC229" i="1"/>
  <c r="BQ229" i="1"/>
  <c r="BG229" i="1"/>
  <c r="AW229" i="1"/>
  <c r="AK229" i="1"/>
  <c r="AA229" i="1"/>
  <c r="Q229" i="1"/>
  <c r="DE229" i="1"/>
  <c r="CU229" i="1"/>
  <c r="CK229" i="1"/>
  <c r="BY229" i="1"/>
  <c r="BO229" i="1"/>
  <c r="BE229" i="1"/>
  <c r="AS229" i="1"/>
  <c r="AI229" i="1"/>
  <c r="Y229" i="1"/>
  <c r="D230" i="1"/>
  <c r="DM229" i="1"/>
  <c r="DC229" i="1"/>
  <c r="CS229" i="1"/>
  <c r="CG229" i="1"/>
  <c r="BW229" i="1"/>
  <c r="BM229" i="1"/>
  <c r="BA229" i="1"/>
  <c r="AQ229" i="1"/>
  <c r="AG229" i="1"/>
  <c r="U229" i="1"/>
  <c r="DK229" i="1"/>
  <c r="DA229" i="1"/>
  <c r="CO229" i="1"/>
  <c r="CE229" i="1"/>
  <c r="BU229" i="1"/>
  <c r="BI229" i="1"/>
  <c r="AY229" i="1"/>
  <c r="AO229" i="1"/>
  <c r="AC229" i="1"/>
  <c r="S229" i="1"/>
  <c r="DK230" i="1" l="1"/>
  <c r="DK218" i="1" s="1"/>
  <c r="DC230" i="1"/>
  <c r="DC218" i="1" s="1"/>
  <c r="CU230" i="1"/>
  <c r="CU218" i="1" s="1"/>
  <c r="CM230" i="1"/>
  <c r="CM218" i="1" s="1"/>
  <c r="CE230" i="1"/>
  <c r="CE218" i="1" s="1"/>
  <c r="BW230" i="1"/>
  <c r="BW218" i="1" s="1"/>
  <c r="BO230" i="1"/>
  <c r="BO218" i="1" s="1"/>
  <c r="BG230" i="1"/>
  <c r="BG218" i="1" s="1"/>
  <c r="AY230" i="1"/>
  <c r="AY218" i="1" s="1"/>
  <c r="AQ230" i="1"/>
  <c r="AQ218" i="1" s="1"/>
  <c r="AI230" i="1"/>
  <c r="AI218" i="1" s="1"/>
  <c r="AA230" i="1"/>
  <c r="AA218" i="1" s="1"/>
  <c r="S230" i="1"/>
  <c r="S218" i="1" s="1"/>
  <c r="DI230" i="1"/>
  <c r="DI218" i="1" s="1"/>
  <c r="CY230" i="1"/>
  <c r="CY218" i="1" s="1"/>
  <c r="CO230" i="1"/>
  <c r="CO218" i="1" s="1"/>
  <c r="CC230" i="1"/>
  <c r="CC218" i="1" s="1"/>
  <c r="BS230" i="1"/>
  <c r="BS218" i="1" s="1"/>
  <c r="BI230" i="1"/>
  <c r="BI218" i="1" s="1"/>
  <c r="AW230" i="1"/>
  <c r="AW218" i="1" s="1"/>
  <c r="AM230" i="1"/>
  <c r="AM218" i="1" s="1"/>
  <c r="AC230" i="1"/>
  <c r="AC218" i="1" s="1"/>
  <c r="Q230" i="1"/>
  <c r="Q218" i="1" s="1"/>
  <c r="DG230" i="1"/>
  <c r="DG218" i="1" s="1"/>
  <c r="CW230" i="1"/>
  <c r="CW218" i="1" s="1"/>
  <c r="CK230" i="1"/>
  <c r="CK218" i="1" s="1"/>
  <c r="CA230" i="1"/>
  <c r="CA218" i="1" s="1"/>
  <c r="BQ230" i="1"/>
  <c r="BQ218" i="1" s="1"/>
  <c r="BE230" i="1"/>
  <c r="BE218" i="1" s="1"/>
  <c r="AU230" i="1"/>
  <c r="AU218" i="1" s="1"/>
  <c r="AK230" i="1"/>
  <c r="AK218" i="1" s="1"/>
  <c r="Y230" i="1"/>
  <c r="Y218" i="1" s="1"/>
  <c r="O230" i="1"/>
  <c r="D231" i="1"/>
  <c r="D232" i="1" s="1"/>
  <c r="DO230" i="1"/>
  <c r="DO218" i="1" s="1"/>
  <c r="DE230" i="1"/>
  <c r="DE218" i="1" s="1"/>
  <c r="CS230" i="1"/>
  <c r="CS218" i="1" s="1"/>
  <c r="CI230" i="1"/>
  <c r="CI218" i="1" s="1"/>
  <c r="BY230" i="1"/>
  <c r="BY218" i="1" s="1"/>
  <c r="BM230" i="1"/>
  <c r="BM218" i="1" s="1"/>
  <c r="BC230" i="1"/>
  <c r="BC218" i="1" s="1"/>
  <c r="AS230" i="1"/>
  <c r="AS218" i="1" s="1"/>
  <c r="AG230" i="1"/>
  <c r="AG218" i="1" s="1"/>
  <c r="W230" i="1"/>
  <c r="W218" i="1" s="1"/>
  <c r="DM230" i="1"/>
  <c r="DM218" i="1" s="1"/>
  <c r="DA230" i="1"/>
  <c r="DA218" i="1" s="1"/>
  <c r="CQ230" i="1"/>
  <c r="CQ218" i="1" s="1"/>
  <c r="CG230" i="1"/>
  <c r="CG218" i="1" s="1"/>
  <c r="BU230" i="1"/>
  <c r="BU218" i="1" s="1"/>
  <c r="BK230" i="1"/>
  <c r="BK218" i="1" s="1"/>
  <c r="BA230" i="1"/>
  <c r="BA218" i="1" s="1"/>
  <c r="AO230" i="1"/>
  <c r="AO218" i="1" s="1"/>
  <c r="AE230" i="1"/>
  <c r="AE218" i="1" s="1"/>
  <c r="U230" i="1"/>
  <c r="U218" i="1" s="1"/>
  <c r="DQ229" i="1"/>
  <c r="DM232" i="1" l="1"/>
  <c r="DM231" i="1" s="1"/>
  <c r="DE232" i="1"/>
  <c r="DE231" i="1" s="1"/>
  <c r="CW232" i="1"/>
  <c r="CW231" i="1" s="1"/>
  <c r="CO232" i="1"/>
  <c r="CO231" i="1" s="1"/>
  <c r="CG232" i="1"/>
  <c r="CG231" i="1" s="1"/>
  <c r="BY232" i="1"/>
  <c r="BY231" i="1" s="1"/>
  <c r="BQ232" i="1"/>
  <c r="BQ231" i="1" s="1"/>
  <c r="BI232" i="1"/>
  <c r="BI231" i="1" s="1"/>
  <c r="BA232" i="1"/>
  <c r="BA231" i="1" s="1"/>
  <c r="AS232" i="1"/>
  <c r="AS231" i="1" s="1"/>
  <c r="AK232" i="1"/>
  <c r="AK231" i="1" s="1"/>
  <c r="AC232" i="1"/>
  <c r="AC231" i="1" s="1"/>
  <c r="U232" i="1"/>
  <c r="U231" i="1" s="1"/>
  <c r="D233" i="1"/>
  <c r="D234" i="1" s="1"/>
  <c r="DO232" i="1"/>
  <c r="DO231" i="1" s="1"/>
  <c r="DC232" i="1"/>
  <c r="DC231" i="1" s="1"/>
  <c r="CS232" i="1"/>
  <c r="CS231" i="1" s="1"/>
  <c r="CI232" i="1"/>
  <c r="CI231" i="1" s="1"/>
  <c r="BW232" i="1"/>
  <c r="BW231" i="1" s="1"/>
  <c r="BM232" i="1"/>
  <c r="BM231" i="1" s="1"/>
  <c r="BC232" i="1"/>
  <c r="BC231" i="1" s="1"/>
  <c r="AQ232" i="1"/>
  <c r="AQ231" i="1" s="1"/>
  <c r="AG232" i="1"/>
  <c r="AG231" i="1" s="1"/>
  <c r="W232" i="1"/>
  <c r="W231" i="1" s="1"/>
  <c r="DK232" i="1"/>
  <c r="DK231" i="1" s="1"/>
  <c r="DA232" i="1"/>
  <c r="DA231" i="1" s="1"/>
  <c r="CQ232" i="1"/>
  <c r="CQ231" i="1" s="1"/>
  <c r="CE232" i="1"/>
  <c r="CE231" i="1" s="1"/>
  <c r="BU232" i="1"/>
  <c r="BU231" i="1" s="1"/>
  <c r="BK232" i="1"/>
  <c r="BK231" i="1" s="1"/>
  <c r="AY232" i="1"/>
  <c r="AY231" i="1" s="1"/>
  <c r="AO232" i="1"/>
  <c r="AO231" i="1" s="1"/>
  <c r="AE232" i="1"/>
  <c r="AE231" i="1" s="1"/>
  <c r="S232" i="1"/>
  <c r="S231" i="1" s="1"/>
  <c r="DI232" i="1"/>
  <c r="DI231" i="1" s="1"/>
  <c r="CY232" i="1"/>
  <c r="CY231" i="1" s="1"/>
  <c r="CM232" i="1"/>
  <c r="CM231" i="1" s="1"/>
  <c r="CC232" i="1"/>
  <c r="CC231" i="1" s="1"/>
  <c r="BS232" i="1"/>
  <c r="BS231" i="1" s="1"/>
  <c r="BG232" i="1"/>
  <c r="BG231" i="1" s="1"/>
  <c r="AW232" i="1"/>
  <c r="AW231" i="1" s="1"/>
  <c r="AM232" i="1"/>
  <c r="AM231" i="1" s="1"/>
  <c r="AA232" i="1"/>
  <c r="AA231" i="1" s="1"/>
  <c r="Q232" i="1"/>
  <c r="Q231" i="1" s="1"/>
  <c r="DG232" i="1"/>
  <c r="DG231" i="1" s="1"/>
  <c r="CU232" i="1"/>
  <c r="CU231" i="1" s="1"/>
  <c r="CK232" i="1"/>
  <c r="CK231" i="1" s="1"/>
  <c r="CA232" i="1"/>
  <c r="CA231" i="1" s="1"/>
  <c r="BO232" i="1"/>
  <c r="BO231" i="1" s="1"/>
  <c r="BE232" i="1"/>
  <c r="BE231" i="1" s="1"/>
  <c r="AU232" i="1"/>
  <c r="AU231" i="1" s="1"/>
  <c r="AI232" i="1"/>
  <c r="AI231" i="1" s="1"/>
  <c r="Y232" i="1"/>
  <c r="Y231" i="1" s="1"/>
  <c r="O232" i="1"/>
  <c r="DQ230" i="1"/>
  <c r="DQ218" i="1" s="1"/>
  <c r="O218" i="1"/>
  <c r="O231" i="1" l="1"/>
  <c r="DQ232" i="1"/>
  <c r="DQ231" i="1" s="1"/>
  <c r="DK234" i="1"/>
  <c r="DC234" i="1"/>
  <c r="CU234" i="1"/>
  <c r="CM234" i="1"/>
  <c r="CE234" i="1"/>
  <c r="BW234" i="1"/>
  <c r="BO234" i="1"/>
  <c r="BG234" i="1"/>
  <c r="AY234" i="1"/>
  <c r="AQ234" i="1"/>
  <c r="AI234" i="1"/>
  <c r="AA234" i="1"/>
  <c r="S234" i="1"/>
  <c r="D235" i="1"/>
  <c r="DI234" i="1"/>
  <c r="DA234" i="1"/>
  <c r="CS234" i="1"/>
  <c r="CK234" i="1"/>
  <c r="CC234" i="1"/>
  <c r="BU234" i="1"/>
  <c r="BM234" i="1"/>
  <c r="BE234" i="1"/>
  <c r="AW234" i="1"/>
  <c r="AO234" i="1"/>
  <c r="AG234" i="1"/>
  <c r="Y234" i="1"/>
  <c r="Q234" i="1"/>
  <c r="DO234" i="1"/>
  <c r="DG234" i="1"/>
  <c r="CY234" i="1"/>
  <c r="CQ234" i="1"/>
  <c r="CI234" i="1"/>
  <c r="CA234" i="1"/>
  <c r="BS234" i="1"/>
  <c r="BK234" i="1"/>
  <c r="BC234" i="1"/>
  <c r="AU234" i="1"/>
  <c r="AM234" i="1"/>
  <c r="AE234" i="1"/>
  <c r="W234" i="1"/>
  <c r="O234" i="1"/>
  <c r="CW234" i="1"/>
  <c r="BQ234" i="1"/>
  <c r="AK234" i="1"/>
  <c r="CO234" i="1"/>
  <c r="BI234" i="1"/>
  <c r="AC234" i="1"/>
  <c r="DM234" i="1"/>
  <c r="CG234" i="1"/>
  <c r="BA234" i="1"/>
  <c r="U234" i="1"/>
  <c r="DE234" i="1"/>
  <c r="BY234" i="1"/>
  <c r="AS234" i="1"/>
  <c r="DQ234" i="1" l="1"/>
  <c r="D236" i="1"/>
  <c r="DI235" i="1"/>
  <c r="DA235" i="1"/>
  <c r="CS235" i="1"/>
  <c r="CK235" i="1"/>
  <c r="CC235" i="1"/>
  <c r="BU235" i="1"/>
  <c r="BM235" i="1"/>
  <c r="BE235" i="1"/>
  <c r="AW235" i="1"/>
  <c r="AO235" i="1"/>
  <c r="AG235" i="1"/>
  <c r="Y235" i="1"/>
  <c r="DO235" i="1"/>
  <c r="DG235" i="1"/>
  <c r="CY235" i="1"/>
  <c r="CQ235" i="1"/>
  <c r="CI235" i="1"/>
  <c r="CA235" i="1"/>
  <c r="BS235" i="1"/>
  <c r="BK235" i="1"/>
  <c r="BC235" i="1"/>
  <c r="AU235" i="1"/>
  <c r="AM235" i="1"/>
  <c r="AE235" i="1"/>
  <c r="W235" i="1"/>
  <c r="O235" i="1"/>
  <c r="DM235" i="1"/>
  <c r="DE235" i="1"/>
  <c r="CW235" i="1"/>
  <c r="CO235" i="1"/>
  <c r="CG235" i="1"/>
  <c r="BY235" i="1"/>
  <c r="BQ235" i="1"/>
  <c r="BI235" i="1"/>
  <c r="BA235" i="1"/>
  <c r="AS235" i="1"/>
  <c r="AK235" i="1"/>
  <c r="AC235" i="1"/>
  <c r="U235" i="1"/>
  <c r="DK235" i="1"/>
  <c r="DC235" i="1"/>
  <c r="CU235" i="1"/>
  <c r="CM235" i="1"/>
  <c r="CE235" i="1"/>
  <c r="BW235" i="1"/>
  <c r="BO235" i="1"/>
  <c r="BG235" i="1"/>
  <c r="AY235" i="1"/>
  <c r="AQ235" i="1"/>
  <c r="AI235" i="1"/>
  <c r="AA235" i="1"/>
  <c r="S235" i="1"/>
  <c r="Q235" i="1"/>
  <c r="DQ235" i="1" l="1"/>
  <c r="DM236" i="1"/>
  <c r="DE236" i="1"/>
  <c r="CW236" i="1"/>
  <c r="CO236" i="1"/>
  <c r="CG236" i="1"/>
  <c r="BY236" i="1"/>
  <c r="BQ236" i="1"/>
  <c r="BI236" i="1"/>
  <c r="BA236" i="1"/>
  <c r="AS236" i="1"/>
  <c r="AK236" i="1"/>
  <c r="AC236" i="1"/>
  <c r="U236" i="1"/>
  <c r="DK236" i="1"/>
  <c r="DC236" i="1"/>
  <c r="CU236" i="1"/>
  <c r="CM236" i="1"/>
  <c r="CE236" i="1"/>
  <c r="BW236" i="1"/>
  <c r="BO236" i="1"/>
  <c r="BG236" i="1"/>
  <c r="AY236" i="1"/>
  <c r="AQ236" i="1"/>
  <c r="AI236" i="1"/>
  <c r="AA236" i="1"/>
  <c r="S236" i="1"/>
  <c r="D237" i="1"/>
  <c r="DI236" i="1"/>
  <c r="DA236" i="1"/>
  <c r="CS236" i="1"/>
  <c r="CK236" i="1"/>
  <c r="CC236" i="1"/>
  <c r="BU236" i="1"/>
  <c r="BM236" i="1"/>
  <c r="BE236" i="1"/>
  <c r="AW236" i="1"/>
  <c r="AO236" i="1"/>
  <c r="AG236" i="1"/>
  <c r="Y236" i="1"/>
  <c r="Q236" i="1"/>
  <c r="DO236" i="1"/>
  <c r="DG236" i="1"/>
  <c r="CY236" i="1"/>
  <c r="CQ236" i="1"/>
  <c r="CI236" i="1"/>
  <c r="CA236" i="1"/>
  <c r="BS236" i="1"/>
  <c r="BK236" i="1"/>
  <c r="BC236" i="1"/>
  <c r="AU236" i="1"/>
  <c r="AM236" i="1"/>
  <c r="AE236" i="1"/>
  <c r="W236" i="1"/>
  <c r="O236" i="1"/>
  <c r="DQ236" i="1" s="1"/>
  <c r="D238" i="1" l="1"/>
  <c r="DI237" i="1"/>
  <c r="DA237" i="1"/>
  <c r="CS237" i="1"/>
  <c r="CK237" i="1"/>
  <c r="CC237" i="1"/>
  <c r="BU237" i="1"/>
  <c r="BM237" i="1"/>
  <c r="BE237" i="1"/>
  <c r="AW237" i="1"/>
  <c r="AO237" i="1"/>
  <c r="AG237" i="1"/>
  <c r="Y237" i="1"/>
  <c r="Q237" i="1"/>
  <c r="DO237" i="1"/>
  <c r="DG237" i="1"/>
  <c r="CY237" i="1"/>
  <c r="CQ237" i="1"/>
  <c r="CI237" i="1"/>
  <c r="CA237" i="1"/>
  <c r="BS237" i="1"/>
  <c r="BK237" i="1"/>
  <c r="BC237" i="1"/>
  <c r="AU237" i="1"/>
  <c r="AM237" i="1"/>
  <c r="AE237" i="1"/>
  <c r="W237" i="1"/>
  <c r="O237" i="1"/>
  <c r="DM237" i="1"/>
  <c r="DE237" i="1"/>
  <c r="CW237" i="1"/>
  <c r="CO237" i="1"/>
  <c r="CG237" i="1"/>
  <c r="BY237" i="1"/>
  <c r="BQ237" i="1"/>
  <c r="BI237" i="1"/>
  <c r="BA237" i="1"/>
  <c r="AS237" i="1"/>
  <c r="AK237" i="1"/>
  <c r="AC237" i="1"/>
  <c r="U237" i="1"/>
  <c r="DK237" i="1"/>
  <c r="DC237" i="1"/>
  <c r="CU237" i="1"/>
  <c r="CM237" i="1"/>
  <c r="CE237" i="1"/>
  <c r="BW237" i="1"/>
  <c r="BO237" i="1"/>
  <c r="BG237" i="1"/>
  <c r="AY237" i="1"/>
  <c r="AQ237" i="1"/>
  <c r="AI237" i="1"/>
  <c r="AA237" i="1"/>
  <c r="S237" i="1"/>
  <c r="DM238" i="1" l="1"/>
  <c r="DE238" i="1"/>
  <c r="CW238" i="1"/>
  <c r="CO238" i="1"/>
  <c r="CG238" i="1"/>
  <c r="BY238" i="1"/>
  <c r="BQ238" i="1"/>
  <c r="BI238" i="1"/>
  <c r="BA238" i="1"/>
  <c r="AS238" i="1"/>
  <c r="AK238" i="1"/>
  <c r="AC238" i="1"/>
  <c r="U238" i="1"/>
  <c r="DK238" i="1"/>
  <c r="DC238" i="1"/>
  <c r="CU238" i="1"/>
  <c r="CM238" i="1"/>
  <c r="CE238" i="1"/>
  <c r="BW238" i="1"/>
  <c r="BO238" i="1"/>
  <c r="BG238" i="1"/>
  <c r="AY238" i="1"/>
  <c r="AQ238" i="1"/>
  <c r="AI238" i="1"/>
  <c r="AA238" i="1"/>
  <c r="S238" i="1"/>
  <c r="D239" i="1"/>
  <c r="DI238" i="1"/>
  <c r="DA238" i="1"/>
  <c r="CS238" i="1"/>
  <c r="CK238" i="1"/>
  <c r="CC238" i="1"/>
  <c r="BU238" i="1"/>
  <c r="BM238" i="1"/>
  <c r="BE238" i="1"/>
  <c r="AW238" i="1"/>
  <c r="AO238" i="1"/>
  <c r="AG238" i="1"/>
  <c r="Y238" i="1"/>
  <c r="Q238" i="1"/>
  <c r="DO238" i="1"/>
  <c r="DG238" i="1"/>
  <c r="CY238" i="1"/>
  <c r="CQ238" i="1"/>
  <c r="CI238" i="1"/>
  <c r="CA238" i="1"/>
  <c r="BS238" i="1"/>
  <c r="BK238" i="1"/>
  <c r="BC238" i="1"/>
  <c r="AU238" i="1"/>
  <c r="AM238" i="1"/>
  <c r="AE238" i="1"/>
  <c r="W238" i="1"/>
  <c r="O238" i="1"/>
  <c r="DQ237" i="1"/>
  <c r="DQ238" i="1" l="1"/>
  <c r="D240" i="1"/>
  <c r="DI239" i="1"/>
  <c r="DA239" i="1"/>
  <c r="CS239" i="1"/>
  <c r="CK239" i="1"/>
  <c r="CC239" i="1"/>
  <c r="BU239" i="1"/>
  <c r="BM239" i="1"/>
  <c r="BE239" i="1"/>
  <c r="AW239" i="1"/>
  <c r="AO239" i="1"/>
  <c r="AG239" i="1"/>
  <c r="Y239" i="1"/>
  <c r="Q239" i="1"/>
  <c r="DO239" i="1"/>
  <c r="DG239" i="1"/>
  <c r="CY239" i="1"/>
  <c r="CQ239" i="1"/>
  <c r="CI239" i="1"/>
  <c r="CA239" i="1"/>
  <c r="BS239" i="1"/>
  <c r="BK239" i="1"/>
  <c r="BC239" i="1"/>
  <c r="AU239" i="1"/>
  <c r="AM239" i="1"/>
  <c r="AE239" i="1"/>
  <c r="W239" i="1"/>
  <c r="O239" i="1"/>
  <c r="DM239" i="1"/>
  <c r="DE239" i="1"/>
  <c r="CW239" i="1"/>
  <c r="CO239" i="1"/>
  <c r="CG239" i="1"/>
  <c r="BY239" i="1"/>
  <c r="BQ239" i="1"/>
  <c r="BI239" i="1"/>
  <c r="BA239" i="1"/>
  <c r="AS239" i="1"/>
  <c r="AK239" i="1"/>
  <c r="AC239" i="1"/>
  <c r="U239" i="1"/>
  <c r="DK239" i="1"/>
  <c r="DC239" i="1"/>
  <c r="CU239" i="1"/>
  <c r="CM239" i="1"/>
  <c r="CE239" i="1"/>
  <c r="BW239" i="1"/>
  <c r="BO239" i="1"/>
  <c r="BG239" i="1"/>
  <c r="AY239" i="1"/>
  <c r="AQ239" i="1"/>
  <c r="AI239" i="1"/>
  <c r="AA239" i="1"/>
  <c r="S239" i="1"/>
  <c r="DM240" i="1" l="1"/>
  <c r="DE240" i="1"/>
  <c r="CW240" i="1"/>
  <c r="CO240" i="1"/>
  <c r="CG240" i="1"/>
  <c r="BY240" i="1"/>
  <c r="BQ240" i="1"/>
  <c r="BI240" i="1"/>
  <c r="BA240" i="1"/>
  <c r="AS240" i="1"/>
  <c r="AK240" i="1"/>
  <c r="AC240" i="1"/>
  <c r="U240" i="1"/>
  <c r="DK240" i="1"/>
  <c r="DC240" i="1"/>
  <c r="CU240" i="1"/>
  <c r="CM240" i="1"/>
  <c r="CE240" i="1"/>
  <c r="BW240" i="1"/>
  <c r="BO240" i="1"/>
  <c r="BG240" i="1"/>
  <c r="AY240" i="1"/>
  <c r="AQ240" i="1"/>
  <c r="AI240" i="1"/>
  <c r="AA240" i="1"/>
  <c r="S240" i="1"/>
  <c r="D241" i="1"/>
  <c r="DI240" i="1"/>
  <c r="DA240" i="1"/>
  <c r="CS240" i="1"/>
  <c r="CK240" i="1"/>
  <c r="CC240" i="1"/>
  <c r="BU240" i="1"/>
  <c r="BM240" i="1"/>
  <c r="BE240" i="1"/>
  <c r="AW240" i="1"/>
  <c r="AO240" i="1"/>
  <c r="AG240" i="1"/>
  <c r="Y240" i="1"/>
  <c r="Q240" i="1"/>
  <c r="DO240" i="1"/>
  <c r="DG240" i="1"/>
  <c r="CY240" i="1"/>
  <c r="CQ240" i="1"/>
  <c r="CI240" i="1"/>
  <c r="CA240" i="1"/>
  <c r="BS240" i="1"/>
  <c r="BK240" i="1"/>
  <c r="BC240" i="1"/>
  <c r="AU240" i="1"/>
  <c r="AM240" i="1"/>
  <c r="AE240" i="1"/>
  <c r="W240" i="1"/>
  <c r="O240" i="1"/>
  <c r="DQ239" i="1"/>
  <c r="DQ240" i="1" l="1"/>
  <c r="D242" i="1"/>
  <c r="DI241" i="1"/>
  <c r="DA241" i="1"/>
  <c r="CS241" i="1"/>
  <c r="CK241" i="1"/>
  <c r="CC241" i="1"/>
  <c r="BU241" i="1"/>
  <c r="BM241" i="1"/>
  <c r="BE241" i="1"/>
  <c r="AW241" i="1"/>
  <c r="AO241" i="1"/>
  <c r="AG241" i="1"/>
  <c r="Y241" i="1"/>
  <c r="Q241" i="1"/>
  <c r="DO241" i="1"/>
  <c r="DG241" i="1"/>
  <c r="CY241" i="1"/>
  <c r="CQ241" i="1"/>
  <c r="CI241" i="1"/>
  <c r="CA241" i="1"/>
  <c r="BS241" i="1"/>
  <c r="BK241" i="1"/>
  <c r="BC241" i="1"/>
  <c r="AU241" i="1"/>
  <c r="AM241" i="1"/>
  <c r="AE241" i="1"/>
  <c r="W241" i="1"/>
  <c r="O241" i="1"/>
  <c r="DM241" i="1"/>
  <c r="DE241" i="1"/>
  <c r="CW241" i="1"/>
  <c r="CO241" i="1"/>
  <c r="CG241" i="1"/>
  <c r="BY241" i="1"/>
  <c r="BQ241" i="1"/>
  <c r="BI241" i="1"/>
  <c r="BA241" i="1"/>
  <c r="AS241" i="1"/>
  <c r="AK241" i="1"/>
  <c r="AC241" i="1"/>
  <c r="U241" i="1"/>
  <c r="DK241" i="1"/>
  <c r="DC241" i="1"/>
  <c r="CU241" i="1"/>
  <c r="CM241" i="1"/>
  <c r="CE241" i="1"/>
  <c r="BW241" i="1"/>
  <c r="BO241" i="1"/>
  <c r="BG241" i="1"/>
  <c r="AY241" i="1"/>
  <c r="AQ241" i="1"/>
  <c r="AI241" i="1"/>
  <c r="AA241" i="1"/>
  <c r="S241" i="1"/>
  <c r="DQ241" i="1" l="1"/>
  <c r="DM242" i="1"/>
  <c r="DE242" i="1"/>
  <c r="CW242" i="1"/>
  <c r="CO242" i="1"/>
  <c r="CG242" i="1"/>
  <c r="BY242" i="1"/>
  <c r="BQ242" i="1"/>
  <c r="BI242" i="1"/>
  <c r="BA242" i="1"/>
  <c r="AS242" i="1"/>
  <c r="AK242" i="1"/>
  <c r="AC242" i="1"/>
  <c r="U242" i="1"/>
  <c r="DK242" i="1"/>
  <c r="DC242" i="1"/>
  <c r="CU242" i="1"/>
  <c r="CM242" i="1"/>
  <c r="CE242" i="1"/>
  <c r="BW242" i="1"/>
  <c r="BO242" i="1"/>
  <c r="BG242" i="1"/>
  <c r="AY242" i="1"/>
  <c r="AQ242" i="1"/>
  <c r="AI242" i="1"/>
  <c r="AA242" i="1"/>
  <c r="S242" i="1"/>
  <c r="D243" i="1"/>
  <c r="DI242" i="1"/>
  <c r="DA242" i="1"/>
  <c r="CS242" i="1"/>
  <c r="CK242" i="1"/>
  <c r="CC242" i="1"/>
  <c r="BU242" i="1"/>
  <c r="BM242" i="1"/>
  <c r="BE242" i="1"/>
  <c r="AW242" i="1"/>
  <c r="AO242" i="1"/>
  <c r="AG242" i="1"/>
  <c r="Y242" i="1"/>
  <c r="Q242" i="1"/>
  <c r="DO242" i="1"/>
  <c r="DG242" i="1"/>
  <c r="CY242" i="1"/>
  <c r="CQ242" i="1"/>
  <c r="CI242" i="1"/>
  <c r="CA242" i="1"/>
  <c r="BS242" i="1"/>
  <c r="BK242" i="1"/>
  <c r="BC242" i="1"/>
  <c r="AU242" i="1"/>
  <c r="AM242" i="1"/>
  <c r="AE242" i="1"/>
  <c r="W242" i="1"/>
  <c r="O242" i="1"/>
  <c r="DQ242" i="1" l="1"/>
  <c r="D244" i="1"/>
  <c r="DI243" i="1"/>
  <c r="DA243" i="1"/>
  <c r="CS243" i="1"/>
  <c r="CK243" i="1"/>
  <c r="CC243" i="1"/>
  <c r="BU243" i="1"/>
  <c r="BM243" i="1"/>
  <c r="BE243" i="1"/>
  <c r="AW243" i="1"/>
  <c r="AO243" i="1"/>
  <c r="AG243" i="1"/>
  <c r="Y243" i="1"/>
  <c r="Q243" i="1"/>
  <c r="DO243" i="1"/>
  <c r="DG243" i="1"/>
  <c r="CY243" i="1"/>
  <c r="CQ243" i="1"/>
  <c r="CI243" i="1"/>
  <c r="CA243" i="1"/>
  <c r="BS243" i="1"/>
  <c r="BK243" i="1"/>
  <c r="BC243" i="1"/>
  <c r="AU243" i="1"/>
  <c r="AM243" i="1"/>
  <c r="AE243" i="1"/>
  <c r="W243" i="1"/>
  <c r="O243" i="1"/>
  <c r="DM243" i="1"/>
  <c r="DE243" i="1"/>
  <c r="CW243" i="1"/>
  <c r="CO243" i="1"/>
  <c r="CG243" i="1"/>
  <c r="BY243" i="1"/>
  <c r="BQ243" i="1"/>
  <c r="BI243" i="1"/>
  <c r="BA243" i="1"/>
  <c r="AS243" i="1"/>
  <c r="AK243" i="1"/>
  <c r="AC243" i="1"/>
  <c r="U243" i="1"/>
  <c r="DK243" i="1"/>
  <c r="DC243" i="1"/>
  <c r="CU243" i="1"/>
  <c r="CM243" i="1"/>
  <c r="CE243" i="1"/>
  <c r="BW243" i="1"/>
  <c r="BO243" i="1"/>
  <c r="BG243" i="1"/>
  <c r="AY243" i="1"/>
  <c r="AQ243" i="1"/>
  <c r="AI243" i="1"/>
  <c r="AA243" i="1"/>
  <c r="S243" i="1"/>
  <c r="DQ243" i="1" l="1"/>
  <c r="DM244" i="1"/>
  <c r="DE244" i="1"/>
  <c r="CW244" i="1"/>
  <c r="CO244" i="1"/>
  <c r="CG244" i="1"/>
  <c r="BY244" i="1"/>
  <c r="BQ244" i="1"/>
  <c r="BI244" i="1"/>
  <c r="BA244" i="1"/>
  <c r="AS244" i="1"/>
  <c r="AK244" i="1"/>
  <c r="AC244" i="1"/>
  <c r="U244" i="1"/>
  <c r="DK244" i="1"/>
  <c r="DC244" i="1"/>
  <c r="CU244" i="1"/>
  <c r="CM244" i="1"/>
  <c r="CE244" i="1"/>
  <c r="BW244" i="1"/>
  <c r="BO244" i="1"/>
  <c r="BG244" i="1"/>
  <c r="AY244" i="1"/>
  <c r="AQ244" i="1"/>
  <c r="AI244" i="1"/>
  <c r="AA244" i="1"/>
  <c r="S244" i="1"/>
  <c r="D245" i="1"/>
  <c r="DI244" i="1"/>
  <c r="DA244" i="1"/>
  <c r="CS244" i="1"/>
  <c r="CK244" i="1"/>
  <c r="CC244" i="1"/>
  <c r="BU244" i="1"/>
  <c r="BM244" i="1"/>
  <c r="BE244" i="1"/>
  <c r="AW244" i="1"/>
  <c r="AO244" i="1"/>
  <c r="AG244" i="1"/>
  <c r="Y244" i="1"/>
  <c r="Q244" i="1"/>
  <c r="DO244" i="1"/>
  <c r="DG244" i="1"/>
  <c r="CY244" i="1"/>
  <c r="CQ244" i="1"/>
  <c r="CI244" i="1"/>
  <c r="CA244" i="1"/>
  <c r="BS244" i="1"/>
  <c r="BK244" i="1"/>
  <c r="BC244" i="1"/>
  <c r="AU244" i="1"/>
  <c r="AM244" i="1"/>
  <c r="AE244" i="1"/>
  <c r="W244" i="1"/>
  <c r="O244" i="1"/>
  <c r="DQ244" i="1" l="1"/>
  <c r="D246" i="1"/>
  <c r="DI245" i="1"/>
  <c r="DA245" i="1"/>
  <c r="CS245" i="1"/>
  <c r="CK245" i="1"/>
  <c r="CC245" i="1"/>
  <c r="BU245" i="1"/>
  <c r="BM245" i="1"/>
  <c r="BE245" i="1"/>
  <c r="AW245" i="1"/>
  <c r="AO245" i="1"/>
  <c r="AG245" i="1"/>
  <c r="Y245" i="1"/>
  <c r="Q245" i="1"/>
  <c r="DO245" i="1"/>
  <c r="DG245" i="1"/>
  <c r="CY245" i="1"/>
  <c r="CQ245" i="1"/>
  <c r="CI245" i="1"/>
  <c r="CA245" i="1"/>
  <c r="BS245" i="1"/>
  <c r="BK245" i="1"/>
  <c r="BC245" i="1"/>
  <c r="AU245" i="1"/>
  <c r="AM245" i="1"/>
  <c r="AE245" i="1"/>
  <c r="W245" i="1"/>
  <c r="O245" i="1"/>
  <c r="DM245" i="1"/>
  <c r="DE245" i="1"/>
  <c r="CW245" i="1"/>
  <c r="CO245" i="1"/>
  <c r="CG245" i="1"/>
  <c r="BY245" i="1"/>
  <c r="BQ245" i="1"/>
  <c r="BI245" i="1"/>
  <c r="BA245" i="1"/>
  <c r="AS245" i="1"/>
  <c r="AK245" i="1"/>
  <c r="AC245" i="1"/>
  <c r="U245" i="1"/>
  <c r="DK245" i="1"/>
  <c r="DC245" i="1"/>
  <c r="CU245" i="1"/>
  <c r="CM245" i="1"/>
  <c r="CE245" i="1"/>
  <c r="BW245" i="1"/>
  <c r="BO245" i="1"/>
  <c r="BG245" i="1"/>
  <c r="AY245" i="1"/>
  <c r="AQ245" i="1"/>
  <c r="AI245" i="1"/>
  <c r="AA245" i="1"/>
  <c r="S245" i="1"/>
  <c r="DQ245" i="1" l="1"/>
  <c r="D269" i="1"/>
  <c r="DM246" i="1"/>
  <c r="DE246" i="1"/>
  <c r="CW246" i="1"/>
  <c r="CO246" i="1"/>
  <c r="CG246" i="1"/>
  <c r="BY246" i="1"/>
  <c r="BQ246" i="1"/>
  <c r="BI246" i="1"/>
  <c r="BA246" i="1"/>
  <c r="AS246" i="1"/>
  <c r="AK246" i="1"/>
  <c r="AC246" i="1"/>
  <c r="U246" i="1"/>
  <c r="DK246" i="1"/>
  <c r="DC246" i="1"/>
  <c r="CU246" i="1"/>
  <c r="CM246" i="1"/>
  <c r="CE246" i="1"/>
  <c r="BW246" i="1"/>
  <c r="BO246" i="1"/>
  <c r="BG246" i="1"/>
  <c r="AY246" i="1"/>
  <c r="AQ246" i="1"/>
  <c r="AI246" i="1"/>
  <c r="AA246" i="1"/>
  <c r="S246" i="1"/>
  <c r="DI246" i="1"/>
  <c r="DA246" i="1"/>
  <c r="CS246" i="1"/>
  <c r="CK246" i="1"/>
  <c r="CC246" i="1"/>
  <c r="BU246" i="1"/>
  <c r="BM246" i="1"/>
  <c r="BE246" i="1"/>
  <c r="AW246" i="1"/>
  <c r="AO246" i="1"/>
  <c r="AG246" i="1"/>
  <c r="Y246" i="1"/>
  <c r="Q246" i="1"/>
  <c r="DO246" i="1"/>
  <c r="DG246" i="1"/>
  <c r="CY246" i="1"/>
  <c r="CQ246" i="1"/>
  <c r="CI246" i="1"/>
  <c r="CA246" i="1"/>
  <c r="BS246" i="1"/>
  <c r="BK246" i="1"/>
  <c r="BC246" i="1"/>
  <c r="AU246" i="1"/>
  <c r="AM246" i="1"/>
  <c r="AE246" i="1"/>
  <c r="W246" i="1"/>
  <c r="O246" i="1"/>
  <c r="DQ246" i="1" l="1"/>
  <c r="DM269" i="1"/>
  <c r="DE269" i="1"/>
  <c r="CW269" i="1"/>
  <c r="CO269" i="1"/>
  <c r="CG269" i="1"/>
  <c r="BY269" i="1"/>
  <c r="BQ269" i="1"/>
  <c r="BI269" i="1"/>
  <c r="BA269" i="1"/>
  <c r="AS269" i="1"/>
  <c r="AK269" i="1"/>
  <c r="AC269" i="1"/>
  <c r="U269" i="1"/>
  <c r="DK269" i="1"/>
  <c r="DC269" i="1"/>
  <c r="CU269" i="1"/>
  <c r="CM269" i="1"/>
  <c r="CE269" i="1"/>
  <c r="BW269" i="1"/>
  <c r="BO269" i="1"/>
  <c r="BG269" i="1"/>
  <c r="AY269" i="1"/>
  <c r="AQ269" i="1"/>
  <c r="AI269" i="1"/>
  <c r="AA269" i="1"/>
  <c r="S269" i="1"/>
  <c r="D270" i="1"/>
  <c r="DI269" i="1"/>
  <c r="DA269" i="1"/>
  <c r="CS269" i="1"/>
  <c r="CK269" i="1"/>
  <c r="CC269" i="1"/>
  <c r="BU269" i="1"/>
  <c r="BM269" i="1"/>
  <c r="BE269" i="1"/>
  <c r="AW269" i="1"/>
  <c r="AO269" i="1"/>
  <c r="AG269" i="1"/>
  <c r="Y269" i="1"/>
  <c r="Q269" i="1"/>
  <c r="DO269" i="1"/>
  <c r="DG269" i="1"/>
  <c r="CY269" i="1"/>
  <c r="CQ269" i="1"/>
  <c r="CI269" i="1"/>
  <c r="CA269" i="1"/>
  <c r="BS269" i="1"/>
  <c r="BK269" i="1"/>
  <c r="BC269" i="1"/>
  <c r="AU269" i="1"/>
  <c r="AM269" i="1"/>
  <c r="AE269" i="1"/>
  <c r="W269" i="1"/>
  <c r="O269" i="1"/>
  <c r="DI270" i="1" l="1"/>
  <c r="DA270" i="1"/>
  <c r="CS270" i="1"/>
  <c r="CK270" i="1"/>
  <c r="CC270" i="1"/>
  <c r="BU270" i="1"/>
  <c r="BM270" i="1"/>
  <c r="BE270" i="1"/>
  <c r="AW270" i="1"/>
  <c r="AO270" i="1"/>
  <c r="AG270" i="1"/>
  <c r="Y270" i="1"/>
  <c r="Q270" i="1"/>
  <c r="DO270" i="1"/>
  <c r="DG270" i="1"/>
  <c r="CY270" i="1"/>
  <c r="CQ270" i="1"/>
  <c r="CI270" i="1"/>
  <c r="CA270" i="1"/>
  <c r="BS270" i="1"/>
  <c r="BK270" i="1"/>
  <c r="BC270" i="1"/>
  <c r="AU270" i="1"/>
  <c r="AM270" i="1"/>
  <c r="AE270" i="1"/>
  <c r="W270" i="1"/>
  <c r="O270" i="1"/>
  <c r="DM270" i="1"/>
  <c r="DE270" i="1"/>
  <c r="CW270" i="1"/>
  <c r="CO270" i="1"/>
  <c r="CG270" i="1"/>
  <c r="BY270" i="1"/>
  <c r="BQ270" i="1"/>
  <c r="BI270" i="1"/>
  <c r="BA270" i="1"/>
  <c r="AS270" i="1"/>
  <c r="AK270" i="1"/>
  <c r="AC270" i="1"/>
  <c r="U270" i="1"/>
  <c r="DK270" i="1"/>
  <c r="DC270" i="1"/>
  <c r="CU270" i="1"/>
  <c r="CM270" i="1"/>
  <c r="CE270" i="1"/>
  <c r="BW270" i="1"/>
  <c r="BO270" i="1"/>
  <c r="BG270" i="1"/>
  <c r="AY270" i="1"/>
  <c r="AQ270" i="1"/>
  <c r="AI270" i="1"/>
  <c r="AA270" i="1"/>
  <c r="S270" i="1"/>
  <c r="D247" i="1"/>
  <c r="DQ269" i="1"/>
  <c r="DQ270" i="1" l="1"/>
  <c r="D248" i="1"/>
  <c r="D249" i="1" s="1"/>
  <c r="DI247" i="1"/>
  <c r="DI233" i="1" s="1"/>
  <c r="DA247" i="1"/>
  <c r="DA233" i="1" s="1"/>
  <c r="CS247" i="1"/>
  <c r="CS233" i="1" s="1"/>
  <c r="CK247" i="1"/>
  <c r="CK233" i="1" s="1"/>
  <c r="CC247" i="1"/>
  <c r="CC233" i="1" s="1"/>
  <c r="BU247" i="1"/>
  <c r="BU233" i="1" s="1"/>
  <c r="BM247" i="1"/>
  <c r="BM233" i="1" s="1"/>
  <c r="BE247" i="1"/>
  <c r="BE233" i="1" s="1"/>
  <c r="AW247" i="1"/>
  <c r="AW233" i="1" s="1"/>
  <c r="AO247" i="1"/>
  <c r="AO233" i="1" s="1"/>
  <c r="AG247" i="1"/>
  <c r="AG233" i="1" s="1"/>
  <c r="Y247" i="1"/>
  <c r="Y233" i="1" s="1"/>
  <c r="Q247" i="1"/>
  <c r="Q233" i="1" s="1"/>
  <c r="DO247" i="1"/>
  <c r="DO233" i="1" s="1"/>
  <c r="DG247" i="1"/>
  <c r="DG233" i="1" s="1"/>
  <c r="CY247" i="1"/>
  <c r="CY233" i="1" s="1"/>
  <c r="CQ247" i="1"/>
  <c r="CQ233" i="1" s="1"/>
  <c r="CI247" i="1"/>
  <c r="CI233" i="1" s="1"/>
  <c r="CA247" i="1"/>
  <c r="CA233" i="1" s="1"/>
  <c r="BS247" i="1"/>
  <c r="BS233" i="1" s="1"/>
  <c r="BK247" i="1"/>
  <c r="BK233" i="1" s="1"/>
  <c r="BC247" i="1"/>
  <c r="BC233" i="1" s="1"/>
  <c r="AU247" i="1"/>
  <c r="AU233" i="1" s="1"/>
  <c r="AM247" i="1"/>
  <c r="AM233" i="1" s="1"/>
  <c r="AE247" i="1"/>
  <c r="AE233" i="1" s="1"/>
  <c r="W247" i="1"/>
  <c r="W233" i="1" s="1"/>
  <c r="O247" i="1"/>
  <c r="DM247" i="1"/>
  <c r="DM233" i="1" s="1"/>
  <c r="DE247" i="1"/>
  <c r="DE233" i="1" s="1"/>
  <c r="CW247" i="1"/>
  <c r="CW233" i="1" s="1"/>
  <c r="CO247" i="1"/>
  <c r="CO233" i="1" s="1"/>
  <c r="CG247" i="1"/>
  <c r="CG233" i="1" s="1"/>
  <c r="BY247" i="1"/>
  <c r="BY233" i="1" s="1"/>
  <c r="BQ247" i="1"/>
  <c r="BQ233" i="1" s="1"/>
  <c r="BI247" i="1"/>
  <c r="BI233" i="1" s="1"/>
  <c r="BA247" i="1"/>
  <c r="BA233" i="1" s="1"/>
  <c r="AS247" i="1"/>
  <c r="AS233" i="1" s="1"/>
  <c r="AK247" i="1"/>
  <c r="AK233" i="1" s="1"/>
  <c r="AC247" i="1"/>
  <c r="AC233" i="1" s="1"/>
  <c r="U247" i="1"/>
  <c r="U233" i="1" s="1"/>
  <c r="DK247" i="1"/>
  <c r="DK233" i="1" s="1"/>
  <c r="DC247" i="1"/>
  <c r="DC233" i="1" s="1"/>
  <c r="CU247" i="1"/>
  <c r="CU233" i="1" s="1"/>
  <c r="CM247" i="1"/>
  <c r="CM233" i="1" s="1"/>
  <c r="CE247" i="1"/>
  <c r="CE233" i="1" s="1"/>
  <c r="BW247" i="1"/>
  <c r="BW233" i="1" s="1"/>
  <c r="BO247" i="1"/>
  <c r="BO233" i="1" s="1"/>
  <c r="BG247" i="1"/>
  <c r="BG233" i="1" s="1"/>
  <c r="AY247" i="1"/>
  <c r="AY233" i="1" s="1"/>
  <c r="AQ247" i="1"/>
  <c r="AQ233" i="1" s="1"/>
  <c r="AI247" i="1"/>
  <c r="AI233" i="1" s="1"/>
  <c r="AA247" i="1"/>
  <c r="AA233" i="1" s="1"/>
  <c r="S247" i="1"/>
  <c r="S233" i="1" s="1"/>
  <c r="DK249" i="1" l="1"/>
  <c r="DC249" i="1"/>
  <c r="CU249" i="1"/>
  <c r="CM249" i="1"/>
  <c r="CE249" i="1"/>
  <c r="BW249" i="1"/>
  <c r="BO249" i="1"/>
  <c r="BG249" i="1"/>
  <c r="AY249" i="1"/>
  <c r="AQ249" i="1"/>
  <c r="AI249" i="1"/>
  <c r="AA249" i="1"/>
  <c r="S249" i="1"/>
  <c r="D250" i="1"/>
  <c r="DI249" i="1"/>
  <c r="DA249" i="1"/>
  <c r="CS249" i="1"/>
  <c r="CK249" i="1"/>
  <c r="CC249" i="1"/>
  <c r="BU249" i="1"/>
  <c r="BM249" i="1"/>
  <c r="BE249" i="1"/>
  <c r="AW249" i="1"/>
  <c r="AO249" i="1"/>
  <c r="AG249" i="1"/>
  <c r="Y249" i="1"/>
  <c r="Q249" i="1"/>
  <c r="DO249" i="1"/>
  <c r="DG249" i="1"/>
  <c r="CY249" i="1"/>
  <c r="CQ249" i="1"/>
  <c r="CI249" i="1"/>
  <c r="CA249" i="1"/>
  <c r="BS249" i="1"/>
  <c r="BK249" i="1"/>
  <c r="BC249" i="1"/>
  <c r="AU249" i="1"/>
  <c r="AM249" i="1"/>
  <c r="AE249" i="1"/>
  <c r="W249" i="1"/>
  <c r="O249" i="1"/>
  <c r="DM249" i="1"/>
  <c r="DE249" i="1"/>
  <c r="CW249" i="1"/>
  <c r="CO249" i="1"/>
  <c r="CG249" i="1"/>
  <c r="BY249" i="1"/>
  <c r="BQ249" i="1"/>
  <c r="BI249" i="1"/>
  <c r="BA249" i="1"/>
  <c r="AS249" i="1"/>
  <c r="AK249" i="1"/>
  <c r="AC249" i="1"/>
  <c r="U249" i="1"/>
  <c r="DQ247" i="1"/>
  <c r="DQ233" i="1" s="1"/>
  <c r="O233" i="1"/>
  <c r="DO250" i="1" l="1"/>
  <c r="DG250" i="1"/>
  <c r="CY250" i="1"/>
  <c r="CQ250" i="1"/>
  <c r="CI250" i="1"/>
  <c r="CA250" i="1"/>
  <c r="BS250" i="1"/>
  <c r="BK250" i="1"/>
  <c r="BC250" i="1"/>
  <c r="AU250" i="1"/>
  <c r="AM250" i="1"/>
  <c r="AE250" i="1"/>
  <c r="W250" i="1"/>
  <c r="O250" i="1"/>
  <c r="DM250" i="1"/>
  <c r="DE250" i="1"/>
  <c r="CW250" i="1"/>
  <c r="CO250" i="1"/>
  <c r="CG250" i="1"/>
  <c r="BY250" i="1"/>
  <c r="BQ250" i="1"/>
  <c r="BI250" i="1"/>
  <c r="BA250" i="1"/>
  <c r="AS250" i="1"/>
  <c r="AK250" i="1"/>
  <c r="AC250" i="1"/>
  <c r="U250" i="1"/>
  <c r="DK250" i="1"/>
  <c r="DC250" i="1"/>
  <c r="CU250" i="1"/>
  <c r="CM250" i="1"/>
  <c r="CE250" i="1"/>
  <c r="BW250" i="1"/>
  <c r="BO250" i="1"/>
  <c r="BG250" i="1"/>
  <c r="AY250" i="1"/>
  <c r="AQ250" i="1"/>
  <c r="AI250" i="1"/>
  <c r="AA250" i="1"/>
  <c r="S250" i="1"/>
  <c r="D251" i="1"/>
  <c r="DI250" i="1"/>
  <c r="DA250" i="1"/>
  <c r="CS250" i="1"/>
  <c r="CK250" i="1"/>
  <c r="CC250" i="1"/>
  <c r="BU250" i="1"/>
  <c r="BM250" i="1"/>
  <c r="BE250" i="1"/>
  <c r="AW250" i="1"/>
  <c r="AO250" i="1"/>
  <c r="AG250" i="1"/>
  <c r="Y250" i="1"/>
  <c r="Q250" i="1"/>
  <c r="DQ249" i="1"/>
  <c r="DQ250" i="1" l="1"/>
  <c r="DK251" i="1"/>
  <c r="DC251" i="1"/>
  <c r="CU251" i="1"/>
  <c r="CM251" i="1"/>
  <c r="CE251" i="1"/>
  <c r="BW251" i="1"/>
  <c r="BO251" i="1"/>
  <c r="BG251" i="1"/>
  <c r="AY251" i="1"/>
  <c r="AQ251" i="1"/>
  <c r="AI251" i="1"/>
  <c r="AA251" i="1"/>
  <c r="S251" i="1"/>
  <c r="D252" i="1"/>
  <c r="DI251" i="1"/>
  <c r="DA251" i="1"/>
  <c r="CS251" i="1"/>
  <c r="CK251" i="1"/>
  <c r="CC251" i="1"/>
  <c r="BU251" i="1"/>
  <c r="BM251" i="1"/>
  <c r="BE251" i="1"/>
  <c r="AW251" i="1"/>
  <c r="AO251" i="1"/>
  <c r="AG251" i="1"/>
  <c r="Y251" i="1"/>
  <c r="Q251" i="1"/>
  <c r="DO251" i="1"/>
  <c r="DG251" i="1"/>
  <c r="CY251" i="1"/>
  <c r="CQ251" i="1"/>
  <c r="CI251" i="1"/>
  <c r="CA251" i="1"/>
  <c r="BS251" i="1"/>
  <c r="BK251" i="1"/>
  <c r="BC251" i="1"/>
  <c r="AU251" i="1"/>
  <c r="AM251" i="1"/>
  <c r="AE251" i="1"/>
  <c r="W251" i="1"/>
  <c r="O251" i="1"/>
  <c r="DM251" i="1"/>
  <c r="DE251" i="1"/>
  <c r="CW251" i="1"/>
  <c r="CO251" i="1"/>
  <c r="CG251" i="1"/>
  <c r="BY251" i="1"/>
  <c r="BQ251" i="1"/>
  <c r="BI251" i="1"/>
  <c r="BA251" i="1"/>
  <c r="AS251" i="1"/>
  <c r="AK251" i="1"/>
  <c r="AC251" i="1"/>
  <c r="U251" i="1"/>
  <c r="DO252" i="1" l="1"/>
  <c r="DG252" i="1"/>
  <c r="CY252" i="1"/>
  <c r="CQ252" i="1"/>
  <c r="CI252" i="1"/>
  <c r="CA252" i="1"/>
  <c r="BS252" i="1"/>
  <c r="BK252" i="1"/>
  <c r="BC252" i="1"/>
  <c r="AU252" i="1"/>
  <c r="AM252" i="1"/>
  <c r="AE252" i="1"/>
  <c r="W252" i="1"/>
  <c r="O252" i="1"/>
  <c r="DM252" i="1"/>
  <c r="DE252" i="1"/>
  <c r="CW252" i="1"/>
  <c r="CO252" i="1"/>
  <c r="CG252" i="1"/>
  <c r="BY252" i="1"/>
  <c r="BQ252" i="1"/>
  <c r="BI252" i="1"/>
  <c r="BA252" i="1"/>
  <c r="AS252" i="1"/>
  <c r="AK252" i="1"/>
  <c r="AC252" i="1"/>
  <c r="U252" i="1"/>
  <c r="DK252" i="1"/>
  <c r="DC252" i="1"/>
  <c r="CU252" i="1"/>
  <c r="CM252" i="1"/>
  <c r="CE252" i="1"/>
  <c r="BW252" i="1"/>
  <c r="BO252" i="1"/>
  <c r="BG252" i="1"/>
  <c r="AY252" i="1"/>
  <c r="AQ252" i="1"/>
  <c r="AI252" i="1"/>
  <c r="AA252" i="1"/>
  <c r="S252" i="1"/>
  <c r="D253" i="1"/>
  <c r="DI252" i="1"/>
  <c r="DA252" i="1"/>
  <c r="CS252" i="1"/>
  <c r="CK252" i="1"/>
  <c r="CC252" i="1"/>
  <c r="BU252" i="1"/>
  <c r="BM252" i="1"/>
  <c r="BE252" i="1"/>
  <c r="AW252" i="1"/>
  <c r="AO252" i="1"/>
  <c r="AG252" i="1"/>
  <c r="Y252" i="1"/>
  <c r="Q252" i="1"/>
  <c r="DQ251" i="1"/>
  <c r="DQ252" i="1" l="1"/>
  <c r="DK253" i="1"/>
  <c r="DK248" i="1" s="1"/>
  <c r="DC253" i="1"/>
  <c r="DC248" i="1" s="1"/>
  <c r="CU253" i="1"/>
  <c r="CU248" i="1" s="1"/>
  <c r="CM253" i="1"/>
  <c r="CM248" i="1" s="1"/>
  <c r="CE253" i="1"/>
  <c r="CE248" i="1" s="1"/>
  <c r="BW253" i="1"/>
  <c r="BW248" i="1" s="1"/>
  <c r="BO253" i="1"/>
  <c r="BO248" i="1" s="1"/>
  <c r="BG253" i="1"/>
  <c r="BG248" i="1" s="1"/>
  <c r="AY253" i="1"/>
  <c r="AY248" i="1" s="1"/>
  <c r="AQ253" i="1"/>
  <c r="AQ248" i="1" s="1"/>
  <c r="AI253" i="1"/>
  <c r="AI248" i="1" s="1"/>
  <c r="AA253" i="1"/>
  <c r="AA248" i="1" s="1"/>
  <c r="S253" i="1"/>
  <c r="S248" i="1" s="1"/>
  <c r="D254" i="1"/>
  <c r="D255" i="1" s="1"/>
  <c r="DI253" i="1"/>
  <c r="DI248" i="1" s="1"/>
  <c r="DA253" i="1"/>
  <c r="DA248" i="1" s="1"/>
  <c r="CS253" i="1"/>
  <c r="CS248" i="1" s="1"/>
  <c r="CK253" i="1"/>
  <c r="CK248" i="1" s="1"/>
  <c r="CC253" i="1"/>
  <c r="CC248" i="1" s="1"/>
  <c r="BU253" i="1"/>
  <c r="BU248" i="1" s="1"/>
  <c r="BM253" i="1"/>
  <c r="BM248" i="1" s="1"/>
  <c r="BE253" i="1"/>
  <c r="BE248" i="1" s="1"/>
  <c r="AW253" i="1"/>
  <c r="AW248" i="1" s="1"/>
  <c r="AO253" i="1"/>
  <c r="AO248" i="1" s="1"/>
  <c r="AG253" i="1"/>
  <c r="AG248" i="1" s="1"/>
  <c r="Y253" i="1"/>
  <c r="Y248" i="1" s="1"/>
  <c r="Q253" i="1"/>
  <c r="Q248" i="1" s="1"/>
  <c r="DO253" i="1"/>
  <c r="DO248" i="1" s="1"/>
  <c r="DG253" i="1"/>
  <c r="DG248" i="1" s="1"/>
  <c r="CY253" i="1"/>
  <c r="CY248" i="1" s="1"/>
  <c r="CQ253" i="1"/>
  <c r="CQ248" i="1" s="1"/>
  <c r="CI253" i="1"/>
  <c r="CI248" i="1" s="1"/>
  <c r="CA253" i="1"/>
  <c r="CA248" i="1" s="1"/>
  <c r="BS253" i="1"/>
  <c r="BS248" i="1" s="1"/>
  <c r="BK253" i="1"/>
  <c r="BK248" i="1" s="1"/>
  <c r="BC253" i="1"/>
  <c r="BC248" i="1" s="1"/>
  <c r="AU253" i="1"/>
  <c r="AU248" i="1" s="1"/>
  <c r="AM253" i="1"/>
  <c r="AM248" i="1" s="1"/>
  <c r="AE253" i="1"/>
  <c r="AE248" i="1" s="1"/>
  <c r="W253" i="1"/>
  <c r="W248" i="1" s="1"/>
  <c r="O253" i="1"/>
  <c r="DM253" i="1"/>
  <c r="DM248" i="1" s="1"/>
  <c r="DE253" i="1"/>
  <c r="DE248" i="1" s="1"/>
  <c r="CW253" i="1"/>
  <c r="CW248" i="1" s="1"/>
  <c r="CO253" i="1"/>
  <c r="CO248" i="1" s="1"/>
  <c r="CG253" i="1"/>
  <c r="CG248" i="1" s="1"/>
  <c r="BY253" i="1"/>
  <c r="BY248" i="1" s="1"/>
  <c r="BQ253" i="1"/>
  <c r="BQ248" i="1" s="1"/>
  <c r="BI253" i="1"/>
  <c r="BI248" i="1" s="1"/>
  <c r="BA253" i="1"/>
  <c r="BA248" i="1" s="1"/>
  <c r="AS253" i="1"/>
  <c r="AS248" i="1" s="1"/>
  <c r="AK253" i="1"/>
  <c r="AK248" i="1" s="1"/>
  <c r="AC253" i="1"/>
  <c r="AC248" i="1" s="1"/>
  <c r="U253" i="1"/>
  <c r="U248" i="1" s="1"/>
  <c r="DM255" i="1" l="1"/>
  <c r="DE255" i="1"/>
  <c r="CW255" i="1"/>
  <c r="CO255" i="1"/>
  <c r="CG255" i="1"/>
  <c r="BY255" i="1"/>
  <c r="BQ255" i="1"/>
  <c r="BI255" i="1"/>
  <c r="BA255" i="1"/>
  <c r="AS255" i="1"/>
  <c r="AK255" i="1"/>
  <c r="AC255" i="1"/>
  <c r="U255" i="1"/>
  <c r="DK255" i="1"/>
  <c r="DC255" i="1"/>
  <c r="CU255" i="1"/>
  <c r="CM255" i="1"/>
  <c r="CE255" i="1"/>
  <c r="BW255" i="1"/>
  <c r="BO255" i="1"/>
  <c r="BG255" i="1"/>
  <c r="AY255" i="1"/>
  <c r="AQ255" i="1"/>
  <c r="AI255" i="1"/>
  <c r="AA255" i="1"/>
  <c r="S255" i="1"/>
  <c r="D256" i="1"/>
  <c r="DI255" i="1"/>
  <c r="DA255" i="1"/>
  <c r="CS255" i="1"/>
  <c r="CK255" i="1"/>
  <c r="CC255" i="1"/>
  <c r="BU255" i="1"/>
  <c r="BM255" i="1"/>
  <c r="BE255" i="1"/>
  <c r="AW255" i="1"/>
  <c r="AO255" i="1"/>
  <c r="AG255" i="1"/>
  <c r="Y255" i="1"/>
  <c r="Q255" i="1"/>
  <c r="DO255" i="1"/>
  <c r="DG255" i="1"/>
  <c r="CY255" i="1"/>
  <c r="CQ255" i="1"/>
  <c r="CI255" i="1"/>
  <c r="CA255" i="1"/>
  <c r="BS255" i="1"/>
  <c r="BK255" i="1"/>
  <c r="BC255" i="1"/>
  <c r="AU255" i="1"/>
  <c r="AM255" i="1"/>
  <c r="AE255" i="1"/>
  <c r="W255" i="1"/>
  <c r="O255" i="1"/>
  <c r="DQ253" i="1"/>
  <c r="DQ248" i="1" s="1"/>
  <c r="O248" i="1"/>
  <c r="DQ255" i="1" l="1"/>
  <c r="D257" i="1"/>
  <c r="DI256" i="1"/>
  <c r="DA256" i="1"/>
  <c r="CS256" i="1"/>
  <c r="CK256" i="1"/>
  <c r="CC256" i="1"/>
  <c r="BU256" i="1"/>
  <c r="BM256" i="1"/>
  <c r="BE256" i="1"/>
  <c r="AW256" i="1"/>
  <c r="AO256" i="1"/>
  <c r="AG256" i="1"/>
  <c r="Y256" i="1"/>
  <c r="Q256" i="1"/>
  <c r="DO256" i="1"/>
  <c r="DG256" i="1"/>
  <c r="CY256" i="1"/>
  <c r="CQ256" i="1"/>
  <c r="CI256" i="1"/>
  <c r="CA256" i="1"/>
  <c r="BS256" i="1"/>
  <c r="BK256" i="1"/>
  <c r="BC256" i="1"/>
  <c r="AU256" i="1"/>
  <c r="AM256" i="1"/>
  <c r="AE256" i="1"/>
  <c r="W256" i="1"/>
  <c r="O256" i="1"/>
  <c r="DM256" i="1"/>
  <c r="DE256" i="1"/>
  <c r="CW256" i="1"/>
  <c r="CO256" i="1"/>
  <c r="CG256" i="1"/>
  <c r="BY256" i="1"/>
  <c r="BQ256" i="1"/>
  <c r="BI256" i="1"/>
  <c r="BA256" i="1"/>
  <c r="AS256" i="1"/>
  <c r="AK256" i="1"/>
  <c r="AC256" i="1"/>
  <c r="U256" i="1"/>
  <c r="DK256" i="1"/>
  <c r="DC256" i="1"/>
  <c r="CU256" i="1"/>
  <c r="CM256" i="1"/>
  <c r="CE256" i="1"/>
  <c r="BW256" i="1"/>
  <c r="BO256" i="1"/>
  <c r="BG256" i="1"/>
  <c r="AY256" i="1"/>
  <c r="AQ256" i="1"/>
  <c r="AI256" i="1"/>
  <c r="AA256" i="1"/>
  <c r="S256" i="1"/>
  <c r="DO257" i="1" l="1"/>
  <c r="DG257" i="1"/>
  <c r="DE257" i="1"/>
  <c r="CW257" i="1"/>
  <c r="CO257" i="1"/>
  <c r="CG257" i="1"/>
  <c r="BY257" i="1"/>
  <c r="BQ257" i="1"/>
  <c r="BI257" i="1"/>
  <c r="BA257" i="1"/>
  <c r="AS257" i="1"/>
  <c r="AK257" i="1"/>
  <c r="AC257" i="1"/>
  <c r="U257" i="1"/>
  <c r="D258" i="1"/>
  <c r="DM257" i="1"/>
  <c r="DC257" i="1"/>
  <c r="CU257" i="1"/>
  <c r="CM257" i="1"/>
  <c r="CE257" i="1"/>
  <c r="BW257" i="1"/>
  <c r="BO257" i="1"/>
  <c r="BG257" i="1"/>
  <c r="AY257" i="1"/>
  <c r="AQ257" i="1"/>
  <c r="AI257" i="1"/>
  <c r="AA257" i="1"/>
  <c r="S257" i="1"/>
  <c r="DK257" i="1"/>
  <c r="DA257" i="1"/>
  <c r="CS257" i="1"/>
  <c r="CK257" i="1"/>
  <c r="CC257" i="1"/>
  <c r="BU257" i="1"/>
  <c r="BM257" i="1"/>
  <c r="BE257" i="1"/>
  <c r="AW257" i="1"/>
  <c r="AO257" i="1"/>
  <c r="AG257" i="1"/>
  <c r="Y257" i="1"/>
  <c r="Q257" i="1"/>
  <c r="DI257" i="1"/>
  <c r="CY257" i="1"/>
  <c r="CQ257" i="1"/>
  <c r="CI257" i="1"/>
  <c r="CA257" i="1"/>
  <c r="BS257" i="1"/>
  <c r="BK257" i="1"/>
  <c r="BC257" i="1"/>
  <c r="AU257" i="1"/>
  <c r="AM257" i="1"/>
  <c r="AE257" i="1"/>
  <c r="W257" i="1"/>
  <c r="O257" i="1"/>
  <c r="DQ256" i="1"/>
  <c r="DQ257" i="1" l="1"/>
  <c r="DK258" i="1"/>
  <c r="DC258" i="1"/>
  <c r="CU258" i="1"/>
  <c r="CM258" i="1"/>
  <c r="CE258" i="1"/>
  <c r="BW258" i="1"/>
  <c r="BO258" i="1"/>
  <c r="BG258" i="1"/>
  <c r="AY258" i="1"/>
  <c r="AQ258" i="1"/>
  <c r="AI258" i="1"/>
  <c r="AA258" i="1"/>
  <c r="S258" i="1"/>
  <c r="DG258" i="1"/>
  <c r="CW258" i="1"/>
  <c r="CK258" i="1"/>
  <c r="CA258" i="1"/>
  <c r="BQ258" i="1"/>
  <c r="BE258" i="1"/>
  <c r="AU258" i="1"/>
  <c r="AK258" i="1"/>
  <c r="Y258" i="1"/>
  <c r="O258" i="1"/>
  <c r="D259" i="1"/>
  <c r="DO258" i="1"/>
  <c r="DE258" i="1"/>
  <c r="CS258" i="1"/>
  <c r="CI258" i="1"/>
  <c r="BY258" i="1"/>
  <c r="BM258" i="1"/>
  <c r="BC258" i="1"/>
  <c r="AS258" i="1"/>
  <c r="AG258" i="1"/>
  <c r="W258" i="1"/>
  <c r="DM258" i="1"/>
  <c r="DA258" i="1"/>
  <c r="CQ258" i="1"/>
  <c r="CG258" i="1"/>
  <c r="BU258" i="1"/>
  <c r="BK258" i="1"/>
  <c r="BA258" i="1"/>
  <c r="AO258" i="1"/>
  <c r="AE258" i="1"/>
  <c r="U258" i="1"/>
  <c r="DI258" i="1"/>
  <c r="CY258" i="1"/>
  <c r="CO258" i="1"/>
  <c r="CC258" i="1"/>
  <c r="BS258" i="1"/>
  <c r="BI258" i="1"/>
  <c r="AW258" i="1"/>
  <c r="AM258" i="1"/>
  <c r="AC258" i="1"/>
  <c r="Q258" i="1"/>
  <c r="DQ258" i="1" l="1"/>
  <c r="D260" i="1"/>
  <c r="DI259" i="1"/>
  <c r="DA259" i="1"/>
  <c r="CS259" i="1"/>
  <c r="DO259" i="1"/>
  <c r="DG259" i="1"/>
  <c r="CY259" i="1"/>
  <c r="CQ259" i="1"/>
  <c r="CI259" i="1"/>
  <c r="CA259" i="1"/>
  <c r="BS259" i="1"/>
  <c r="BK259" i="1"/>
  <c r="BC259" i="1"/>
  <c r="AU259" i="1"/>
  <c r="AM259" i="1"/>
  <c r="AE259" i="1"/>
  <c r="W259" i="1"/>
  <c r="O259" i="1"/>
  <c r="DC259" i="1"/>
  <c r="CM259" i="1"/>
  <c r="CC259" i="1"/>
  <c r="BQ259" i="1"/>
  <c r="BG259" i="1"/>
  <c r="AW259" i="1"/>
  <c r="AK259" i="1"/>
  <c r="AA259" i="1"/>
  <c r="Q259" i="1"/>
  <c r="DM259" i="1"/>
  <c r="CW259" i="1"/>
  <c r="CK259" i="1"/>
  <c r="BY259" i="1"/>
  <c r="BO259" i="1"/>
  <c r="BE259" i="1"/>
  <c r="AS259" i="1"/>
  <c r="AI259" i="1"/>
  <c r="Y259" i="1"/>
  <c r="DK259" i="1"/>
  <c r="CU259" i="1"/>
  <c r="CG259" i="1"/>
  <c r="BW259" i="1"/>
  <c r="BM259" i="1"/>
  <c r="BA259" i="1"/>
  <c r="AQ259" i="1"/>
  <c r="AG259" i="1"/>
  <c r="U259" i="1"/>
  <c r="DE259" i="1"/>
  <c r="CO259" i="1"/>
  <c r="CE259" i="1"/>
  <c r="BU259" i="1"/>
  <c r="BI259" i="1"/>
  <c r="AY259" i="1"/>
  <c r="AO259" i="1"/>
  <c r="AC259" i="1"/>
  <c r="S259" i="1"/>
  <c r="DQ259" i="1" l="1"/>
  <c r="DO260" i="1"/>
  <c r="DG260" i="1"/>
  <c r="CY260" i="1"/>
  <c r="CQ260" i="1"/>
  <c r="DM260" i="1"/>
  <c r="DE260" i="1"/>
  <c r="CW260" i="1"/>
  <c r="CO260" i="1"/>
  <c r="CG260" i="1"/>
  <c r="BY260" i="1"/>
  <c r="BQ260" i="1"/>
  <c r="BI260" i="1"/>
  <c r="BA260" i="1"/>
  <c r="AS260" i="1"/>
  <c r="AK260" i="1"/>
  <c r="AC260" i="1"/>
  <c r="U260" i="1"/>
  <c r="DK260" i="1"/>
  <c r="DC260" i="1"/>
  <c r="CU260" i="1"/>
  <c r="CM260" i="1"/>
  <c r="CE260" i="1"/>
  <c r="BW260" i="1"/>
  <c r="BO260" i="1"/>
  <c r="BG260" i="1"/>
  <c r="AY260" i="1"/>
  <c r="AQ260" i="1"/>
  <c r="AI260" i="1"/>
  <c r="AA260" i="1"/>
  <c r="S260" i="1"/>
  <c r="DA260" i="1"/>
  <c r="CC260" i="1"/>
  <c r="BM260" i="1"/>
  <c r="AW260" i="1"/>
  <c r="AG260" i="1"/>
  <c r="Q260" i="1"/>
  <c r="D261" i="1"/>
  <c r="CS260" i="1"/>
  <c r="CA260" i="1"/>
  <c r="BK260" i="1"/>
  <c r="AU260" i="1"/>
  <c r="AE260" i="1"/>
  <c r="O260" i="1"/>
  <c r="CK260" i="1"/>
  <c r="BU260" i="1"/>
  <c r="BE260" i="1"/>
  <c r="AO260" i="1"/>
  <c r="Y260" i="1"/>
  <c r="DI260" i="1"/>
  <c r="CI260" i="1"/>
  <c r="BS260" i="1"/>
  <c r="BC260" i="1"/>
  <c r="AM260" i="1"/>
  <c r="W260" i="1"/>
  <c r="DQ260" i="1" l="1"/>
  <c r="DM261" i="1"/>
  <c r="DE261" i="1"/>
  <c r="CW261" i="1"/>
  <c r="CO261" i="1"/>
  <c r="DK261" i="1"/>
  <c r="DC261" i="1"/>
  <c r="CU261" i="1"/>
  <c r="CM261" i="1"/>
  <c r="CE261" i="1"/>
  <c r="BW261" i="1"/>
  <c r="BO261" i="1"/>
  <c r="BG261" i="1"/>
  <c r="AY261" i="1"/>
  <c r="AQ261" i="1"/>
  <c r="AI261" i="1"/>
  <c r="AA261" i="1"/>
  <c r="S261" i="1"/>
  <c r="D262" i="1"/>
  <c r="DI261" i="1"/>
  <c r="DA261" i="1"/>
  <c r="CS261" i="1"/>
  <c r="CK261" i="1"/>
  <c r="CC261" i="1"/>
  <c r="BU261" i="1"/>
  <c r="BM261" i="1"/>
  <c r="BE261" i="1"/>
  <c r="AW261" i="1"/>
  <c r="AO261" i="1"/>
  <c r="AG261" i="1"/>
  <c r="Y261" i="1"/>
  <c r="Q261" i="1"/>
  <c r="DO261" i="1"/>
  <c r="DG261" i="1"/>
  <c r="CY261" i="1"/>
  <c r="CQ261" i="1"/>
  <c r="CI261" i="1"/>
  <c r="CA261" i="1"/>
  <c r="BS261" i="1"/>
  <c r="BK261" i="1"/>
  <c r="BC261" i="1"/>
  <c r="AU261" i="1"/>
  <c r="AM261" i="1"/>
  <c r="AE261" i="1"/>
  <c r="W261" i="1"/>
  <c r="O261" i="1"/>
  <c r="CG261" i="1"/>
  <c r="BA261" i="1"/>
  <c r="U261" i="1"/>
  <c r="BY261" i="1"/>
  <c r="AS261" i="1"/>
  <c r="BQ261" i="1"/>
  <c r="AK261" i="1"/>
  <c r="BI261" i="1"/>
  <c r="AC261" i="1"/>
  <c r="D263" i="1" l="1"/>
  <c r="DI262" i="1"/>
  <c r="DA262" i="1"/>
  <c r="CS262" i="1"/>
  <c r="CK262" i="1"/>
  <c r="CC262" i="1"/>
  <c r="BU262" i="1"/>
  <c r="BM262" i="1"/>
  <c r="BE262" i="1"/>
  <c r="AW262" i="1"/>
  <c r="AO262" i="1"/>
  <c r="AG262" i="1"/>
  <c r="Y262" i="1"/>
  <c r="Q262" i="1"/>
  <c r="DO262" i="1"/>
  <c r="DG262" i="1"/>
  <c r="CY262" i="1"/>
  <c r="CQ262" i="1"/>
  <c r="CI262" i="1"/>
  <c r="CA262" i="1"/>
  <c r="BS262" i="1"/>
  <c r="BK262" i="1"/>
  <c r="BC262" i="1"/>
  <c r="AU262" i="1"/>
  <c r="AM262" i="1"/>
  <c r="AE262" i="1"/>
  <c r="W262" i="1"/>
  <c r="O262" i="1"/>
  <c r="DM262" i="1"/>
  <c r="DE262" i="1"/>
  <c r="CW262" i="1"/>
  <c r="CO262" i="1"/>
  <c r="CG262" i="1"/>
  <c r="BY262" i="1"/>
  <c r="BQ262" i="1"/>
  <c r="BI262" i="1"/>
  <c r="BA262" i="1"/>
  <c r="AS262" i="1"/>
  <c r="AK262" i="1"/>
  <c r="AC262" i="1"/>
  <c r="U262" i="1"/>
  <c r="DK262" i="1"/>
  <c r="DC262" i="1"/>
  <c r="CU262" i="1"/>
  <c r="CM262" i="1"/>
  <c r="CE262" i="1"/>
  <c r="BW262" i="1"/>
  <c r="BO262" i="1"/>
  <c r="BG262" i="1"/>
  <c r="AY262" i="1"/>
  <c r="AQ262" i="1"/>
  <c r="AI262" i="1"/>
  <c r="AA262" i="1"/>
  <c r="S262" i="1"/>
  <c r="DQ261" i="1"/>
  <c r="DQ262" i="1" l="1"/>
  <c r="DM263" i="1"/>
  <c r="DE263" i="1"/>
  <c r="CW263" i="1"/>
  <c r="CO263" i="1"/>
  <c r="CG263" i="1"/>
  <c r="BY263" i="1"/>
  <c r="BQ263" i="1"/>
  <c r="BI263" i="1"/>
  <c r="BA263" i="1"/>
  <c r="AS263" i="1"/>
  <c r="AK263" i="1"/>
  <c r="AC263" i="1"/>
  <c r="U263" i="1"/>
  <c r="DK263" i="1"/>
  <c r="DC263" i="1"/>
  <c r="CU263" i="1"/>
  <c r="CM263" i="1"/>
  <c r="CE263" i="1"/>
  <c r="BW263" i="1"/>
  <c r="BO263" i="1"/>
  <c r="BG263" i="1"/>
  <c r="AY263" i="1"/>
  <c r="AQ263" i="1"/>
  <c r="AI263" i="1"/>
  <c r="AA263" i="1"/>
  <c r="S263" i="1"/>
  <c r="D264" i="1"/>
  <c r="DI263" i="1"/>
  <c r="DA263" i="1"/>
  <c r="CS263" i="1"/>
  <c r="CK263" i="1"/>
  <c r="CC263" i="1"/>
  <c r="BU263" i="1"/>
  <c r="BM263" i="1"/>
  <c r="BE263" i="1"/>
  <c r="AW263" i="1"/>
  <c r="AO263" i="1"/>
  <c r="AG263" i="1"/>
  <c r="Y263" i="1"/>
  <c r="Q263" i="1"/>
  <c r="DO263" i="1"/>
  <c r="DG263" i="1"/>
  <c r="CY263" i="1"/>
  <c r="CQ263" i="1"/>
  <c r="CI263" i="1"/>
  <c r="CA263" i="1"/>
  <c r="BS263" i="1"/>
  <c r="BK263" i="1"/>
  <c r="BC263" i="1"/>
  <c r="AU263" i="1"/>
  <c r="AM263" i="1"/>
  <c r="AE263" i="1"/>
  <c r="W263" i="1"/>
  <c r="O263" i="1"/>
  <c r="DQ263" i="1" l="1"/>
  <c r="D265" i="1"/>
  <c r="DI264" i="1"/>
  <c r="DA264" i="1"/>
  <c r="CS264" i="1"/>
  <c r="CK264" i="1"/>
  <c r="CC264" i="1"/>
  <c r="BU264" i="1"/>
  <c r="BM264" i="1"/>
  <c r="BE264" i="1"/>
  <c r="AW264" i="1"/>
  <c r="AO264" i="1"/>
  <c r="AG264" i="1"/>
  <c r="Y264" i="1"/>
  <c r="Q264" i="1"/>
  <c r="DO264" i="1"/>
  <c r="DG264" i="1"/>
  <c r="CY264" i="1"/>
  <c r="CQ264" i="1"/>
  <c r="CI264" i="1"/>
  <c r="CA264" i="1"/>
  <c r="BS264" i="1"/>
  <c r="BK264" i="1"/>
  <c r="BC264" i="1"/>
  <c r="AU264" i="1"/>
  <c r="AM264" i="1"/>
  <c r="AE264" i="1"/>
  <c r="W264" i="1"/>
  <c r="O264" i="1"/>
  <c r="DM264" i="1"/>
  <c r="DE264" i="1"/>
  <c r="CW264" i="1"/>
  <c r="CO264" i="1"/>
  <c r="CG264" i="1"/>
  <c r="BY264" i="1"/>
  <c r="BQ264" i="1"/>
  <c r="BI264" i="1"/>
  <c r="BA264" i="1"/>
  <c r="AS264" i="1"/>
  <c r="AK264" i="1"/>
  <c r="AC264" i="1"/>
  <c r="U264" i="1"/>
  <c r="DK264" i="1"/>
  <c r="DC264" i="1"/>
  <c r="CU264" i="1"/>
  <c r="CM264" i="1"/>
  <c r="CE264" i="1"/>
  <c r="BW264" i="1"/>
  <c r="BO264" i="1"/>
  <c r="BG264" i="1"/>
  <c r="AY264" i="1"/>
  <c r="AQ264" i="1"/>
  <c r="AI264" i="1"/>
  <c r="AA264" i="1"/>
  <c r="S264" i="1"/>
  <c r="DQ264" i="1" l="1"/>
  <c r="DM265" i="1"/>
  <c r="DE265" i="1"/>
  <c r="CW265" i="1"/>
  <c r="CO265" i="1"/>
  <c r="CG265" i="1"/>
  <c r="BY265" i="1"/>
  <c r="BQ265" i="1"/>
  <c r="BI265" i="1"/>
  <c r="BA265" i="1"/>
  <c r="AS265" i="1"/>
  <c r="AK265" i="1"/>
  <c r="AC265" i="1"/>
  <c r="U265" i="1"/>
  <c r="DK265" i="1"/>
  <c r="DC265" i="1"/>
  <c r="CU265" i="1"/>
  <c r="CM265" i="1"/>
  <c r="CE265" i="1"/>
  <c r="BW265" i="1"/>
  <c r="BO265" i="1"/>
  <c r="BG265" i="1"/>
  <c r="AY265" i="1"/>
  <c r="AQ265" i="1"/>
  <c r="AI265" i="1"/>
  <c r="AA265" i="1"/>
  <c r="S265" i="1"/>
  <c r="D266" i="1"/>
  <c r="DI265" i="1"/>
  <c r="DA265" i="1"/>
  <c r="CS265" i="1"/>
  <c r="CK265" i="1"/>
  <c r="CC265" i="1"/>
  <c r="BU265" i="1"/>
  <c r="BM265" i="1"/>
  <c r="BE265" i="1"/>
  <c r="AW265" i="1"/>
  <c r="AO265" i="1"/>
  <c r="AG265" i="1"/>
  <c r="Y265" i="1"/>
  <c r="Q265" i="1"/>
  <c r="DO265" i="1"/>
  <c r="DG265" i="1"/>
  <c r="CY265" i="1"/>
  <c r="CQ265" i="1"/>
  <c r="CI265" i="1"/>
  <c r="CA265" i="1"/>
  <c r="BS265" i="1"/>
  <c r="BK265" i="1"/>
  <c r="BC265" i="1"/>
  <c r="AU265" i="1"/>
  <c r="AM265" i="1"/>
  <c r="AE265" i="1"/>
  <c r="W265" i="1"/>
  <c r="O265" i="1"/>
  <c r="DQ265" i="1" l="1"/>
  <c r="D267" i="1"/>
  <c r="DI266" i="1"/>
  <c r="DA266" i="1"/>
  <c r="CS266" i="1"/>
  <c r="CK266" i="1"/>
  <c r="CC266" i="1"/>
  <c r="BU266" i="1"/>
  <c r="BM266" i="1"/>
  <c r="BE266" i="1"/>
  <c r="AW266" i="1"/>
  <c r="AO266" i="1"/>
  <c r="AG266" i="1"/>
  <c r="Y266" i="1"/>
  <c r="Q266" i="1"/>
  <c r="DO266" i="1"/>
  <c r="DG266" i="1"/>
  <c r="CY266" i="1"/>
  <c r="CQ266" i="1"/>
  <c r="CI266" i="1"/>
  <c r="CA266" i="1"/>
  <c r="BS266" i="1"/>
  <c r="BK266" i="1"/>
  <c r="BC266" i="1"/>
  <c r="AU266" i="1"/>
  <c r="AM266" i="1"/>
  <c r="AE266" i="1"/>
  <c r="W266" i="1"/>
  <c r="O266" i="1"/>
  <c r="DM266" i="1"/>
  <c r="DE266" i="1"/>
  <c r="CW266" i="1"/>
  <c r="CO266" i="1"/>
  <c r="CG266" i="1"/>
  <c r="BY266" i="1"/>
  <c r="BQ266" i="1"/>
  <c r="BI266" i="1"/>
  <c r="BA266" i="1"/>
  <c r="AS266" i="1"/>
  <c r="AK266" i="1"/>
  <c r="AC266" i="1"/>
  <c r="U266" i="1"/>
  <c r="DK266" i="1"/>
  <c r="DC266" i="1"/>
  <c r="CU266" i="1"/>
  <c r="CM266" i="1"/>
  <c r="CE266" i="1"/>
  <c r="BW266" i="1"/>
  <c r="BO266" i="1"/>
  <c r="BG266" i="1"/>
  <c r="AY266" i="1"/>
  <c r="AQ266" i="1"/>
  <c r="AI266" i="1"/>
  <c r="AA266" i="1"/>
  <c r="S266" i="1"/>
  <c r="DQ266" i="1" l="1"/>
  <c r="DM267" i="1"/>
  <c r="DM254" i="1" s="1"/>
  <c r="DE267" i="1"/>
  <c r="DE254" i="1" s="1"/>
  <c r="CW267" i="1"/>
  <c r="CW254" i="1" s="1"/>
  <c r="CO267" i="1"/>
  <c r="CO254" i="1" s="1"/>
  <c r="CG267" i="1"/>
  <c r="CG254" i="1" s="1"/>
  <c r="BY267" i="1"/>
  <c r="BY254" i="1" s="1"/>
  <c r="BQ267" i="1"/>
  <c r="BQ254" i="1" s="1"/>
  <c r="BI267" i="1"/>
  <c r="BI254" i="1" s="1"/>
  <c r="BA267" i="1"/>
  <c r="BA254" i="1" s="1"/>
  <c r="AS267" i="1"/>
  <c r="AS254" i="1" s="1"/>
  <c r="AK267" i="1"/>
  <c r="AK254" i="1" s="1"/>
  <c r="AC267" i="1"/>
  <c r="AC254" i="1" s="1"/>
  <c r="U267" i="1"/>
  <c r="U254" i="1" s="1"/>
  <c r="DK267" i="1"/>
  <c r="DK254" i="1" s="1"/>
  <c r="DC267" i="1"/>
  <c r="DC254" i="1" s="1"/>
  <c r="CU267" i="1"/>
  <c r="CU254" i="1" s="1"/>
  <c r="CM267" i="1"/>
  <c r="CM254" i="1" s="1"/>
  <c r="CE267" i="1"/>
  <c r="CE254" i="1" s="1"/>
  <c r="BW267" i="1"/>
  <c r="BW254" i="1" s="1"/>
  <c r="BO267" i="1"/>
  <c r="BO254" i="1" s="1"/>
  <c r="BG267" i="1"/>
  <c r="BG254" i="1" s="1"/>
  <c r="AY267" i="1"/>
  <c r="AY254" i="1" s="1"/>
  <c r="AQ267" i="1"/>
  <c r="AQ254" i="1" s="1"/>
  <c r="AI267" i="1"/>
  <c r="AI254" i="1" s="1"/>
  <c r="AA267" i="1"/>
  <c r="AA254" i="1" s="1"/>
  <c r="S267" i="1"/>
  <c r="S254" i="1" s="1"/>
  <c r="D268" i="1"/>
  <c r="D271" i="1" s="1"/>
  <c r="DI267" i="1"/>
  <c r="DI254" i="1" s="1"/>
  <c r="DA267" i="1"/>
  <c r="DA254" i="1" s="1"/>
  <c r="CS267" i="1"/>
  <c r="CS254" i="1" s="1"/>
  <c r="CK267" i="1"/>
  <c r="CK254" i="1" s="1"/>
  <c r="CC267" i="1"/>
  <c r="CC254" i="1" s="1"/>
  <c r="BU267" i="1"/>
  <c r="BU254" i="1" s="1"/>
  <c r="BM267" i="1"/>
  <c r="BM254" i="1" s="1"/>
  <c r="BE267" i="1"/>
  <c r="BE254" i="1" s="1"/>
  <c r="AW267" i="1"/>
  <c r="AW254" i="1" s="1"/>
  <c r="AO267" i="1"/>
  <c r="AO254" i="1" s="1"/>
  <c r="AG267" i="1"/>
  <c r="AG254" i="1" s="1"/>
  <c r="Y267" i="1"/>
  <c r="Y254" i="1" s="1"/>
  <c r="Q267" i="1"/>
  <c r="Q254" i="1" s="1"/>
  <c r="DO267" i="1"/>
  <c r="DO254" i="1" s="1"/>
  <c r="DG267" i="1"/>
  <c r="DG254" i="1" s="1"/>
  <c r="CY267" i="1"/>
  <c r="CY254" i="1" s="1"/>
  <c r="CQ267" i="1"/>
  <c r="CQ254" i="1" s="1"/>
  <c r="CI267" i="1"/>
  <c r="CI254" i="1" s="1"/>
  <c r="CA267" i="1"/>
  <c r="CA254" i="1" s="1"/>
  <c r="BS267" i="1"/>
  <c r="BS254" i="1" s="1"/>
  <c r="BK267" i="1"/>
  <c r="BK254" i="1" s="1"/>
  <c r="BC267" i="1"/>
  <c r="BC254" i="1" s="1"/>
  <c r="AU267" i="1"/>
  <c r="AU254" i="1" s="1"/>
  <c r="AM267" i="1"/>
  <c r="AM254" i="1" s="1"/>
  <c r="AE267" i="1"/>
  <c r="AE254" i="1" s="1"/>
  <c r="W267" i="1"/>
  <c r="W254" i="1" s="1"/>
  <c r="O267" i="1"/>
  <c r="DM271" i="1" l="1"/>
  <c r="DE271" i="1"/>
  <c r="CW271" i="1"/>
  <c r="CO271" i="1"/>
  <c r="CG271" i="1"/>
  <c r="BY271" i="1"/>
  <c r="BQ271" i="1"/>
  <c r="BI271" i="1"/>
  <c r="BA271" i="1"/>
  <c r="AS271" i="1"/>
  <c r="AK271" i="1"/>
  <c r="AC271" i="1"/>
  <c r="U271" i="1"/>
  <c r="DK271" i="1"/>
  <c r="DC271" i="1"/>
  <c r="CU271" i="1"/>
  <c r="CM271" i="1"/>
  <c r="CE271" i="1"/>
  <c r="BW271" i="1"/>
  <c r="BO271" i="1"/>
  <c r="BG271" i="1"/>
  <c r="AY271" i="1"/>
  <c r="AQ271" i="1"/>
  <c r="AI271" i="1"/>
  <c r="AA271" i="1"/>
  <c r="S271" i="1"/>
  <c r="D272" i="1"/>
  <c r="DI271" i="1"/>
  <c r="DA271" i="1"/>
  <c r="CS271" i="1"/>
  <c r="CK271" i="1"/>
  <c r="CC271" i="1"/>
  <c r="BU271" i="1"/>
  <c r="BM271" i="1"/>
  <c r="BE271" i="1"/>
  <c r="AW271" i="1"/>
  <c r="AO271" i="1"/>
  <c r="AG271" i="1"/>
  <c r="Y271" i="1"/>
  <c r="Q271" i="1"/>
  <c r="DO271" i="1"/>
  <c r="DG271" i="1"/>
  <c r="CY271" i="1"/>
  <c r="CQ271" i="1"/>
  <c r="CI271" i="1"/>
  <c r="CA271" i="1"/>
  <c r="BS271" i="1"/>
  <c r="BK271" i="1"/>
  <c r="BC271" i="1"/>
  <c r="AU271" i="1"/>
  <c r="AM271" i="1"/>
  <c r="AE271" i="1"/>
  <c r="W271" i="1"/>
  <c r="O271" i="1"/>
  <c r="DQ267" i="1"/>
  <c r="DQ254" i="1" s="1"/>
  <c r="O254" i="1"/>
  <c r="DQ271" i="1" l="1"/>
  <c r="DO272" i="1"/>
  <c r="DG272" i="1"/>
  <c r="CY272" i="1"/>
  <c r="CQ272" i="1"/>
  <c r="CI272" i="1"/>
  <c r="CA272" i="1"/>
  <c r="BS272" i="1"/>
  <c r="BK272" i="1"/>
  <c r="BC272" i="1"/>
  <c r="AU272" i="1"/>
  <c r="AM272" i="1"/>
  <c r="AE272" i="1"/>
  <c r="W272" i="1"/>
  <c r="O272" i="1"/>
  <c r="DM272" i="1"/>
  <c r="DE272" i="1"/>
  <c r="CW272" i="1"/>
  <c r="CO272" i="1"/>
  <c r="CG272" i="1"/>
  <c r="BY272" i="1"/>
  <c r="BQ272" i="1"/>
  <c r="BI272" i="1"/>
  <c r="BA272" i="1"/>
  <c r="AS272" i="1"/>
  <c r="AK272" i="1"/>
  <c r="AC272" i="1"/>
  <c r="U272" i="1"/>
  <c r="DK272" i="1"/>
  <c r="DC272" i="1"/>
  <c r="CU272" i="1"/>
  <c r="CM272" i="1"/>
  <c r="CE272" i="1"/>
  <c r="BW272" i="1"/>
  <c r="BO272" i="1"/>
  <c r="BG272" i="1"/>
  <c r="AY272" i="1"/>
  <c r="AQ272" i="1"/>
  <c r="AI272" i="1"/>
  <c r="AA272" i="1"/>
  <c r="S272" i="1"/>
  <c r="D273" i="1"/>
  <c r="DI272" i="1"/>
  <c r="DA272" i="1"/>
  <c r="CS272" i="1"/>
  <c r="CK272" i="1"/>
  <c r="CC272" i="1"/>
  <c r="BU272" i="1"/>
  <c r="BM272" i="1"/>
  <c r="BE272" i="1"/>
  <c r="AW272" i="1"/>
  <c r="AO272" i="1"/>
  <c r="AG272" i="1"/>
  <c r="Y272" i="1"/>
  <c r="Q272" i="1"/>
  <c r="DQ272" i="1" l="1"/>
  <c r="D274" i="1"/>
  <c r="DI273" i="1"/>
  <c r="DA273" i="1"/>
  <c r="CS273" i="1"/>
  <c r="CK273" i="1"/>
  <c r="CC273" i="1"/>
  <c r="BU273" i="1"/>
  <c r="BM273" i="1"/>
  <c r="BE273" i="1"/>
  <c r="AW273" i="1"/>
  <c r="AO273" i="1"/>
  <c r="AG273" i="1"/>
  <c r="Y273" i="1"/>
  <c r="Q273" i="1"/>
  <c r="DO273" i="1"/>
  <c r="DG273" i="1"/>
  <c r="CY273" i="1"/>
  <c r="CQ273" i="1"/>
  <c r="CI273" i="1"/>
  <c r="CA273" i="1"/>
  <c r="BS273" i="1"/>
  <c r="BK273" i="1"/>
  <c r="BC273" i="1"/>
  <c r="AU273" i="1"/>
  <c r="AM273" i="1"/>
  <c r="AE273" i="1"/>
  <c r="W273" i="1"/>
  <c r="O273" i="1"/>
  <c r="DM273" i="1"/>
  <c r="DE273" i="1"/>
  <c r="CW273" i="1"/>
  <c r="CO273" i="1"/>
  <c r="CG273" i="1"/>
  <c r="BY273" i="1"/>
  <c r="BQ273" i="1"/>
  <c r="BI273" i="1"/>
  <c r="BA273" i="1"/>
  <c r="AS273" i="1"/>
  <c r="AK273" i="1"/>
  <c r="AC273" i="1"/>
  <c r="U273" i="1"/>
  <c r="DK273" i="1"/>
  <c r="DC273" i="1"/>
  <c r="CU273" i="1"/>
  <c r="CM273" i="1"/>
  <c r="CE273" i="1"/>
  <c r="BW273" i="1"/>
  <c r="BO273" i="1"/>
  <c r="BG273" i="1"/>
  <c r="AY273" i="1"/>
  <c r="AQ273" i="1"/>
  <c r="AI273" i="1"/>
  <c r="AA273" i="1"/>
  <c r="S273" i="1"/>
  <c r="DQ273" i="1" l="1"/>
  <c r="DM274" i="1"/>
  <c r="DE274" i="1"/>
  <c r="CW274" i="1"/>
  <c r="CO274" i="1"/>
  <c r="CG274" i="1"/>
  <c r="BY274" i="1"/>
  <c r="BQ274" i="1"/>
  <c r="BI274" i="1"/>
  <c r="BA274" i="1"/>
  <c r="AS274" i="1"/>
  <c r="AK274" i="1"/>
  <c r="AC274" i="1"/>
  <c r="U274" i="1"/>
  <c r="DK274" i="1"/>
  <c r="DC274" i="1"/>
  <c r="CU274" i="1"/>
  <c r="CM274" i="1"/>
  <c r="CE274" i="1"/>
  <c r="BW274" i="1"/>
  <c r="BO274" i="1"/>
  <c r="BG274" i="1"/>
  <c r="AY274" i="1"/>
  <c r="AQ274" i="1"/>
  <c r="AI274" i="1"/>
  <c r="AA274" i="1"/>
  <c r="S274" i="1"/>
  <c r="D275" i="1"/>
  <c r="DI274" i="1"/>
  <c r="DA274" i="1"/>
  <c r="CS274" i="1"/>
  <c r="CK274" i="1"/>
  <c r="CC274" i="1"/>
  <c r="BU274" i="1"/>
  <c r="BM274" i="1"/>
  <c r="BE274" i="1"/>
  <c r="AW274" i="1"/>
  <c r="AO274" i="1"/>
  <c r="AG274" i="1"/>
  <c r="Y274" i="1"/>
  <c r="Q274" i="1"/>
  <c r="DO274" i="1"/>
  <c r="DG274" i="1"/>
  <c r="CY274" i="1"/>
  <c r="CQ274" i="1"/>
  <c r="CI274" i="1"/>
  <c r="CA274" i="1"/>
  <c r="BS274" i="1"/>
  <c r="BK274" i="1"/>
  <c r="BC274" i="1"/>
  <c r="AU274" i="1"/>
  <c r="AM274" i="1"/>
  <c r="AE274" i="1"/>
  <c r="W274" i="1"/>
  <c r="O274" i="1"/>
  <c r="D276" i="1" l="1"/>
  <c r="DI275" i="1"/>
  <c r="DA275" i="1"/>
  <c r="CS275" i="1"/>
  <c r="CK275" i="1"/>
  <c r="CC275" i="1"/>
  <c r="BU275" i="1"/>
  <c r="BM275" i="1"/>
  <c r="BE275" i="1"/>
  <c r="AW275" i="1"/>
  <c r="AO275" i="1"/>
  <c r="AG275" i="1"/>
  <c r="Y275" i="1"/>
  <c r="Q275" i="1"/>
  <c r="DO275" i="1"/>
  <c r="DG275" i="1"/>
  <c r="CY275" i="1"/>
  <c r="CQ275" i="1"/>
  <c r="CI275" i="1"/>
  <c r="CA275" i="1"/>
  <c r="BS275" i="1"/>
  <c r="BK275" i="1"/>
  <c r="BC275" i="1"/>
  <c r="AU275" i="1"/>
  <c r="AM275" i="1"/>
  <c r="AE275" i="1"/>
  <c r="W275" i="1"/>
  <c r="O275" i="1"/>
  <c r="DM275" i="1"/>
  <c r="DE275" i="1"/>
  <c r="CW275" i="1"/>
  <c r="CO275" i="1"/>
  <c r="CG275" i="1"/>
  <c r="BY275" i="1"/>
  <c r="BQ275" i="1"/>
  <c r="BI275" i="1"/>
  <c r="BA275" i="1"/>
  <c r="AS275" i="1"/>
  <c r="AK275" i="1"/>
  <c r="AC275" i="1"/>
  <c r="U275" i="1"/>
  <c r="DK275" i="1"/>
  <c r="DC275" i="1"/>
  <c r="CU275" i="1"/>
  <c r="CM275" i="1"/>
  <c r="CE275" i="1"/>
  <c r="BW275" i="1"/>
  <c r="BO275" i="1"/>
  <c r="BG275" i="1"/>
  <c r="AY275" i="1"/>
  <c r="AQ275" i="1"/>
  <c r="AI275" i="1"/>
  <c r="AA275" i="1"/>
  <c r="S275" i="1"/>
  <c r="DQ274" i="1"/>
  <c r="DQ275" i="1" l="1"/>
  <c r="DM276" i="1"/>
  <c r="DE276" i="1"/>
  <c r="CW276" i="1"/>
  <c r="CO276" i="1"/>
  <c r="CG276" i="1"/>
  <c r="BY276" i="1"/>
  <c r="BQ276" i="1"/>
  <c r="BI276" i="1"/>
  <c r="BA276" i="1"/>
  <c r="AS276" i="1"/>
  <c r="AK276" i="1"/>
  <c r="AC276" i="1"/>
  <c r="U276" i="1"/>
  <c r="DK276" i="1"/>
  <c r="DC276" i="1"/>
  <c r="CU276" i="1"/>
  <c r="CM276" i="1"/>
  <c r="CE276" i="1"/>
  <c r="BW276" i="1"/>
  <c r="BO276" i="1"/>
  <c r="BG276" i="1"/>
  <c r="AY276" i="1"/>
  <c r="AQ276" i="1"/>
  <c r="AI276" i="1"/>
  <c r="AA276" i="1"/>
  <c r="S276" i="1"/>
  <c r="D277" i="1"/>
  <c r="DI276" i="1"/>
  <c r="DA276" i="1"/>
  <c r="CS276" i="1"/>
  <c r="CK276" i="1"/>
  <c r="CC276" i="1"/>
  <c r="BU276" i="1"/>
  <c r="BM276" i="1"/>
  <c r="BE276" i="1"/>
  <c r="AW276" i="1"/>
  <c r="AO276" i="1"/>
  <c r="AG276" i="1"/>
  <c r="Y276" i="1"/>
  <c r="Q276" i="1"/>
  <c r="DO276" i="1"/>
  <c r="DG276" i="1"/>
  <c r="CY276" i="1"/>
  <c r="CQ276" i="1"/>
  <c r="CI276" i="1"/>
  <c r="CA276" i="1"/>
  <c r="BS276" i="1"/>
  <c r="BK276" i="1"/>
  <c r="BC276" i="1"/>
  <c r="AU276" i="1"/>
  <c r="AM276" i="1"/>
  <c r="AE276" i="1"/>
  <c r="W276" i="1"/>
  <c r="O276" i="1"/>
  <c r="D278" i="1" l="1"/>
  <c r="DI277" i="1"/>
  <c r="DA277" i="1"/>
  <c r="CS277" i="1"/>
  <c r="CK277" i="1"/>
  <c r="CC277" i="1"/>
  <c r="BU277" i="1"/>
  <c r="BM277" i="1"/>
  <c r="BE277" i="1"/>
  <c r="AW277" i="1"/>
  <c r="AO277" i="1"/>
  <c r="AG277" i="1"/>
  <c r="Y277" i="1"/>
  <c r="Q277" i="1"/>
  <c r="DO277" i="1"/>
  <c r="DG277" i="1"/>
  <c r="CY277" i="1"/>
  <c r="CQ277" i="1"/>
  <c r="CI277" i="1"/>
  <c r="CA277" i="1"/>
  <c r="BS277" i="1"/>
  <c r="BK277" i="1"/>
  <c r="BC277" i="1"/>
  <c r="AU277" i="1"/>
  <c r="AM277" i="1"/>
  <c r="AE277" i="1"/>
  <c r="W277" i="1"/>
  <c r="O277" i="1"/>
  <c r="DM277" i="1"/>
  <c r="DE277" i="1"/>
  <c r="CW277" i="1"/>
  <c r="CO277" i="1"/>
  <c r="CG277" i="1"/>
  <c r="BY277" i="1"/>
  <c r="BQ277" i="1"/>
  <c r="BI277" i="1"/>
  <c r="BA277" i="1"/>
  <c r="AS277" i="1"/>
  <c r="AK277" i="1"/>
  <c r="AC277" i="1"/>
  <c r="U277" i="1"/>
  <c r="DK277" i="1"/>
  <c r="DC277" i="1"/>
  <c r="CU277" i="1"/>
  <c r="CM277" i="1"/>
  <c r="CE277" i="1"/>
  <c r="BW277" i="1"/>
  <c r="BO277" i="1"/>
  <c r="BG277" i="1"/>
  <c r="AY277" i="1"/>
  <c r="AQ277" i="1"/>
  <c r="AI277" i="1"/>
  <c r="AA277" i="1"/>
  <c r="S277" i="1"/>
  <c r="DQ276" i="1"/>
  <c r="DQ277" i="1" l="1"/>
  <c r="DM278" i="1"/>
  <c r="DE278" i="1"/>
  <c r="CW278" i="1"/>
  <c r="CO278" i="1"/>
  <c r="CG278" i="1"/>
  <c r="BY278" i="1"/>
  <c r="BQ278" i="1"/>
  <c r="BI278" i="1"/>
  <c r="BA278" i="1"/>
  <c r="AS278" i="1"/>
  <c r="AK278" i="1"/>
  <c r="AC278" i="1"/>
  <c r="U278" i="1"/>
  <c r="DK278" i="1"/>
  <c r="DC278" i="1"/>
  <c r="CU278" i="1"/>
  <c r="CM278" i="1"/>
  <c r="CE278" i="1"/>
  <c r="BW278" i="1"/>
  <c r="BO278" i="1"/>
  <c r="BG278" i="1"/>
  <c r="AY278" i="1"/>
  <c r="AQ278" i="1"/>
  <c r="AI278" i="1"/>
  <c r="AA278" i="1"/>
  <c r="S278" i="1"/>
  <c r="D279" i="1"/>
  <c r="DI278" i="1"/>
  <c r="DA278" i="1"/>
  <c r="CS278" i="1"/>
  <c r="CK278" i="1"/>
  <c r="CC278" i="1"/>
  <c r="BU278" i="1"/>
  <c r="BM278" i="1"/>
  <c r="BE278" i="1"/>
  <c r="AW278" i="1"/>
  <c r="AO278" i="1"/>
  <c r="AG278" i="1"/>
  <c r="Y278" i="1"/>
  <c r="Q278" i="1"/>
  <c r="DO278" i="1"/>
  <c r="DG278" i="1"/>
  <c r="CY278" i="1"/>
  <c r="CQ278" i="1"/>
  <c r="CI278" i="1"/>
  <c r="CA278" i="1"/>
  <c r="BS278" i="1"/>
  <c r="BK278" i="1"/>
  <c r="BC278" i="1"/>
  <c r="AU278" i="1"/>
  <c r="AM278" i="1"/>
  <c r="AE278" i="1"/>
  <c r="W278" i="1"/>
  <c r="O278" i="1"/>
  <c r="DQ278" i="1" l="1"/>
  <c r="D280" i="1"/>
  <c r="DI279" i="1"/>
  <c r="DA279" i="1"/>
  <c r="CS279" i="1"/>
  <c r="CK279" i="1"/>
  <c r="CC279" i="1"/>
  <c r="BU279" i="1"/>
  <c r="BM279" i="1"/>
  <c r="BE279" i="1"/>
  <c r="AW279" i="1"/>
  <c r="AO279" i="1"/>
  <c r="AG279" i="1"/>
  <c r="Y279" i="1"/>
  <c r="Q279" i="1"/>
  <c r="DO279" i="1"/>
  <c r="DG279" i="1"/>
  <c r="CY279" i="1"/>
  <c r="CQ279" i="1"/>
  <c r="CI279" i="1"/>
  <c r="CA279" i="1"/>
  <c r="BS279" i="1"/>
  <c r="BK279" i="1"/>
  <c r="BC279" i="1"/>
  <c r="AU279" i="1"/>
  <c r="AM279" i="1"/>
  <c r="AE279" i="1"/>
  <c r="W279" i="1"/>
  <c r="O279" i="1"/>
  <c r="DM279" i="1"/>
  <c r="DE279" i="1"/>
  <c r="CW279" i="1"/>
  <c r="CO279" i="1"/>
  <c r="CG279" i="1"/>
  <c r="BY279" i="1"/>
  <c r="BQ279" i="1"/>
  <c r="BI279" i="1"/>
  <c r="BA279" i="1"/>
  <c r="AS279" i="1"/>
  <c r="AK279" i="1"/>
  <c r="AC279" i="1"/>
  <c r="U279" i="1"/>
  <c r="DK279" i="1"/>
  <c r="DC279" i="1"/>
  <c r="CU279" i="1"/>
  <c r="CM279" i="1"/>
  <c r="CE279" i="1"/>
  <c r="BW279" i="1"/>
  <c r="BO279" i="1"/>
  <c r="BG279" i="1"/>
  <c r="AY279" i="1"/>
  <c r="AQ279" i="1"/>
  <c r="AI279" i="1"/>
  <c r="AA279" i="1"/>
  <c r="S279" i="1"/>
  <c r="DQ279" i="1" l="1"/>
  <c r="D281" i="1"/>
  <c r="DM280" i="1"/>
  <c r="DE280" i="1"/>
  <c r="CW280" i="1"/>
  <c r="CO280" i="1"/>
  <c r="CG280" i="1"/>
  <c r="BY280" i="1"/>
  <c r="BQ280" i="1"/>
  <c r="BI280" i="1"/>
  <c r="BA280" i="1"/>
  <c r="AS280" i="1"/>
  <c r="AK280" i="1"/>
  <c r="AC280" i="1"/>
  <c r="U280" i="1"/>
  <c r="DK280" i="1"/>
  <c r="DC280" i="1"/>
  <c r="CU280" i="1"/>
  <c r="CM280" i="1"/>
  <c r="CE280" i="1"/>
  <c r="BW280" i="1"/>
  <c r="BO280" i="1"/>
  <c r="BG280" i="1"/>
  <c r="AY280" i="1"/>
  <c r="AQ280" i="1"/>
  <c r="AI280" i="1"/>
  <c r="AA280" i="1"/>
  <c r="S280" i="1"/>
  <c r="DI280" i="1"/>
  <c r="DA280" i="1"/>
  <c r="CS280" i="1"/>
  <c r="CK280" i="1"/>
  <c r="CC280" i="1"/>
  <c r="BU280" i="1"/>
  <c r="BM280" i="1"/>
  <c r="BE280" i="1"/>
  <c r="AW280" i="1"/>
  <c r="AO280" i="1"/>
  <c r="AG280" i="1"/>
  <c r="Y280" i="1"/>
  <c r="Q280" i="1"/>
  <c r="DO280" i="1"/>
  <c r="DG280" i="1"/>
  <c r="CY280" i="1"/>
  <c r="CQ280" i="1"/>
  <c r="CI280" i="1"/>
  <c r="CA280" i="1"/>
  <c r="BS280" i="1"/>
  <c r="BK280" i="1"/>
  <c r="BC280" i="1"/>
  <c r="AU280" i="1"/>
  <c r="AM280" i="1"/>
  <c r="AE280" i="1"/>
  <c r="W280" i="1"/>
  <c r="O280" i="1"/>
  <c r="DQ280" i="1" l="1"/>
  <c r="DM281" i="1"/>
  <c r="DE281" i="1"/>
  <c r="CW281" i="1"/>
  <c r="CO281" i="1"/>
  <c r="CG281" i="1"/>
  <c r="BY281" i="1"/>
  <c r="BQ281" i="1"/>
  <c r="BI281" i="1"/>
  <c r="BA281" i="1"/>
  <c r="AS281" i="1"/>
  <c r="AK281" i="1"/>
  <c r="AC281" i="1"/>
  <c r="U281" i="1"/>
  <c r="DK281" i="1"/>
  <c r="DA281" i="1"/>
  <c r="CQ281" i="1"/>
  <c r="CE281" i="1"/>
  <c r="BU281" i="1"/>
  <c r="BK281" i="1"/>
  <c r="AY281" i="1"/>
  <c r="AO281" i="1"/>
  <c r="AE281" i="1"/>
  <c r="S281" i="1"/>
  <c r="DI281" i="1"/>
  <c r="CY281" i="1"/>
  <c r="CM281" i="1"/>
  <c r="CC281" i="1"/>
  <c r="BS281" i="1"/>
  <c r="BG281" i="1"/>
  <c r="AW281" i="1"/>
  <c r="AM281" i="1"/>
  <c r="AA281" i="1"/>
  <c r="Q281" i="1"/>
  <c r="DG281" i="1"/>
  <c r="CU281" i="1"/>
  <c r="CK281" i="1"/>
  <c r="CA281" i="1"/>
  <c r="BO281" i="1"/>
  <c r="BE281" i="1"/>
  <c r="AU281" i="1"/>
  <c r="AI281" i="1"/>
  <c r="Y281" i="1"/>
  <c r="O281" i="1"/>
  <c r="D282" i="1"/>
  <c r="DO281" i="1"/>
  <c r="DC281" i="1"/>
  <c r="CS281" i="1"/>
  <c r="CI281" i="1"/>
  <c r="BW281" i="1"/>
  <c r="BM281" i="1"/>
  <c r="BC281" i="1"/>
  <c r="AQ281" i="1"/>
  <c r="AG281" i="1"/>
  <c r="W281" i="1"/>
  <c r="D283" i="1" l="1"/>
  <c r="DI282" i="1"/>
  <c r="DA282" i="1"/>
  <c r="CS282" i="1"/>
  <c r="CK282" i="1"/>
  <c r="CC282" i="1"/>
  <c r="BU282" i="1"/>
  <c r="BM282" i="1"/>
  <c r="BE282" i="1"/>
  <c r="AW282" i="1"/>
  <c r="AO282" i="1"/>
  <c r="AG282" i="1"/>
  <c r="Y282" i="1"/>
  <c r="Q282" i="1"/>
  <c r="DM282" i="1"/>
  <c r="DC282" i="1"/>
  <c r="CQ282" i="1"/>
  <c r="CG282" i="1"/>
  <c r="BW282" i="1"/>
  <c r="BK282" i="1"/>
  <c r="BA282" i="1"/>
  <c r="AQ282" i="1"/>
  <c r="AE282" i="1"/>
  <c r="U282" i="1"/>
  <c r="DK282" i="1"/>
  <c r="CY282" i="1"/>
  <c r="CO282" i="1"/>
  <c r="CE282" i="1"/>
  <c r="BS282" i="1"/>
  <c r="BI282" i="1"/>
  <c r="AY282" i="1"/>
  <c r="AM282" i="1"/>
  <c r="AC282" i="1"/>
  <c r="S282" i="1"/>
  <c r="DG282" i="1"/>
  <c r="CW282" i="1"/>
  <c r="CM282" i="1"/>
  <c r="CA282" i="1"/>
  <c r="BQ282" i="1"/>
  <c r="BG282" i="1"/>
  <c r="AU282" i="1"/>
  <c r="AK282" i="1"/>
  <c r="AA282" i="1"/>
  <c r="O282" i="1"/>
  <c r="DO282" i="1"/>
  <c r="DE282" i="1"/>
  <c r="CU282" i="1"/>
  <c r="CI282" i="1"/>
  <c r="BY282" i="1"/>
  <c r="BO282" i="1"/>
  <c r="BC282" i="1"/>
  <c r="AS282" i="1"/>
  <c r="AI282" i="1"/>
  <c r="W282" i="1"/>
  <c r="DQ281" i="1"/>
  <c r="DQ282" i="1" l="1"/>
  <c r="D284" i="1"/>
  <c r="D285" i="1" s="1"/>
  <c r="DI283" i="1"/>
  <c r="DI268" i="1" s="1"/>
  <c r="DA283" i="1"/>
  <c r="DA268" i="1" s="1"/>
  <c r="CS283" i="1"/>
  <c r="CS268" i="1" s="1"/>
  <c r="CK283" i="1"/>
  <c r="CK268" i="1" s="1"/>
  <c r="CC283" i="1"/>
  <c r="CC268" i="1" s="1"/>
  <c r="BU283" i="1"/>
  <c r="BU268" i="1" s="1"/>
  <c r="BM283" i="1"/>
  <c r="BM268" i="1" s="1"/>
  <c r="BE283" i="1"/>
  <c r="BE268" i="1" s="1"/>
  <c r="AW283" i="1"/>
  <c r="AW268" i="1" s="1"/>
  <c r="AO283" i="1"/>
  <c r="AO268" i="1" s="1"/>
  <c r="DM283" i="1"/>
  <c r="DM268" i="1" s="1"/>
  <c r="DE283" i="1"/>
  <c r="DE268" i="1" s="1"/>
  <c r="CW283" i="1"/>
  <c r="CW268" i="1" s="1"/>
  <c r="CO283" i="1"/>
  <c r="CO268" i="1" s="1"/>
  <c r="CG283" i="1"/>
  <c r="CG268" i="1" s="1"/>
  <c r="BY283" i="1"/>
  <c r="BY268" i="1" s="1"/>
  <c r="BQ283" i="1"/>
  <c r="BQ268" i="1" s="1"/>
  <c r="BI283" i="1"/>
  <c r="BI268" i="1" s="1"/>
  <c r="BA283" i="1"/>
  <c r="BA268" i="1" s="1"/>
  <c r="AS283" i="1"/>
  <c r="AS268" i="1" s="1"/>
  <c r="AK283" i="1"/>
  <c r="AK268" i="1" s="1"/>
  <c r="AC283" i="1"/>
  <c r="AC268" i="1" s="1"/>
  <c r="U283" i="1"/>
  <c r="U268" i="1" s="1"/>
  <c r="DC283" i="1"/>
  <c r="DC268" i="1" s="1"/>
  <c r="CM283" i="1"/>
  <c r="CM268" i="1" s="1"/>
  <c r="BW283" i="1"/>
  <c r="BW268" i="1" s="1"/>
  <c r="BG283" i="1"/>
  <c r="BG268" i="1" s="1"/>
  <c r="AQ283" i="1"/>
  <c r="AQ268" i="1" s="1"/>
  <c r="AE283" i="1"/>
  <c r="AE268" i="1" s="1"/>
  <c r="S283" i="1"/>
  <c r="S268" i="1" s="1"/>
  <c r="DO283" i="1"/>
  <c r="DO268" i="1" s="1"/>
  <c r="CY283" i="1"/>
  <c r="CY268" i="1" s="1"/>
  <c r="CI283" i="1"/>
  <c r="CI268" i="1" s="1"/>
  <c r="BS283" i="1"/>
  <c r="BS268" i="1" s="1"/>
  <c r="BC283" i="1"/>
  <c r="BC268" i="1" s="1"/>
  <c r="AM283" i="1"/>
  <c r="AM268" i="1" s="1"/>
  <c r="AA283" i="1"/>
  <c r="AA268" i="1" s="1"/>
  <c r="Q283" i="1"/>
  <c r="Q268" i="1" s="1"/>
  <c r="DK283" i="1"/>
  <c r="DK268" i="1" s="1"/>
  <c r="CU283" i="1"/>
  <c r="CU268" i="1" s="1"/>
  <c r="CE283" i="1"/>
  <c r="CE268" i="1" s="1"/>
  <c r="BO283" i="1"/>
  <c r="BO268" i="1" s="1"/>
  <c r="AY283" i="1"/>
  <c r="AY268" i="1" s="1"/>
  <c r="AI283" i="1"/>
  <c r="AI268" i="1" s="1"/>
  <c r="Y283" i="1"/>
  <c r="Y268" i="1" s="1"/>
  <c r="O283" i="1"/>
  <c r="DG283" i="1"/>
  <c r="DG268" i="1" s="1"/>
  <c r="CQ283" i="1"/>
  <c r="CQ268" i="1" s="1"/>
  <c r="CA283" i="1"/>
  <c r="CA268" i="1" s="1"/>
  <c r="BK283" i="1"/>
  <c r="BK268" i="1" s="1"/>
  <c r="AU283" i="1"/>
  <c r="AU268" i="1" s="1"/>
  <c r="AG283" i="1"/>
  <c r="AG268" i="1" s="1"/>
  <c r="W283" i="1"/>
  <c r="W268" i="1" s="1"/>
  <c r="DQ283" i="1" l="1"/>
  <c r="DQ268" i="1" s="1"/>
  <c r="O268" i="1"/>
  <c r="DM285" i="1"/>
  <c r="DE285" i="1"/>
  <c r="CW285" i="1"/>
  <c r="CO285" i="1"/>
  <c r="CG285" i="1"/>
  <c r="BY285" i="1"/>
  <c r="BQ285" i="1"/>
  <c r="BI285" i="1"/>
  <c r="BA285" i="1"/>
  <c r="AS285" i="1"/>
  <c r="AK285" i="1"/>
  <c r="AC285" i="1"/>
  <c r="U285" i="1"/>
  <c r="DK285" i="1"/>
  <c r="DC285" i="1"/>
  <c r="CU285" i="1"/>
  <c r="CM285" i="1"/>
  <c r="CE285" i="1"/>
  <c r="BW285" i="1"/>
  <c r="BO285" i="1"/>
  <c r="BG285" i="1"/>
  <c r="AY285" i="1"/>
  <c r="AQ285" i="1"/>
  <c r="AI285" i="1"/>
  <c r="AA285" i="1"/>
  <c r="S285" i="1"/>
  <c r="DO285" i="1"/>
  <c r="DG285" i="1"/>
  <c r="CY285" i="1"/>
  <c r="CQ285" i="1"/>
  <c r="CI285" i="1"/>
  <c r="CA285" i="1"/>
  <c r="BS285" i="1"/>
  <c r="BK285" i="1"/>
  <c r="BC285" i="1"/>
  <c r="AU285" i="1"/>
  <c r="AM285" i="1"/>
  <c r="AE285" i="1"/>
  <c r="W285" i="1"/>
  <c r="O285" i="1"/>
  <c r="DI285" i="1"/>
  <c r="CC285" i="1"/>
  <c r="AW285" i="1"/>
  <c r="Q285" i="1"/>
  <c r="DA285" i="1"/>
  <c r="BU285" i="1"/>
  <c r="AO285" i="1"/>
  <c r="D286" i="1"/>
  <c r="CS285" i="1"/>
  <c r="BM285" i="1"/>
  <c r="AG285" i="1"/>
  <c r="CK285" i="1"/>
  <c r="BE285" i="1"/>
  <c r="Y285" i="1"/>
  <c r="D287" i="1" l="1"/>
  <c r="DI286" i="1"/>
  <c r="DA286" i="1"/>
  <c r="CS286" i="1"/>
  <c r="CK286" i="1"/>
  <c r="CC286" i="1"/>
  <c r="BU286" i="1"/>
  <c r="BM286" i="1"/>
  <c r="BE286" i="1"/>
  <c r="AW286" i="1"/>
  <c r="AO286" i="1"/>
  <c r="AG286" i="1"/>
  <c r="Y286" i="1"/>
  <c r="Q286" i="1"/>
  <c r="DO286" i="1"/>
  <c r="DG286" i="1"/>
  <c r="CY286" i="1"/>
  <c r="CQ286" i="1"/>
  <c r="CI286" i="1"/>
  <c r="CA286" i="1"/>
  <c r="BS286" i="1"/>
  <c r="BK286" i="1"/>
  <c r="BC286" i="1"/>
  <c r="AU286" i="1"/>
  <c r="AM286" i="1"/>
  <c r="AE286" i="1"/>
  <c r="W286" i="1"/>
  <c r="O286" i="1"/>
  <c r="DK286" i="1"/>
  <c r="DC286" i="1"/>
  <c r="CU286" i="1"/>
  <c r="CM286" i="1"/>
  <c r="CE286" i="1"/>
  <c r="BW286" i="1"/>
  <c r="BO286" i="1"/>
  <c r="BG286" i="1"/>
  <c r="AY286" i="1"/>
  <c r="AQ286" i="1"/>
  <c r="AI286" i="1"/>
  <c r="AA286" i="1"/>
  <c r="S286" i="1"/>
  <c r="CO286" i="1"/>
  <c r="BI286" i="1"/>
  <c r="AC286" i="1"/>
  <c r="DM286" i="1"/>
  <c r="CG286" i="1"/>
  <c r="BA286" i="1"/>
  <c r="U286" i="1"/>
  <c r="DE286" i="1"/>
  <c r="BY286" i="1"/>
  <c r="AS286" i="1"/>
  <c r="CW286" i="1"/>
  <c r="BQ286" i="1"/>
  <c r="AK286" i="1"/>
  <c r="DQ285" i="1"/>
  <c r="DQ286" i="1" l="1"/>
  <c r="DM287" i="1"/>
  <c r="DE287" i="1"/>
  <c r="CW287" i="1"/>
  <c r="CO287" i="1"/>
  <c r="CG287" i="1"/>
  <c r="BY287" i="1"/>
  <c r="BQ287" i="1"/>
  <c r="BI287" i="1"/>
  <c r="BA287" i="1"/>
  <c r="AS287" i="1"/>
  <c r="AK287" i="1"/>
  <c r="AC287" i="1"/>
  <c r="U287" i="1"/>
  <c r="DK287" i="1"/>
  <c r="DC287" i="1"/>
  <c r="CU287" i="1"/>
  <c r="CM287" i="1"/>
  <c r="CE287" i="1"/>
  <c r="BW287" i="1"/>
  <c r="BO287" i="1"/>
  <c r="BG287" i="1"/>
  <c r="AY287" i="1"/>
  <c r="AQ287" i="1"/>
  <c r="AI287" i="1"/>
  <c r="AA287" i="1"/>
  <c r="S287" i="1"/>
  <c r="D288" i="1"/>
  <c r="DI287" i="1"/>
  <c r="DA287" i="1"/>
  <c r="CS287" i="1"/>
  <c r="CK287" i="1"/>
  <c r="CC287" i="1"/>
  <c r="BU287" i="1"/>
  <c r="BM287" i="1"/>
  <c r="DO287" i="1"/>
  <c r="DG287" i="1"/>
  <c r="CY287" i="1"/>
  <c r="CQ287" i="1"/>
  <c r="CI287" i="1"/>
  <c r="CA287" i="1"/>
  <c r="BS287" i="1"/>
  <c r="BK287" i="1"/>
  <c r="BC287" i="1"/>
  <c r="AU287" i="1"/>
  <c r="AM287" i="1"/>
  <c r="AE287" i="1"/>
  <c r="W287" i="1"/>
  <c r="O287" i="1"/>
  <c r="AG287" i="1"/>
  <c r="BE287" i="1"/>
  <c r="Y287" i="1"/>
  <c r="AW287" i="1"/>
  <c r="Q287" i="1"/>
  <c r="AO287" i="1"/>
  <c r="DQ287" i="1" l="1"/>
  <c r="D289" i="1"/>
  <c r="DI288" i="1"/>
  <c r="DA288" i="1"/>
  <c r="CS288" i="1"/>
  <c r="CK288" i="1"/>
  <c r="CC288" i="1"/>
  <c r="BU288" i="1"/>
  <c r="BM288" i="1"/>
  <c r="BE288" i="1"/>
  <c r="AW288" i="1"/>
  <c r="AO288" i="1"/>
  <c r="AG288" i="1"/>
  <c r="Y288" i="1"/>
  <c r="Q288" i="1"/>
  <c r="DO288" i="1"/>
  <c r="DG288" i="1"/>
  <c r="CY288" i="1"/>
  <c r="CQ288" i="1"/>
  <c r="CI288" i="1"/>
  <c r="CA288" i="1"/>
  <c r="BS288" i="1"/>
  <c r="BK288" i="1"/>
  <c r="BC288" i="1"/>
  <c r="AU288" i="1"/>
  <c r="AM288" i="1"/>
  <c r="AE288" i="1"/>
  <c r="W288" i="1"/>
  <c r="O288" i="1"/>
  <c r="DM288" i="1"/>
  <c r="DE288" i="1"/>
  <c r="CW288" i="1"/>
  <c r="CO288" i="1"/>
  <c r="CG288" i="1"/>
  <c r="BY288" i="1"/>
  <c r="BQ288" i="1"/>
  <c r="BI288" i="1"/>
  <c r="BA288" i="1"/>
  <c r="AS288" i="1"/>
  <c r="AK288" i="1"/>
  <c r="AC288" i="1"/>
  <c r="U288" i="1"/>
  <c r="DK288" i="1"/>
  <c r="DC288" i="1"/>
  <c r="CU288" i="1"/>
  <c r="CM288" i="1"/>
  <c r="CE288" i="1"/>
  <c r="BW288" i="1"/>
  <c r="BO288" i="1"/>
  <c r="BG288" i="1"/>
  <c r="AY288" i="1"/>
  <c r="AQ288" i="1"/>
  <c r="AI288" i="1"/>
  <c r="AA288" i="1"/>
  <c r="S288" i="1"/>
  <c r="DM289" i="1" l="1"/>
  <c r="DE289" i="1"/>
  <c r="CW289" i="1"/>
  <c r="CO289" i="1"/>
  <c r="CG289" i="1"/>
  <c r="BY289" i="1"/>
  <c r="BQ289" i="1"/>
  <c r="BI289" i="1"/>
  <c r="BA289" i="1"/>
  <c r="AS289" i="1"/>
  <c r="AK289" i="1"/>
  <c r="AC289" i="1"/>
  <c r="U289" i="1"/>
  <c r="DK289" i="1"/>
  <c r="DC289" i="1"/>
  <c r="CU289" i="1"/>
  <c r="CM289" i="1"/>
  <c r="CE289" i="1"/>
  <c r="BW289" i="1"/>
  <c r="BO289" i="1"/>
  <c r="BG289" i="1"/>
  <c r="AY289" i="1"/>
  <c r="AQ289" i="1"/>
  <c r="AI289" i="1"/>
  <c r="AA289" i="1"/>
  <c r="S289" i="1"/>
  <c r="D290" i="1"/>
  <c r="DI289" i="1"/>
  <c r="DA289" i="1"/>
  <c r="CS289" i="1"/>
  <c r="CK289" i="1"/>
  <c r="CC289" i="1"/>
  <c r="BU289" i="1"/>
  <c r="BM289" i="1"/>
  <c r="BE289" i="1"/>
  <c r="AW289" i="1"/>
  <c r="AO289" i="1"/>
  <c r="AG289" i="1"/>
  <c r="Y289" i="1"/>
  <c r="Q289" i="1"/>
  <c r="DO289" i="1"/>
  <c r="DG289" i="1"/>
  <c r="CY289" i="1"/>
  <c r="CQ289" i="1"/>
  <c r="CI289" i="1"/>
  <c r="CA289" i="1"/>
  <c r="BS289" i="1"/>
  <c r="BK289" i="1"/>
  <c r="BC289" i="1"/>
  <c r="AU289" i="1"/>
  <c r="AM289" i="1"/>
  <c r="AE289" i="1"/>
  <c r="W289" i="1"/>
  <c r="O289" i="1"/>
  <c r="DQ288" i="1"/>
  <c r="DQ289" i="1" l="1"/>
  <c r="D291" i="1"/>
  <c r="DI290" i="1"/>
  <c r="DA290" i="1"/>
  <c r="CS290" i="1"/>
  <c r="CK290" i="1"/>
  <c r="CC290" i="1"/>
  <c r="BU290" i="1"/>
  <c r="BM290" i="1"/>
  <c r="BE290" i="1"/>
  <c r="AW290" i="1"/>
  <c r="AO290" i="1"/>
  <c r="AG290" i="1"/>
  <c r="Y290" i="1"/>
  <c r="Q290" i="1"/>
  <c r="DO290" i="1"/>
  <c r="DG290" i="1"/>
  <c r="CY290" i="1"/>
  <c r="CQ290" i="1"/>
  <c r="CI290" i="1"/>
  <c r="CA290" i="1"/>
  <c r="BS290" i="1"/>
  <c r="BK290" i="1"/>
  <c r="BC290" i="1"/>
  <c r="AU290" i="1"/>
  <c r="AM290" i="1"/>
  <c r="AE290" i="1"/>
  <c r="W290" i="1"/>
  <c r="O290" i="1"/>
  <c r="DM290" i="1"/>
  <c r="DE290" i="1"/>
  <c r="CW290" i="1"/>
  <c r="CO290" i="1"/>
  <c r="CG290" i="1"/>
  <c r="BY290" i="1"/>
  <c r="BQ290" i="1"/>
  <c r="BI290" i="1"/>
  <c r="BA290" i="1"/>
  <c r="AS290" i="1"/>
  <c r="AK290" i="1"/>
  <c r="AC290" i="1"/>
  <c r="U290" i="1"/>
  <c r="DK290" i="1"/>
  <c r="DC290" i="1"/>
  <c r="CU290" i="1"/>
  <c r="CM290" i="1"/>
  <c r="CE290" i="1"/>
  <c r="BW290" i="1"/>
  <c r="BO290" i="1"/>
  <c r="BG290" i="1"/>
  <c r="AY290" i="1"/>
  <c r="AQ290" i="1"/>
  <c r="AI290" i="1"/>
  <c r="AA290" i="1"/>
  <c r="S290" i="1"/>
  <c r="DM291" i="1" l="1"/>
  <c r="DE291" i="1"/>
  <c r="CW291" i="1"/>
  <c r="CO291" i="1"/>
  <c r="CG291" i="1"/>
  <c r="BY291" i="1"/>
  <c r="BQ291" i="1"/>
  <c r="BI291" i="1"/>
  <c r="BA291" i="1"/>
  <c r="AS291" i="1"/>
  <c r="AK291" i="1"/>
  <c r="AC291" i="1"/>
  <c r="U291" i="1"/>
  <c r="DK291" i="1"/>
  <c r="DC291" i="1"/>
  <c r="CU291" i="1"/>
  <c r="CM291" i="1"/>
  <c r="CE291" i="1"/>
  <c r="BW291" i="1"/>
  <c r="BO291" i="1"/>
  <c r="BG291" i="1"/>
  <c r="AY291" i="1"/>
  <c r="AQ291" i="1"/>
  <c r="AI291" i="1"/>
  <c r="AA291" i="1"/>
  <c r="S291" i="1"/>
  <c r="D292" i="1"/>
  <c r="DI291" i="1"/>
  <c r="DA291" i="1"/>
  <c r="CS291" i="1"/>
  <c r="CK291" i="1"/>
  <c r="CC291" i="1"/>
  <c r="BU291" i="1"/>
  <c r="BM291" i="1"/>
  <c r="BE291" i="1"/>
  <c r="AW291" i="1"/>
  <c r="AO291" i="1"/>
  <c r="AG291" i="1"/>
  <c r="Y291" i="1"/>
  <c r="Q291" i="1"/>
  <c r="DO291" i="1"/>
  <c r="DG291" i="1"/>
  <c r="CY291" i="1"/>
  <c r="CQ291" i="1"/>
  <c r="CI291" i="1"/>
  <c r="CA291" i="1"/>
  <c r="BS291" i="1"/>
  <c r="BK291" i="1"/>
  <c r="BC291" i="1"/>
  <c r="AU291" i="1"/>
  <c r="AM291" i="1"/>
  <c r="AE291" i="1"/>
  <c r="W291" i="1"/>
  <c r="O291" i="1"/>
  <c r="DQ290" i="1"/>
  <c r="DQ291" i="1" l="1"/>
  <c r="D293" i="1"/>
  <c r="DI292" i="1"/>
  <c r="DA292" i="1"/>
  <c r="CS292" i="1"/>
  <c r="CK292" i="1"/>
  <c r="CC292" i="1"/>
  <c r="BU292" i="1"/>
  <c r="BM292" i="1"/>
  <c r="BE292" i="1"/>
  <c r="AW292" i="1"/>
  <c r="AO292" i="1"/>
  <c r="AG292" i="1"/>
  <c r="Y292" i="1"/>
  <c r="Q292" i="1"/>
  <c r="DO292" i="1"/>
  <c r="DG292" i="1"/>
  <c r="CY292" i="1"/>
  <c r="CQ292" i="1"/>
  <c r="CI292" i="1"/>
  <c r="CA292" i="1"/>
  <c r="BS292" i="1"/>
  <c r="BK292" i="1"/>
  <c r="BC292" i="1"/>
  <c r="AU292" i="1"/>
  <c r="AM292" i="1"/>
  <c r="AE292" i="1"/>
  <c r="W292" i="1"/>
  <c r="O292" i="1"/>
  <c r="DM292" i="1"/>
  <c r="DE292" i="1"/>
  <c r="CW292" i="1"/>
  <c r="CO292" i="1"/>
  <c r="CG292" i="1"/>
  <c r="BY292" i="1"/>
  <c r="BQ292" i="1"/>
  <c r="BI292" i="1"/>
  <c r="BA292" i="1"/>
  <c r="AS292" i="1"/>
  <c r="AK292" i="1"/>
  <c r="AC292" i="1"/>
  <c r="U292" i="1"/>
  <c r="DK292" i="1"/>
  <c r="DC292" i="1"/>
  <c r="CU292" i="1"/>
  <c r="CM292" i="1"/>
  <c r="CE292" i="1"/>
  <c r="BW292" i="1"/>
  <c r="BO292" i="1"/>
  <c r="BG292" i="1"/>
  <c r="AY292" i="1"/>
  <c r="AQ292" i="1"/>
  <c r="AI292" i="1"/>
  <c r="AA292" i="1"/>
  <c r="S292" i="1"/>
  <c r="DQ292" i="1" l="1"/>
  <c r="DM293" i="1"/>
  <c r="DE293" i="1"/>
  <c r="CW293" i="1"/>
  <c r="CO293" i="1"/>
  <c r="CG293" i="1"/>
  <c r="BY293" i="1"/>
  <c r="BQ293" i="1"/>
  <c r="BI293" i="1"/>
  <c r="BA293" i="1"/>
  <c r="AS293" i="1"/>
  <c r="AK293" i="1"/>
  <c r="AC293" i="1"/>
  <c r="U293" i="1"/>
  <c r="DK293" i="1"/>
  <c r="DC293" i="1"/>
  <c r="CU293" i="1"/>
  <c r="CM293" i="1"/>
  <c r="CE293" i="1"/>
  <c r="BW293" i="1"/>
  <c r="BO293" i="1"/>
  <c r="BG293" i="1"/>
  <c r="AY293" i="1"/>
  <c r="AQ293" i="1"/>
  <c r="AI293" i="1"/>
  <c r="AA293" i="1"/>
  <c r="S293" i="1"/>
  <c r="D294" i="1"/>
  <c r="DI293" i="1"/>
  <c r="DA293" i="1"/>
  <c r="CS293" i="1"/>
  <c r="CK293" i="1"/>
  <c r="CC293" i="1"/>
  <c r="BU293" i="1"/>
  <c r="BM293" i="1"/>
  <c r="BE293" i="1"/>
  <c r="AW293" i="1"/>
  <c r="AO293" i="1"/>
  <c r="AG293" i="1"/>
  <c r="Y293" i="1"/>
  <c r="Q293" i="1"/>
  <c r="DO293" i="1"/>
  <c r="DG293" i="1"/>
  <c r="CY293" i="1"/>
  <c r="CQ293" i="1"/>
  <c r="CI293" i="1"/>
  <c r="CA293" i="1"/>
  <c r="BS293" i="1"/>
  <c r="BK293" i="1"/>
  <c r="BC293" i="1"/>
  <c r="AU293" i="1"/>
  <c r="AM293" i="1"/>
  <c r="AE293" i="1"/>
  <c r="W293" i="1"/>
  <c r="O293" i="1"/>
  <c r="DQ293" i="1" l="1"/>
  <c r="D295" i="1"/>
  <c r="DI294" i="1"/>
  <c r="DA294" i="1"/>
  <c r="CS294" i="1"/>
  <c r="CK294" i="1"/>
  <c r="CC294" i="1"/>
  <c r="BU294" i="1"/>
  <c r="BM294" i="1"/>
  <c r="BE294" i="1"/>
  <c r="AW294" i="1"/>
  <c r="AO294" i="1"/>
  <c r="AG294" i="1"/>
  <c r="Y294" i="1"/>
  <c r="Q294" i="1"/>
  <c r="DO294" i="1"/>
  <c r="DG294" i="1"/>
  <c r="CY294" i="1"/>
  <c r="CQ294" i="1"/>
  <c r="CI294" i="1"/>
  <c r="CA294" i="1"/>
  <c r="BS294" i="1"/>
  <c r="BK294" i="1"/>
  <c r="BC294" i="1"/>
  <c r="AU294" i="1"/>
  <c r="AM294" i="1"/>
  <c r="AE294" i="1"/>
  <c r="W294" i="1"/>
  <c r="O294" i="1"/>
  <c r="DM294" i="1"/>
  <c r="DE294" i="1"/>
  <c r="CW294" i="1"/>
  <c r="CO294" i="1"/>
  <c r="CG294" i="1"/>
  <c r="BY294" i="1"/>
  <c r="BQ294" i="1"/>
  <c r="BI294" i="1"/>
  <c r="BA294" i="1"/>
  <c r="AS294" i="1"/>
  <c r="AK294" i="1"/>
  <c r="AC294" i="1"/>
  <c r="U294" i="1"/>
  <c r="DK294" i="1"/>
  <c r="DC294" i="1"/>
  <c r="CU294" i="1"/>
  <c r="CM294" i="1"/>
  <c r="CE294" i="1"/>
  <c r="BW294" i="1"/>
  <c r="BO294" i="1"/>
  <c r="BG294" i="1"/>
  <c r="AY294" i="1"/>
  <c r="AQ294" i="1"/>
  <c r="AI294" i="1"/>
  <c r="AA294" i="1"/>
  <c r="S294" i="1"/>
  <c r="DQ294" i="1" l="1"/>
  <c r="DM295" i="1"/>
  <c r="DE295" i="1"/>
  <c r="CW295" i="1"/>
  <c r="CO295" i="1"/>
  <c r="CG295" i="1"/>
  <c r="BY295" i="1"/>
  <c r="BQ295" i="1"/>
  <c r="BI295" i="1"/>
  <c r="BA295" i="1"/>
  <c r="AS295" i="1"/>
  <c r="AK295" i="1"/>
  <c r="AC295" i="1"/>
  <c r="U295" i="1"/>
  <c r="DK295" i="1"/>
  <c r="DC295" i="1"/>
  <c r="CU295" i="1"/>
  <c r="CM295" i="1"/>
  <c r="CE295" i="1"/>
  <c r="BW295" i="1"/>
  <c r="BO295" i="1"/>
  <c r="BG295" i="1"/>
  <c r="AY295" i="1"/>
  <c r="AQ295" i="1"/>
  <c r="AI295" i="1"/>
  <c r="AA295" i="1"/>
  <c r="S295" i="1"/>
  <c r="D296" i="1"/>
  <c r="DI295" i="1"/>
  <c r="DA295" i="1"/>
  <c r="CS295" i="1"/>
  <c r="CK295" i="1"/>
  <c r="CC295" i="1"/>
  <c r="BU295" i="1"/>
  <c r="BM295" i="1"/>
  <c r="BE295" i="1"/>
  <c r="AW295" i="1"/>
  <c r="AO295" i="1"/>
  <c r="AG295" i="1"/>
  <c r="Y295" i="1"/>
  <c r="Q295" i="1"/>
  <c r="DO295" i="1"/>
  <c r="DG295" i="1"/>
  <c r="CY295" i="1"/>
  <c r="CQ295" i="1"/>
  <c r="CI295" i="1"/>
  <c r="CA295" i="1"/>
  <c r="BS295" i="1"/>
  <c r="BK295" i="1"/>
  <c r="BC295" i="1"/>
  <c r="AU295" i="1"/>
  <c r="AM295" i="1"/>
  <c r="AE295" i="1"/>
  <c r="W295" i="1"/>
  <c r="O295" i="1"/>
  <c r="DQ295" i="1" s="1"/>
  <c r="DM296" i="1" l="1"/>
  <c r="DG296" i="1"/>
  <c r="CY296" i="1"/>
  <c r="CS296" i="1"/>
  <c r="CK296" i="1"/>
  <c r="CC296" i="1"/>
  <c r="BU296" i="1"/>
  <c r="BM296" i="1"/>
  <c r="BE296" i="1"/>
  <c r="AW296" i="1"/>
  <c r="AO296" i="1"/>
  <c r="AG296" i="1"/>
  <c r="Y296" i="1"/>
  <c r="Q296" i="1"/>
  <c r="DK296" i="1"/>
  <c r="DE296" i="1"/>
  <c r="CW296" i="1"/>
  <c r="CQ296" i="1"/>
  <c r="CI296" i="1"/>
  <c r="CA296" i="1"/>
  <c r="BS296" i="1"/>
  <c r="BK296" i="1"/>
  <c r="BC296" i="1"/>
  <c r="AU296" i="1"/>
  <c r="AM296" i="1"/>
  <c r="AE296" i="1"/>
  <c r="W296" i="1"/>
  <c r="O296" i="1"/>
  <c r="D297" i="1"/>
  <c r="DI296" i="1"/>
  <c r="DC296" i="1"/>
  <c r="CU296" i="1"/>
  <c r="CO296" i="1"/>
  <c r="CG296" i="1"/>
  <c r="BY296" i="1"/>
  <c r="BQ296" i="1"/>
  <c r="BI296" i="1"/>
  <c r="BA296" i="1"/>
  <c r="AS296" i="1"/>
  <c r="AK296" i="1"/>
  <c r="AC296" i="1"/>
  <c r="U296" i="1"/>
  <c r="DO296" i="1"/>
  <c r="DA296" i="1"/>
  <c r="CM296" i="1"/>
  <c r="CE296" i="1"/>
  <c r="BW296" i="1"/>
  <c r="BO296" i="1"/>
  <c r="BG296" i="1"/>
  <c r="AY296" i="1"/>
  <c r="AQ296" i="1"/>
  <c r="AI296" i="1"/>
  <c r="AA296" i="1"/>
  <c r="S296" i="1"/>
  <c r="DQ296" i="1" l="1"/>
  <c r="D298" i="1"/>
  <c r="DI297" i="1"/>
  <c r="DA297" i="1"/>
  <c r="CS297" i="1"/>
  <c r="CK297" i="1"/>
  <c r="CC297" i="1"/>
  <c r="BU297" i="1"/>
  <c r="BM297" i="1"/>
  <c r="BE297" i="1"/>
  <c r="AW297" i="1"/>
  <c r="AO297" i="1"/>
  <c r="AG297" i="1"/>
  <c r="Y297" i="1"/>
  <c r="Q297" i="1"/>
  <c r="DO297" i="1"/>
  <c r="DG297" i="1"/>
  <c r="CY297" i="1"/>
  <c r="CQ297" i="1"/>
  <c r="CI297" i="1"/>
  <c r="CA297" i="1"/>
  <c r="BS297" i="1"/>
  <c r="BK297" i="1"/>
  <c r="BC297" i="1"/>
  <c r="AU297" i="1"/>
  <c r="AM297" i="1"/>
  <c r="AE297" i="1"/>
  <c r="W297" i="1"/>
  <c r="O297" i="1"/>
  <c r="DM297" i="1"/>
  <c r="DE297" i="1"/>
  <c r="CW297" i="1"/>
  <c r="CO297" i="1"/>
  <c r="CG297" i="1"/>
  <c r="BY297" i="1"/>
  <c r="BQ297" i="1"/>
  <c r="BI297" i="1"/>
  <c r="BA297" i="1"/>
  <c r="AS297" i="1"/>
  <c r="AK297" i="1"/>
  <c r="AC297" i="1"/>
  <c r="U297" i="1"/>
  <c r="DK297" i="1"/>
  <c r="DC297" i="1"/>
  <c r="CU297" i="1"/>
  <c r="CM297" i="1"/>
  <c r="CE297" i="1"/>
  <c r="BW297" i="1"/>
  <c r="BO297" i="1"/>
  <c r="BG297" i="1"/>
  <c r="AY297" i="1"/>
  <c r="AQ297" i="1"/>
  <c r="AI297" i="1"/>
  <c r="AA297" i="1"/>
  <c r="S297" i="1"/>
  <c r="DM298" i="1" l="1"/>
  <c r="DE298" i="1"/>
  <c r="CW298" i="1"/>
  <c r="CO298" i="1"/>
  <c r="CG298" i="1"/>
  <c r="BY298" i="1"/>
  <c r="BQ298" i="1"/>
  <c r="BI298" i="1"/>
  <c r="BA298" i="1"/>
  <c r="AS298" i="1"/>
  <c r="AK298" i="1"/>
  <c r="AC298" i="1"/>
  <c r="U298" i="1"/>
  <c r="DK298" i="1"/>
  <c r="DC298" i="1"/>
  <c r="CU298" i="1"/>
  <c r="CM298" i="1"/>
  <c r="CE298" i="1"/>
  <c r="BW298" i="1"/>
  <c r="BO298" i="1"/>
  <c r="BG298" i="1"/>
  <c r="AY298" i="1"/>
  <c r="AQ298" i="1"/>
  <c r="AI298" i="1"/>
  <c r="AA298" i="1"/>
  <c r="S298" i="1"/>
  <c r="D299" i="1"/>
  <c r="DI298" i="1"/>
  <c r="DA298" i="1"/>
  <c r="CS298" i="1"/>
  <c r="CK298" i="1"/>
  <c r="CC298" i="1"/>
  <c r="BU298" i="1"/>
  <c r="BM298" i="1"/>
  <c r="BE298" i="1"/>
  <c r="AW298" i="1"/>
  <c r="AO298" i="1"/>
  <c r="AG298" i="1"/>
  <c r="Y298" i="1"/>
  <c r="Q298" i="1"/>
  <c r="DO298" i="1"/>
  <c r="DG298" i="1"/>
  <c r="CY298" i="1"/>
  <c r="CQ298" i="1"/>
  <c r="CI298" i="1"/>
  <c r="CA298" i="1"/>
  <c r="BS298" i="1"/>
  <c r="BK298" i="1"/>
  <c r="BC298" i="1"/>
  <c r="AU298" i="1"/>
  <c r="AM298" i="1"/>
  <c r="AE298" i="1"/>
  <c r="W298" i="1"/>
  <c r="O298" i="1"/>
  <c r="DQ297" i="1"/>
  <c r="DQ298" i="1" l="1"/>
  <c r="DI299" i="1"/>
  <c r="DA299" i="1"/>
  <c r="CS299" i="1"/>
  <c r="CK299" i="1"/>
  <c r="CC299" i="1"/>
  <c r="BU299" i="1"/>
  <c r="BM299" i="1"/>
  <c r="BE299" i="1"/>
  <c r="AW299" i="1"/>
  <c r="AO299" i="1"/>
  <c r="AG299" i="1"/>
  <c r="Y299" i="1"/>
  <c r="Q299" i="1"/>
  <c r="D300" i="1"/>
  <c r="DO299" i="1"/>
  <c r="DG299" i="1"/>
  <c r="CY299" i="1"/>
  <c r="CQ299" i="1"/>
  <c r="CI299" i="1"/>
  <c r="CA299" i="1"/>
  <c r="BS299" i="1"/>
  <c r="BK299" i="1"/>
  <c r="BC299" i="1"/>
  <c r="AU299" i="1"/>
  <c r="AM299" i="1"/>
  <c r="AE299" i="1"/>
  <c r="W299" i="1"/>
  <c r="O299" i="1"/>
  <c r="DM299" i="1"/>
  <c r="DE299" i="1"/>
  <c r="CW299" i="1"/>
  <c r="CO299" i="1"/>
  <c r="CG299" i="1"/>
  <c r="BY299" i="1"/>
  <c r="BQ299" i="1"/>
  <c r="BI299" i="1"/>
  <c r="BA299" i="1"/>
  <c r="AS299" i="1"/>
  <c r="AK299" i="1"/>
  <c r="AC299" i="1"/>
  <c r="U299" i="1"/>
  <c r="DK299" i="1"/>
  <c r="DC299" i="1"/>
  <c r="CU299" i="1"/>
  <c r="CM299" i="1"/>
  <c r="CE299" i="1"/>
  <c r="BW299" i="1"/>
  <c r="BO299" i="1"/>
  <c r="BG299" i="1"/>
  <c r="AY299" i="1"/>
  <c r="AQ299" i="1"/>
  <c r="AI299" i="1"/>
  <c r="AA299" i="1"/>
  <c r="S299" i="1"/>
  <c r="DQ299" i="1" l="1"/>
  <c r="DO300" i="1"/>
  <c r="DG300" i="1"/>
  <c r="CY300" i="1"/>
  <c r="CQ300" i="1"/>
  <c r="CI300" i="1"/>
  <c r="CA300" i="1"/>
  <c r="BS300" i="1"/>
  <c r="BK300" i="1"/>
  <c r="BC300" i="1"/>
  <c r="AU300" i="1"/>
  <c r="AM300" i="1"/>
  <c r="AE300" i="1"/>
  <c r="W300" i="1"/>
  <c r="O300" i="1"/>
  <c r="DM300" i="1"/>
  <c r="DE300" i="1"/>
  <c r="CW300" i="1"/>
  <c r="CO300" i="1"/>
  <c r="CG300" i="1"/>
  <c r="BY300" i="1"/>
  <c r="BQ300" i="1"/>
  <c r="BI300" i="1"/>
  <c r="BA300" i="1"/>
  <c r="AS300" i="1"/>
  <c r="AK300" i="1"/>
  <c r="AC300" i="1"/>
  <c r="U300" i="1"/>
  <c r="DK300" i="1"/>
  <c r="DC300" i="1"/>
  <c r="CU300" i="1"/>
  <c r="CM300" i="1"/>
  <c r="CE300" i="1"/>
  <c r="BW300" i="1"/>
  <c r="BO300" i="1"/>
  <c r="BG300" i="1"/>
  <c r="AY300" i="1"/>
  <c r="AQ300" i="1"/>
  <c r="AI300" i="1"/>
  <c r="AA300" i="1"/>
  <c r="S300" i="1"/>
  <c r="D301" i="1"/>
  <c r="DI300" i="1"/>
  <c r="DA300" i="1"/>
  <c r="CS300" i="1"/>
  <c r="CK300" i="1"/>
  <c r="CC300" i="1"/>
  <c r="BU300" i="1"/>
  <c r="BM300" i="1"/>
  <c r="BE300" i="1"/>
  <c r="AW300" i="1"/>
  <c r="AO300" i="1"/>
  <c r="AG300" i="1"/>
  <c r="Y300" i="1"/>
  <c r="Q300" i="1"/>
  <c r="DQ300" i="1" l="1"/>
  <c r="DM301" i="1"/>
  <c r="DE301" i="1"/>
  <c r="CW301" i="1"/>
  <c r="CO301" i="1"/>
  <c r="CG301" i="1"/>
  <c r="BY301" i="1"/>
  <c r="BQ301" i="1"/>
  <c r="BI301" i="1"/>
  <c r="BA301" i="1"/>
  <c r="AS301" i="1"/>
  <c r="D302" i="1"/>
  <c r="DO301" i="1"/>
  <c r="DC301" i="1"/>
  <c r="CS301" i="1"/>
  <c r="CI301" i="1"/>
  <c r="BW301" i="1"/>
  <c r="BM301" i="1"/>
  <c r="BC301" i="1"/>
  <c r="AQ301" i="1"/>
  <c r="AI301" i="1"/>
  <c r="AA301" i="1"/>
  <c r="S301" i="1"/>
  <c r="DK301" i="1"/>
  <c r="DA301" i="1"/>
  <c r="CQ301" i="1"/>
  <c r="CE301" i="1"/>
  <c r="BU301" i="1"/>
  <c r="BK301" i="1"/>
  <c r="AY301" i="1"/>
  <c r="AO301" i="1"/>
  <c r="AG301" i="1"/>
  <c r="Y301" i="1"/>
  <c r="Q301" i="1"/>
  <c r="DI301" i="1"/>
  <c r="CY301" i="1"/>
  <c r="CM301" i="1"/>
  <c r="CC301" i="1"/>
  <c r="BS301" i="1"/>
  <c r="BG301" i="1"/>
  <c r="AW301" i="1"/>
  <c r="AM301" i="1"/>
  <c r="AE301" i="1"/>
  <c r="W301" i="1"/>
  <c r="O301" i="1"/>
  <c r="DG301" i="1"/>
  <c r="CU301" i="1"/>
  <c r="CK301" i="1"/>
  <c r="CA301" i="1"/>
  <c r="BO301" i="1"/>
  <c r="BE301" i="1"/>
  <c r="AU301" i="1"/>
  <c r="AK301" i="1"/>
  <c r="AC301" i="1"/>
  <c r="U301" i="1"/>
  <c r="D303" i="1" l="1"/>
  <c r="DI302" i="1"/>
  <c r="DA302" i="1"/>
  <c r="CS302" i="1"/>
  <c r="CK302" i="1"/>
  <c r="CC302" i="1"/>
  <c r="BU302" i="1"/>
  <c r="BM302" i="1"/>
  <c r="BE302" i="1"/>
  <c r="AW302" i="1"/>
  <c r="AO302" i="1"/>
  <c r="AG302" i="1"/>
  <c r="Y302" i="1"/>
  <c r="Q302" i="1"/>
  <c r="DO302" i="1"/>
  <c r="DE302" i="1"/>
  <c r="CU302" i="1"/>
  <c r="CI302" i="1"/>
  <c r="BY302" i="1"/>
  <c r="BO302" i="1"/>
  <c r="BC302" i="1"/>
  <c r="AS302" i="1"/>
  <c r="AI302" i="1"/>
  <c r="W302" i="1"/>
  <c r="DM302" i="1"/>
  <c r="DC302" i="1"/>
  <c r="CQ302" i="1"/>
  <c r="CG302" i="1"/>
  <c r="BW302" i="1"/>
  <c r="BK302" i="1"/>
  <c r="BA302" i="1"/>
  <c r="AQ302" i="1"/>
  <c r="AE302" i="1"/>
  <c r="U302" i="1"/>
  <c r="DK302" i="1"/>
  <c r="CY302" i="1"/>
  <c r="CO302" i="1"/>
  <c r="CE302" i="1"/>
  <c r="BS302" i="1"/>
  <c r="BI302" i="1"/>
  <c r="AY302" i="1"/>
  <c r="AM302" i="1"/>
  <c r="AC302" i="1"/>
  <c r="S302" i="1"/>
  <c r="DG302" i="1"/>
  <c r="CW302" i="1"/>
  <c r="CM302" i="1"/>
  <c r="CA302" i="1"/>
  <c r="BQ302" i="1"/>
  <c r="BG302" i="1"/>
  <c r="AU302" i="1"/>
  <c r="AK302" i="1"/>
  <c r="AA302" i="1"/>
  <c r="O302" i="1"/>
  <c r="DQ301" i="1"/>
  <c r="DQ302" i="1" l="1"/>
  <c r="DM303" i="1"/>
  <c r="DM284" i="1" s="1"/>
  <c r="DE303" i="1"/>
  <c r="DE284" i="1" s="1"/>
  <c r="CW303" i="1"/>
  <c r="CW284" i="1" s="1"/>
  <c r="CO303" i="1"/>
  <c r="CO284" i="1" s="1"/>
  <c r="CG303" i="1"/>
  <c r="CG284" i="1" s="1"/>
  <c r="BY303" i="1"/>
  <c r="BY284" i="1" s="1"/>
  <c r="BQ303" i="1"/>
  <c r="BQ284" i="1" s="1"/>
  <c r="BI303" i="1"/>
  <c r="BI284" i="1" s="1"/>
  <c r="BA303" i="1"/>
  <c r="BA284" i="1" s="1"/>
  <c r="AS303" i="1"/>
  <c r="AS284" i="1" s="1"/>
  <c r="AK303" i="1"/>
  <c r="AK284" i="1" s="1"/>
  <c r="AC303" i="1"/>
  <c r="AC284" i="1" s="1"/>
  <c r="U303" i="1"/>
  <c r="U284" i="1" s="1"/>
  <c r="D304" i="1"/>
  <c r="D305" i="1" s="1"/>
  <c r="DO303" i="1"/>
  <c r="DO284" i="1" s="1"/>
  <c r="DC303" i="1"/>
  <c r="DC284" i="1" s="1"/>
  <c r="CS303" i="1"/>
  <c r="CS284" i="1" s="1"/>
  <c r="CI303" i="1"/>
  <c r="CI284" i="1" s="1"/>
  <c r="BW303" i="1"/>
  <c r="BW284" i="1" s="1"/>
  <c r="BM303" i="1"/>
  <c r="BM284" i="1" s="1"/>
  <c r="BC303" i="1"/>
  <c r="BC284" i="1" s="1"/>
  <c r="AQ303" i="1"/>
  <c r="AQ284" i="1" s="1"/>
  <c r="AG303" i="1"/>
  <c r="AG284" i="1" s="1"/>
  <c r="W303" i="1"/>
  <c r="W284" i="1" s="1"/>
  <c r="DK303" i="1"/>
  <c r="DK284" i="1" s="1"/>
  <c r="DA303" i="1"/>
  <c r="DA284" i="1" s="1"/>
  <c r="CQ303" i="1"/>
  <c r="CQ284" i="1" s="1"/>
  <c r="CE303" i="1"/>
  <c r="CE284" i="1" s="1"/>
  <c r="BU303" i="1"/>
  <c r="BU284" i="1" s="1"/>
  <c r="BK303" i="1"/>
  <c r="BK284" i="1" s="1"/>
  <c r="AY303" i="1"/>
  <c r="AY284" i="1" s="1"/>
  <c r="AO303" i="1"/>
  <c r="AO284" i="1" s="1"/>
  <c r="AE303" i="1"/>
  <c r="AE284" i="1" s="1"/>
  <c r="S303" i="1"/>
  <c r="S284" i="1" s="1"/>
  <c r="DI303" i="1"/>
  <c r="DI284" i="1" s="1"/>
  <c r="CY303" i="1"/>
  <c r="CY284" i="1" s="1"/>
  <c r="CM303" i="1"/>
  <c r="CM284" i="1" s="1"/>
  <c r="CC303" i="1"/>
  <c r="CC284" i="1" s="1"/>
  <c r="BS303" i="1"/>
  <c r="BS284" i="1" s="1"/>
  <c r="BG303" i="1"/>
  <c r="BG284" i="1" s="1"/>
  <c r="AW303" i="1"/>
  <c r="AW284" i="1" s="1"/>
  <c r="AM303" i="1"/>
  <c r="AM284" i="1" s="1"/>
  <c r="AA303" i="1"/>
  <c r="AA284" i="1" s="1"/>
  <c r="Q303" i="1"/>
  <c r="Q284" i="1" s="1"/>
  <c r="DG303" i="1"/>
  <c r="DG284" i="1" s="1"/>
  <c r="CU303" i="1"/>
  <c r="CU284" i="1" s="1"/>
  <c r="CK303" i="1"/>
  <c r="CK284" i="1" s="1"/>
  <c r="CA303" i="1"/>
  <c r="CA284" i="1" s="1"/>
  <c r="BO303" i="1"/>
  <c r="BO284" i="1" s="1"/>
  <c r="BE303" i="1"/>
  <c r="BE284" i="1" s="1"/>
  <c r="AU303" i="1"/>
  <c r="AU284" i="1" s="1"/>
  <c r="AI303" i="1"/>
  <c r="AI284" i="1" s="1"/>
  <c r="Y303" i="1"/>
  <c r="Y284" i="1" s="1"/>
  <c r="O303" i="1"/>
  <c r="DQ303" i="1" l="1"/>
  <c r="DQ284" i="1" s="1"/>
  <c r="O284" i="1"/>
  <c r="DK305" i="1"/>
  <c r="DC305" i="1"/>
  <c r="CU305" i="1"/>
  <c r="CM305" i="1"/>
  <c r="CE305" i="1"/>
  <c r="BW305" i="1"/>
  <c r="BO305" i="1"/>
  <c r="BG305" i="1"/>
  <c r="AY305" i="1"/>
  <c r="AQ305" i="1"/>
  <c r="AI305" i="1"/>
  <c r="DO305" i="1"/>
  <c r="DG305" i="1"/>
  <c r="CY305" i="1"/>
  <c r="CQ305" i="1"/>
  <c r="CI305" i="1"/>
  <c r="CA305" i="1"/>
  <c r="BS305" i="1"/>
  <c r="BK305" i="1"/>
  <c r="BC305" i="1"/>
  <c r="AU305" i="1"/>
  <c r="AM305" i="1"/>
  <c r="AE305" i="1"/>
  <c r="W305" i="1"/>
  <c r="O305" i="1"/>
  <c r="DE305" i="1"/>
  <c r="CO305" i="1"/>
  <c r="BY305" i="1"/>
  <c r="BI305" i="1"/>
  <c r="AS305" i="1"/>
  <c r="AC305" i="1"/>
  <c r="S305" i="1"/>
  <c r="DA305" i="1"/>
  <c r="CK305" i="1"/>
  <c r="BU305" i="1"/>
  <c r="BE305" i="1"/>
  <c r="AO305" i="1"/>
  <c r="AA305" i="1"/>
  <c r="Q305" i="1"/>
  <c r="DM305" i="1"/>
  <c r="CW305" i="1"/>
  <c r="CG305" i="1"/>
  <c r="BQ305" i="1"/>
  <c r="BA305" i="1"/>
  <c r="AK305" i="1"/>
  <c r="Y305" i="1"/>
  <c r="D306" i="1"/>
  <c r="DI305" i="1"/>
  <c r="CS305" i="1"/>
  <c r="CC305" i="1"/>
  <c r="BM305" i="1"/>
  <c r="AW305" i="1"/>
  <c r="AG305" i="1"/>
  <c r="U305" i="1"/>
  <c r="DO306" i="1" l="1"/>
  <c r="DG306" i="1"/>
  <c r="CY306" i="1"/>
  <c r="CQ306" i="1"/>
  <c r="CI306" i="1"/>
  <c r="CA306" i="1"/>
  <c r="BS306" i="1"/>
  <c r="BK306" i="1"/>
  <c r="BC306" i="1"/>
  <c r="AU306" i="1"/>
  <c r="AM306" i="1"/>
  <c r="AE306" i="1"/>
  <c r="W306" i="1"/>
  <c r="O306" i="1"/>
  <c r="DK306" i="1"/>
  <c r="DC306" i="1"/>
  <c r="CU306" i="1"/>
  <c r="CM306" i="1"/>
  <c r="CE306" i="1"/>
  <c r="BW306" i="1"/>
  <c r="BO306" i="1"/>
  <c r="BG306" i="1"/>
  <c r="AY306" i="1"/>
  <c r="AQ306" i="1"/>
  <c r="AI306" i="1"/>
  <c r="AA306" i="1"/>
  <c r="S306" i="1"/>
  <c r="DA306" i="1"/>
  <c r="CK306" i="1"/>
  <c r="BU306" i="1"/>
  <c r="BE306" i="1"/>
  <c r="AO306" i="1"/>
  <c r="Y306" i="1"/>
  <c r="DM306" i="1"/>
  <c r="CW306" i="1"/>
  <c r="CG306" i="1"/>
  <c r="BQ306" i="1"/>
  <c r="BA306" i="1"/>
  <c r="AK306" i="1"/>
  <c r="U306" i="1"/>
  <c r="D307" i="1"/>
  <c r="DI306" i="1"/>
  <c r="CS306" i="1"/>
  <c r="CC306" i="1"/>
  <c r="BM306" i="1"/>
  <c r="AW306" i="1"/>
  <c r="AG306" i="1"/>
  <c r="Q306" i="1"/>
  <c r="DE306" i="1"/>
  <c r="CO306" i="1"/>
  <c r="BY306" i="1"/>
  <c r="BI306" i="1"/>
  <c r="AS306" i="1"/>
  <c r="AC306" i="1"/>
  <c r="DQ305" i="1"/>
  <c r="DQ306" i="1" l="1"/>
  <c r="DK307" i="1"/>
  <c r="DC307" i="1"/>
  <c r="CU307" i="1"/>
  <c r="CM307" i="1"/>
  <c r="CE307" i="1"/>
  <c r="BW307" i="1"/>
  <c r="BO307" i="1"/>
  <c r="BG307" i="1"/>
  <c r="AY307" i="1"/>
  <c r="AQ307" i="1"/>
  <c r="AI307" i="1"/>
  <c r="AA307" i="1"/>
  <c r="S307" i="1"/>
  <c r="DO307" i="1"/>
  <c r="DG307" i="1"/>
  <c r="CY307" i="1"/>
  <c r="CQ307" i="1"/>
  <c r="CI307" i="1"/>
  <c r="CA307" i="1"/>
  <c r="BS307" i="1"/>
  <c r="BK307" i="1"/>
  <c r="BC307" i="1"/>
  <c r="AU307" i="1"/>
  <c r="AM307" i="1"/>
  <c r="AE307" i="1"/>
  <c r="W307" i="1"/>
  <c r="O307" i="1"/>
  <c r="DM307" i="1"/>
  <c r="CW307" i="1"/>
  <c r="CG307" i="1"/>
  <c r="BQ307" i="1"/>
  <c r="BA307" i="1"/>
  <c r="AK307" i="1"/>
  <c r="U307" i="1"/>
  <c r="D308" i="1"/>
  <c r="DI307" i="1"/>
  <c r="CS307" i="1"/>
  <c r="CC307" i="1"/>
  <c r="BM307" i="1"/>
  <c r="AW307" i="1"/>
  <c r="AG307" i="1"/>
  <c r="Q307" i="1"/>
  <c r="DE307" i="1"/>
  <c r="CO307" i="1"/>
  <c r="BY307" i="1"/>
  <c r="BI307" i="1"/>
  <c r="AS307" i="1"/>
  <c r="AC307" i="1"/>
  <c r="DA307" i="1"/>
  <c r="CK307" i="1"/>
  <c r="BU307" i="1"/>
  <c r="BE307" i="1"/>
  <c r="AO307" i="1"/>
  <c r="Y307" i="1"/>
  <c r="DO308" i="1" l="1"/>
  <c r="DG308" i="1"/>
  <c r="CY308" i="1"/>
  <c r="CQ308" i="1"/>
  <c r="CI308" i="1"/>
  <c r="CA308" i="1"/>
  <c r="BS308" i="1"/>
  <c r="BK308" i="1"/>
  <c r="BC308" i="1"/>
  <c r="AU308" i="1"/>
  <c r="AM308" i="1"/>
  <c r="AE308" i="1"/>
  <c r="W308" i="1"/>
  <c r="O308" i="1"/>
  <c r="DK308" i="1"/>
  <c r="DC308" i="1"/>
  <c r="CU308" i="1"/>
  <c r="CM308" i="1"/>
  <c r="CE308" i="1"/>
  <c r="BW308" i="1"/>
  <c r="BO308" i="1"/>
  <c r="BG308" i="1"/>
  <c r="AY308" i="1"/>
  <c r="AQ308" i="1"/>
  <c r="AI308" i="1"/>
  <c r="AA308" i="1"/>
  <c r="S308" i="1"/>
  <c r="D309" i="1"/>
  <c r="DI308" i="1"/>
  <c r="CS308" i="1"/>
  <c r="CC308" i="1"/>
  <c r="BM308" i="1"/>
  <c r="AW308" i="1"/>
  <c r="AG308" i="1"/>
  <c r="Q308" i="1"/>
  <c r="DE308" i="1"/>
  <c r="CO308" i="1"/>
  <c r="BY308" i="1"/>
  <c r="BI308" i="1"/>
  <c r="AS308" i="1"/>
  <c r="AC308" i="1"/>
  <c r="DA308" i="1"/>
  <c r="CK308" i="1"/>
  <c r="BU308" i="1"/>
  <c r="BE308" i="1"/>
  <c r="AO308" i="1"/>
  <c r="Y308" i="1"/>
  <c r="DM308" i="1"/>
  <c r="CW308" i="1"/>
  <c r="CG308" i="1"/>
  <c r="BQ308" i="1"/>
  <c r="BA308" i="1"/>
  <c r="AK308" i="1"/>
  <c r="U308" i="1"/>
  <c r="DQ307" i="1"/>
  <c r="DQ308" i="1" l="1"/>
  <c r="DM309" i="1"/>
  <c r="DK309" i="1"/>
  <c r="DC309" i="1"/>
  <c r="CU309" i="1"/>
  <c r="CM309" i="1"/>
  <c r="CE309" i="1"/>
  <c r="BW309" i="1"/>
  <c r="BO309" i="1"/>
  <c r="BG309" i="1"/>
  <c r="AY309" i="1"/>
  <c r="AQ309" i="1"/>
  <c r="AI309" i="1"/>
  <c r="AA309" i="1"/>
  <c r="S309" i="1"/>
  <c r="D310" i="1"/>
  <c r="DO309" i="1"/>
  <c r="DG309" i="1"/>
  <c r="CY309" i="1"/>
  <c r="CQ309" i="1"/>
  <c r="CI309" i="1"/>
  <c r="CA309" i="1"/>
  <c r="BS309" i="1"/>
  <c r="BK309" i="1"/>
  <c r="BC309" i="1"/>
  <c r="AU309" i="1"/>
  <c r="AM309" i="1"/>
  <c r="AE309" i="1"/>
  <c r="W309" i="1"/>
  <c r="O309" i="1"/>
  <c r="DE309" i="1"/>
  <c r="CO309" i="1"/>
  <c r="BY309" i="1"/>
  <c r="BI309" i="1"/>
  <c r="AS309" i="1"/>
  <c r="AC309" i="1"/>
  <c r="DA309" i="1"/>
  <c r="CK309" i="1"/>
  <c r="BU309" i="1"/>
  <c r="BE309" i="1"/>
  <c r="AO309" i="1"/>
  <c r="Y309" i="1"/>
  <c r="CW309" i="1"/>
  <c r="CG309" i="1"/>
  <c r="BQ309" i="1"/>
  <c r="BA309" i="1"/>
  <c r="AK309" i="1"/>
  <c r="U309" i="1"/>
  <c r="DI309" i="1"/>
  <c r="CS309" i="1"/>
  <c r="CC309" i="1"/>
  <c r="BM309" i="1"/>
  <c r="AW309" i="1"/>
  <c r="AG309" i="1"/>
  <c r="Q309" i="1"/>
  <c r="DQ309" i="1" l="1"/>
  <c r="D311" i="1"/>
  <c r="DI310" i="1"/>
  <c r="DA310" i="1"/>
  <c r="CS310" i="1"/>
  <c r="CK310" i="1"/>
  <c r="CC310" i="1"/>
  <c r="BU310" i="1"/>
  <c r="BM310" i="1"/>
  <c r="BE310" i="1"/>
  <c r="AW310" i="1"/>
  <c r="AO310" i="1"/>
  <c r="AG310" i="1"/>
  <c r="Y310" i="1"/>
  <c r="Q310" i="1"/>
  <c r="DO310" i="1"/>
  <c r="DG310" i="1"/>
  <c r="CY310" i="1"/>
  <c r="CQ310" i="1"/>
  <c r="CI310" i="1"/>
  <c r="CA310" i="1"/>
  <c r="BS310" i="1"/>
  <c r="BK310" i="1"/>
  <c r="BC310" i="1"/>
  <c r="AU310" i="1"/>
  <c r="AM310" i="1"/>
  <c r="AE310" i="1"/>
  <c r="W310" i="1"/>
  <c r="O310" i="1"/>
  <c r="DM310" i="1"/>
  <c r="DE310" i="1"/>
  <c r="CW310" i="1"/>
  <c r="CO310" i="1"/>
  <c r="CG310" i="1"/>
  <c r="BY310" i="1"/>
  <c r="BQ310" i="1"/>
  <c r="BI310" i="1"/>
  <c r="BA310" i="1"/>
  <c r="AS310" i="1"/>
  <c r="AK310" i="1"/>
  <c r="AC310" i="1"/>
  <c r="U310" i="1"/>
  <c r="DK310" i="1"/>
  <c r="DC310" i="1"/>
  <c r="CU310" i="1"/>
  <c r="CM310" i="1"/>
  <c r="CE310" i="1"/>
  <c r="BW310" i="1"/>
  <c r="BO310" i="1"/>
  <c r="BG310" i="1"/>
  <c r="AY310" i="1"/>
  <c r="AQ310" i="1"/>
  <c r="AI310" i="1"/>
  <c r="AA310" i="1"/>
  <c r="S310" i="1"/>
  <c r="DM311" i="1" l="1"/>
  <c r="DE311" i="1"/>
  <c r="CW311" i="1"/>
  <c r="CO311" i="1"/>
  <c r="CG311" i="1"/>
  <c r="BY311" i="1"/>
  <c r="BQ311" i="1"/>
  <c r="BI311" i="1"/>
  <c r="BA311" i="1"/>
  <c r="AS311" i="1"/>
  <c r="AK311" i="1"/>
  <c r="AC311" i="1"/>
  <c r="U311" i="1"/>
  <c r="DK311" i="1"/>
  <c r="DC311" i="1"/>
  <c r="CU311" i="1"/>
  <c r="CM311" i="1"/>
  <c r="CE311" i="1"/>
  <c r="BW311" i="1"/>
  <c r="BO311" i="1"/>
  <c r="BG311" i="1"/>
  <c r="AY311" i="1"/>
  <c r="AQ311" i="1"/>
  <c r="AI311" i="1"/>
  <c r="AA311" i="1"/>
  <c r="S311" i="1"/>
  <c r="D312" i="1"/>
  <c r="DI311" i="1"/>
  <c r="DA311" i="1"/>
  <c r="CS311" i="1"/>
  <c r="CK311" i="1"/>
  <c r="CC311" i="1"/>
  <c r="BU311" i="1"/>
  <c r="BM311" i="1"/>
  <c r="BE311" i="1"/>
  <c r="AW311" i="1"/>
  <c r="AO311" i="1"/>
  <c r="AG311" i="1"/>
  <c r="Y311" i="1"/>
  <c r="Q311" i="1"/>
  <c r="DO311" i="1"/>
  <c r="DG311" i="1"/>
  <c r="CY311" i="1"/>
  <c r="CQ311" i="1"/>
  <c r="CI311" i="1"/>
  <c r="CA311" i="1"/>
  <c r="BS311" i="1"/>
  <c r="BK311" i="1"/>
  <c r="BC311" i="1"/>
  <c r="AU311" i="1"/>
  <c r="AM311" i="1"/>
  <c r="AE311" i="1"/>
  <c r="W311" i="1"/>
  <c r="O311" i="1"/>
  <c r="DQ310" i="1"/>
  <c r="DQ311" i="1" l="1"/>
  <c r="D313" i="1"/>
  <c r="DI312" i="1"/>
  <c r="DA312" i="1"/>
  <c r="CS312" i="1"/>
  <c r="CK312" i="1"/>
  <c r="CC312" i="1"/>
  <c r="BU312" i="1"/>
  <c r="BM312" i="1"/>
  <c r="BE312" i="1"/>
  <c r="AW312" i="1"/>
  <c r="AO312" i="1"/>
  <c r="AG312" i="1"/>
  <c r="Y312" i="1"/>
  <c r="Q312" i="1"/>
  <c r="DO312" i="1"/>
  <c r="DG312" i="1"/>
  <c r="CY312" i="1"/>
  <c r="CQ312" i="1"/>
  <c r="CI312" i="1"/>
  <c r="CA312" i="1"/>
  <c r="BS312" i="1"/>
  <c r="BK312" i="1"/>
  <c r="BC312" i="1"/>
  <c r="AU312" i="1"/>
  <c r="AM312" i="1"/>
  <c r="AE312" i="1"/>
  <c r="W312" i="1"/>
  <c r="O312" i="1"/>
  <c r="DM312" i="1"/>
  <c r="DE312" i="1"/>
  <c r="CW312" i="1"/>
  <c r="CO312" i="1"/>
  <c r="CG312" i="1"/>
  <c r="BY312" i="1"/>
  <c r="BQ312" i="1"/>
  <c r="BI312" i="1"/>
  <c r="BA312" i="1"/>
  <c r="AS312" i="1"/>
  <c r="AK312" i="1"/>
  <c r="AC312" i="1"/>
  <c r="U312" i="1"/>
  <c r="DK312" i="1"/>
  <c r="DC312" i="1"/>
  <c r="CU312" i="1"/>
  <c r="CM312" i="1"/>
  <c r="CE312" i="1"/>
  <c r="BW312" i="1"/>
  <c r="BO312" i="1"/>
  <c r="BG312" i="1"/>
  <c r="AY312" i="1"/>
  <c r="AQ312" i="1"/>
  <c r="AI312" i="1"/>
  <c r="AA312" i="1"/>
  <c r="S312" i="1"/>
  <c r="DQ312" i="1" l="1"/>
  <c r="DM313" i="1"/>
  <c r="DE313" i="1"/>
  <c r="CW313" i="1"/>
  <c r="CO313" i="1"/>
  <c r="CG313" i="1"/>
  <c r="BY313" i="1"/>
  <c r="BQ313" i="1"/>
  <c r="BI313" i="1"/>
  <c r="BA313" i="1"/>
  <c r="AS313" i="1"/>
  <c r="AK313" i="1"/>
  <c r="AC313" i="1"/>
  <c r="U313" i="1"/>
  <c r="DK313" i="1"/>
  <c r="DC313" i="1"/>
  <c r="CU313" i="1"/>
  <c r="CM313" i="1"/>
  <c r="CE313" i="1"/>
  <c r="BW313" i="1"/>
  <c r="BO313" i="1"/>
  <c r="BG313" i="1"/>
  <c r="AY313" i="1"/>
  <c r="AQ313" i="1"/>
  <c r="AI313" i="1"/>
  <c r="AA313" i="1"/>
  <c r="S313" i="1"/>
  <c r="D314" i="1"/>
  <c r="DI313" i="1"/>
  <c r="DA313" i="1"/>
  <c r="CS313" i="1"/>
  <c r="CK313" i="1"/>
  <c r="CC313" i="1"/>
  <c r="BU313" i="1"/>
  <c r="BM313" i="1"/>
  <c r="BE313" i="1"/>
  <c r="AW313" i="1"/>
  <c r="AO313" i="1"/>
  <c r="AG313" i="1"/>
  <c r="Y313" i="1"/>
  <c r="Q313" i="1"/>
  <c r="DO313" i="1"/>
  <c r="DG313" i="1"/>
  <c r="CY313" i="1"/>
  <c r="CQ313" i="1"/>
  <c r="CI313" i="1"/>
  <c r="CA313" i="1"/>
  <c r="BS313" i="1"/>
  <c r="BK313" i="1"/>
  <c r="BC313" i="1"/>
  <c r="AU313" i="1"/>
  <c r="AM313" i="1"/>
  <c r="AE313" i="1"/>
  <c r="W313" i="1"/>
  <c r="O313" i="1"/>
  <c r="DQ313" i="1" l="1"/>
  <c r="D315" i="1"/>
  <c r="DI314" i="1"/>
  <c r="DA314" i="1"/>
  <c r="CS314" i="1"/>
  <c r="CK314" i="1"/>
  <c r="CC314" i="1"/>
  <c r="BU314" i="1"/>
  <c r="BM314" i="1"/>
  <c r="BE314" i="1"/>
  <c r="AW314" i="1"/>
  <c r="AO314" i="1"/>
  <c r="AG314" i="1"/>
  <c r="Y314" i="1"/>
  <c r="Q314" i="1"/>
  <c r="DO314" i="1"/>
  <c r="DG314" i="1"/>
  <c r="CY314" i="1"/>
  <c r="CQ314" i="1"/>
  <c r="CI314" i="1"/>
  <c r="CA314" i="1"/>
  <c r="BS314" i="1"/>
  <c r="BK314" i="1"/>
  <c r="BC314" i="1"/>
  <c r="AU314" i="1"/>
  <c r="AM314" i="1"/>
  <c r="AE314" i="1"/>
  <c r="W314" i="1"/>
  <c r="O314" i="1"/>
  <c r="DM314" i="1"/>
  <c r="DE314" i="1"/>
  <c r="CW314" i="1"/>
  <c r="CO314" i="1"/>
  <c r="CG314" i="1"/>
  <c r="BY314" i="1"/>
  <c r="BQ314" i="1"/>
  <c r="BI314" i="1"/>
  <c r="BA314" i="1"/>
  <c r="AS314" i="1"/>
  <c r="AK314" i="1"/>
  <c r="AC314" i="1"/>
  <c r="U314" i="1"/>
  <c r="DK314" i="1"/>
  <c r="DC314" i="1"/>
  <c r="CU314" i="1"/>
  <c r="CM314" i="1"/>
  <c r="CE314" i="1"/>
  <c r="BW314" i="1"/>
  <c r="BO314" i="1"/>
  <c r="BG314" i="1"/>
  <c r="AY314" i="1"/>
  <c r="AQ314" i="1"/>
  <c r="AI314" i="1"/>
  <c r="AA314" i="1"/>
  <c r="S314" i="1"/>
  <c r="DQ314" i="1" l="1"/>
  <c r="DM315" i="1"/>
  <c r="DE315" i="1"/>
  <c r="CW315" i="1"/>
  <c r="CO315" i="1"/>
  <c r="CG315" i="1"/>
  <c r="BY315" i="1"/>
  <c r="BQ315" i="1"/>
  <c r="BI315" i="1"/>
  <c r="BA315" i="1"/>
  <c r="AS315" i="1"/>
  <c r="AK315" i="1"/>
  <c r="AC315" i="1"/>
  <c r="U315" i="1"/>
  <c r="DK315" i="1"/>
  <c r="DC315" i="1"/>
  <c r="CU315" i="1"/>
  <c r="CM315" i="1"/>
  <c r="CE315" i="1"/>
  <c r="BW315" i="1"/>
  <c r="BO315" i="1"/>
  <c r="BG315" i="1"/>
  <c r="AY315" i="1"/>
  <c r="AQ315" i="1"/>
  <c r="AI315" i="1"/>
  <c r="AA315" i="1"/>
  <c r="S315" i="1"/>
  <c r="D316" i="1"/>
  <c r="DI315" i="1"/>
  <c r="DA315" i="1"/>
  <c r="CS315" i="1"/>
  <c r="CK315" i="1"/>
  <c r="CC315" i="1"/>
  <c r="BU315" i="1"/>
  <c r="BM315" i="1"/>
  <c r="BE315" i="1"/>
  <c r="AW315" i="1"/>
  <c r="AO315" i="1"/>
  <c r="AG315" i="1"/>
  <c r="Y315" i="1"/>
  <c r="Q315" i="1"/>
  <c r="DO315" i="1"/>
  <c r="DG315" i="1"/>
  <c r="CY315" i="1"/>
  <c r="CQ315" i="1"/>
  <c r="CI315" i="1"/>
  <c r="CA315" i="1"/>
  <c r="BS315" i="1"/>
  <c r="BK315" i="1"/>
  <c r="BC315" i="1"/>
  <c r="AU315" i="1"/>
  <c r="AM315" i="1"/>
  <c r="AE315" i="1"/>
  <c r="W315" i="1"/>
  <c r="O315" i="1"/>
  <c r="DQ315" i="1" l="1"/>
  <c r="D317" i="1"/>
  <c r="DI316" i="1"/>
  <c r="DA316" i="1"/>
  <c r="CS316" i="1"/>
  <c r="CK316" i="1"/>
  <c r="CC316" i="1"/>
  <c r="BU316" i="1"/>
  <c r="BM316" i="1"/>
  <c r="BE316" i="1"/>
  <c r="AW316" i="1"/>
  <c r="AO316" i="1"/>
  <c r="AG316" i="1"/>
  <c r="Y316" i="1"/>
  <c r="Q316" i="1"/>
  <c r="DO316" i="1"/>
  <c r="DG316" i="1"/>
  <c r="CY316" i="1"/>
  <c r="CQ316" i="1"/>
  <c r="CI316" i="1"/>
  <c r="CA316" i="1"/>
  <c r="BS316" i="1"/>
  <c r="BK316" i="1"/>
  <c r="BC316" i="1"/>
  <c r="AU316" i="1"/>
  <c r="AM316" i="1"/>
  <c r="AE316" i="1"/>
  <c r="W316" i="1"/>
  <c r="O316" i="1"/>
  <c r="DM316" i="1"/>
  <c r="DE316" i="1"/>
  <c r="CW316" i="1"/>
  <c r="CO316" i="1"/>
  <c r="CG316" i="1"/>
  <c r="BY316" i="1"/>
  <c r="BQ316" i="1"/>
  <c r="BI316" i="1"/>
  <c r="BA316" i="1"/>
  <c r="AS316" i="1"/>
  <c r="AK316" i="1"/>
  <c r="AC316" i="1"/>
  <c r="U316" i="1"/>
  <c r="DK316" i="1"/>
  <c r="DC316" i="1"/>
  <c r="CU316" i="1"/>
  <c r="CM316" i="1"/>
  <c r="CE316" i="1"/>
  <c r="BW316" i="1"/>
  <c r="BO316" i="1"/>
  <c r="BG316" i="1"/>
  <c r="AY316" i="1"/>
  <c r="AQ316" i="1"/>
  <c r="AI316" i="1"/>
  <c r="AA316" i="1"/>
  <c r="S316" i="1"/>
  <c r="DQ316" i="1" l="1"/>
  <c r="DM317" i="1"/>
  <c r="DE317" i="1"/>
  <c r="CW317" i="1"/>
  <c r="CO317" i="1"/>
  <c r="CG317" i="1"/>
  <c r="BY317" i="1"/>
  <c r="BQ317" i="1"/>
  <c r="BI317" i="1"/>
  <c r="BA317" i="1"/>
  <c r="AS317" i="1"/>
  <c r="AK317" i="1"/>
  <c r="AC317" i="1"/>
  <c r="U317" i="1"/>
  <c r="DG317" i="1"/>
  <c r="CU317" i="1"/>
  <c r="CK317" i="1"/>
  <c r="CA317" i="1"/>
  <c r="BO317" i="1"/>
  <c r="BE317" i="1"/>
  <c r="AU317" i="1"/>
  <c r="AI317" i="1"/>
  <c r="Y317" i="1"/>
  <c r="O317" i="1"/>
  <c r="D318" i="1"/>
  <c r="DO317" i="1"/>
  <c r="DC317" i="1"/>
  <c r="CS317" i="1"/>
  <c r="CI317" i="1"/>
  <c r="BW317" i="1"/>
  <c r="BM317" i="1"/>
  <c r="BC317" i="1"/>
  <c r="AQ317" i="1"/>
  <c r="AG317" i="1"/>
  <c r="W317" i="1"/>
  <c r="DK317" i="1"/>
  <c r="DA317" i="1"/>
  <c r="CQ317" i="1"/>
  <c r="CE317" i="1"/>
  <c r="BU317" i="1"/>
  <c r="BK317" i="1"/>
  <c r="AY317" i="1"/>
  <c r="AO317" i="1"/>
  <c r="AE317" i="1"/>
  <c r="S317" i="1"/>
  <c r="DI317" i="1"/>
  <c r="CY317" i="1"/>
  <c r="CM317" i="1"/>
  <c r="CC317" i="1"/>
  <c r="BS317" i="1"/>
  <c r="BG317" i="1"/>
  <c r="AW317" i="1"/>
  <c r="AM317" i="1"/>
  <c r="AA317" i="1"/>
  <c r="Q317" i="1"/>
  <c r="DQ317" i="1" l="1"/>
  <c r="D319" i="1"/>
  <c r="DI318" i="1"/>
  <c r="DA318" i="1"/>
  <c r="CS318" i="1"/>
  <c r="CK318" i="1"/>
  <c r="CC318" i="1"/>
  <c r="BU318" i="1"/>
  <c r="BM318" i="1"/>
  <c r="BE318" i="1"/>
  <c r="AW318" i="1"/>
  <c r="AO318" i="1"/>
  <c r="AG318" i="1"/>
  <c r="Y318" i="1"/>
  <c r="Q318" i="1"/>
  <c r="DG318" i="1"/>
  <c r="CW318" i="1"/>
  <c r="CM318" i="1"/>
  <c r="CA318" i="1"/>
  <c r="BQ318" i="1"/>
  <c r="BG318" i="1"/>
  <c r="AU318" i="1"/>
  <c r="AK318" i="1"/>
  <c r="AA318" i="1"/>
  <c r="O318" i="1"/>
  <c r="DO318" i="1"/>
  <c r="DE318" i="1"/>
  <c r="CU318" i="1"/>
  <c r="CI318" i="1"/>
  <c r="BY318" i="1"/>
  <c r="BO318" i="1"/>
  <c r="BC318" i="1"/>
  <c r="AS318" i="1"/>
  <c r="AI318" i="1"/>
  <c r="W318" i="1"/>
  <c r="DM318" i="1"/>
  <c r="DC318" i="1"/>
  <c r="CQ318" i="1"/>
  <c r="CG318" i="1"/>
  <c r="BW318" i="1"/>
  <c r="BK318" i="1"/>
  <c r="BA318" i="1"/>
  <c r="AQ318" i="1"/>
  <c r="AE318" i="1"/>
  <c r="U318" i="1"/>
  <c r="DK318" i="1"/>
  <c r="CY318" i="1"/>
  <c r="CO318" i="1"/>
  <c r="CE318" i="1"/>
  <c r="BS318" i="1"/>
  <c r="BI318" i="1"/>
  <c r="AY318" i="1"/>
  <c r="AM318" i="1"/>
  <c r="AC318" i="1"/>
  <c r="S318" i="1"/>
  <c r="DM319" i="1" l="1"/>
  <c r="DE319" i="1"/>
  <c r="CW319" i="1"/>
  <c r="CO319" i="1"/>
  <c r="CG319" i="1"/>
  <c r="BY319" i="1"/>
  <c r="BQ319" i="1"/>
  <c r="BI319" i="1"/>
  <c r="BA319" i="1"/>
  <c r="AS319" i="1"/>
  <c r="AK319" i="1"/>
  <c r="AC319" i="1"/>
  <c r="U319" i="1"/>
  <c r="DG319" i="1"/>
  <c r="CU319" i="1"/>
  <c r="CK319" i="1"/>
  <c r="CA319" i="1"/>
  <c r="BO319" i="1"/>
  <c r="BE319" i="1"/>
  <c r="AU319" i="1"/>
  <c r="AI319" i="1"/>
  <c r="Y319" i="1"/>
  <c r="O319" i="1"/>
  <c r="D320" i="1"/>
  <c r="DO319" i="1"/>
  <c r="DC319" i="1"/>
  <c r="CS319" i="1"/>
  <c r="CI319" i="1"/>
  <c r="BW319" i="1"/>
  <c r="BM319" i="1"/>
  <c r="BC319" i="1"/>
  <c r="AQ319" i="1"/>
  <c r="AG319" i="1"/>
  <c r="W319" i="1"/>
  <c r="DK319" i="1"/>
  <c r="DA319" i="1"/>
  <c r="CQ319" i="1"/>
  <c r="CE319" i="1"/>
  <c r="BU319" i="1"/>
  <c r="BK319" i="1"/>
  <c r="AY319" i="1"/>
  <c r="AO319" i="1"/>
  <c r="AE319" i="1"/>
  <c r="S319" i="1"/>
  <c r="DI319" i="1"/>
  <c r="CY319" i="1"/>
  <c r="CM319" i="1"/>
  <c r="CC319" i="1"/>
  <c r="BS319" i="1"/>
  <c r="BG319" i="1"/>
  <c r="AW319" i="1"/>
  <c r="AM319" i="1"/>
  <c r="AA319" i="1"/>
  <c r="Q319" i="1"/>
  <c r="DQ318" i="1"/>
  <c r="D321" i="1" l="1"/>
  <c r="DI320" i="1"/>
  <c r="DA320" i="1"/>
  <c r="CS320" i="1"/>
  <c r="CK320" i="1"/>
  <c r="CC320" i="1"/>
  <c r="BU320" i="1"/>
  <c r="BM320" i="1"/>
  <c r="BE320" i="1"/>
  <c r="AW320" i="1"/>
  <c r="AO320" i="1"/>
  <c r="AG320" i="1"/>
  <c r="Y320" i="1"/>
  <c r="Q320" i="1"/>
  <c r="DG320" i="1"/>
  <c r="CW320" i="1"/>
  <c r="CM320" i="1"/>
  <c r="CA320" i="1"/>
  <c r="BQ320" i="1"/>
  <c r="BG320" i="1"/>
  <c r="AU320" i="1"/>
  <c r="AK320" i="1"/>
  <c r="AA320" i="1"/>
  <c r="O320" i="1"/>
  <c r="DO320" i="1"/>
  <c r="DE320" i="1"/>
  <c r="CU320" i="1"/>
  <c r="CI320" i="1"/>
  <c r="BY320" i="1"/>
  <c r="BO320" i="1"/>
  <c r="BC320" i="1"/>
  <c r="AS320" i="1"/>
  <c r="AI320" i="1"/>
  <c r="W320" i="1"/>
  <c r="DM320" i="1"/>
  <c r="DC320" i="1"/>
  <c r="CQ320" i="1"/>
  <c r="CG320" i="1"/>
  <c r="BW320" i="1"/>
  <c r="BK320" i="1"/>
  <c r="BA320" i="1"/>
  <c r="AQ320" i="1"/>
  <c r="AE320" i="1"/>
  <c r="U320" i="1"/>
  <c r="DK320" i="1"/>
  <c r="CY320" i="1"/>
  <c r="CO320" i="1"/>
  <c r="CE320" i="1"/>
  <c r="BS320" i="1"/>
  <c r="BI320" i="1"/>
  <c r="AY320" i="1"/>
  <c r="AM320" i="1"/>
  <c r="AC320" i="1"/>
  <c r="S320" i="1"/>
  <c r="DQ319" i="1"/>
  <c r="DQ320" i="1" l="1"/>
  <c r="DM321" i="1"/>
  <c r="DE321" i="1"/>
  <c r="CW321" i="1"/>
  <c r="CO321" i="1"/>
  <c r="CG321" i="1"/>
  <c r="BY321" i="1"/>
  <c r="BQ321" i="1"/>
  <c r="BI321" i="1"/>
  <c r="BA321" i="1"/>
  <c r="AS321" i="1"/>
  <c r="AK321" i="1"/>
  <c r="AC321" i="1"/>
  <c r="U321" i="1"/>
  <c r="DG321" i="1"/>
  <c r="CU321" i="1"/>
  <c r="CK321" i="1"/>
  <c r="CA321" i="1"/>
  <c r="BO321" i="1"/>
  <c r="BE321" i="1"/>
  <c r="AU321" i="1"/>
  <c r="AI321" i="1"/>
  <c r="Y321" i="1"/>
  <c r="O321" i="1"/>
  <c r="D322" i="1"/>
  <c r="DO321" i="1"/>
  <c r="DC321" i="1"/>
  <c r="CS321" i="1"/>
  <c r="CI321" i="1"/>
  <c r="BW321" i="1"/>
  <c r="BM321" i="1"/>
  <c r="BC321" i="1"/>
  <c r="AQ321" i="1"/>
  <c r="AG321" i="1"/>
  <c r="W321" i="1"/>
  <c r="DK321" i="1"/>
  <c r="DA321" i="1"/>
  <c r="CQ321" i="1"/>
  <c r="CE321" i="1"/>
  <c r="BU321" i="1"/>
  <c r="BK321" i="1"/>
  <c r="AY321" i="1"/>
  <c r="AO321" i="1"/>
  <c r="AE321" i="1"/>
  <c r="S321" i="1"/>
  <c r="DI321" i="1"/>
  <c r="CY321" i="1"/>
  <c r="CM321" i="1"/>
  <c r="CC321" i="1"/>
  <c r="BS321" i="1"/>
  <c r="BG321" i="1"/>
  <c r="AW321" i="1"/>
  <c r="AM321" i="1"/>
  <c r="AA321" i="1"/>
  <c r="Q321" i="1"/>
  <c r="DQ321" i="1" l="1"/>
  <c r="D323" i="1"/>
  <c r="D324" i="1" s="1"/>
  <c r="DI322" i="1"/>
  <c r="DI304" i="1" s="1"/>
  <c r="DA322" i="1"/>
  <c r="DA304" i="1" s="1"/>
  <c r="CS322" i="1"/>
  <c r="CS304" i="1" s="1"/>
  <c r="CK322" i="1"/>
  <c r="CK304" i="1" s="1"/>
  <c r="CC322" i="1"/>
  <c r="CC304" i="1" s="1"/>
  <c r="BU322" i="1"/>
  <c r="BU304" i="1" s="1"/>
  <c r="BM322" i="1"/>
  <c r="BM304" i="1" s="1"/>
  <c r="BE322" i="1"/>
  <c r="BE304" i="1" s="1"/>
  <c r="AW322" i="1"/>
  <c r="AW304" i="1" s="1"/>
  <c r="AO322" i="1"/>
  <c r="AO304" i="1" s="1"/>
  <c r="AG322" i="1"/>
  <c r="AG304" i="1" s="1"/>
  <c r="Y322" i="1"/>
  <c r="Y304" i="1" s="1"/>
  <c r="Q322" i="1"/>
  <c r="Q304" i="1" s="1"/>
  <c r="DG322" i="1"/>
  <c r="DG304" i="1" s="1"/>
  <c r="CW322" i="1"/>
  <c r="CW304" i="1" s="1"/>
  <c r="CM322" i="1"/>
  <c r="CM304" i="1" s="1"/>
  <c r="CA322" i="1"/>
  <c r="CA304" i="1" s="1"/>
  <c r="BQ322" i="1"/>
  <c r="BQ304" i="1" s="1"/>
  <c r="BG322" i="1"/>
  <c r="BG304" i="1" s="1"/>
  <c r="AU322" i="1"/>
  <c r="AU304" i="1" s="1"/>
  <c r="AK322" i="1"/>
  <c r="AK304" i="1" s="1"/>
  <c r="AA322" i="1"/>
  <c r="AA304" i="1" s="1"/>
  <c r="O322" i="1"/>
  <c r="DO322" i="1"/>
  <c r="DO304" i="1" s="1"/>
  <c r="DE322" i="1"/>
  <c r="DE304" i="1" s="1"/>
  <c r="CU322" i="1"/>
  <c r="CU304" i="1" s="1"/>
  <c r="CI322" i="1"/>
  <c r="CI304" i="1" s="1"/>
  <c r="BY322" i="1"/>
  <c r="BY304" i="1" s="1"/>
  <c r="BO322" i="1"/>
  <c r="BO304" i="1" s="1"/>
  <c r="BC322" i="1"/>
  <c r="BC304" i="1" s="1"/>
  <c r="AS322" i="1"/>
  <c r="AS304" i="1" s="1"/>
  <c r="AI322" i="1"/>
  <c r="AI304" i="1" s="1"/>
  <c r="W322" i="1"/>
  <c r="W304" i="1" s="1"/>
  <c r="DM322" i="1"/>
  <c r="DM304" i="1" s="1"/>
  <c r="DC322" i="1"/>
  <c r="DC304" i="1" s="1"/>
  <c r="CQ322" i="1"/>
  <c r="CQ304" i="1" s="1"/>
  <c r="CG322" i="1"/>
  <c r="CG304" i="1" s="1"/>
  <c r="BW322" i="1"/>
  <c r="BW304" i="1" s="1"/>
  <c r="BK322" i="1"/>
  <c r="BK304" i="1" s="1"/>
  <c r="BA322" i="1"/>
  <c r="BA304" i="1" s="1"/>
  <c r="AQ322" i="1"/>
  <c r="AQ304" i="1" s="1"/>
  <c r="AE322" i="1"/>
  <c r="AE304" i="1" s="1"/>
  <c r="U322" i="1"/>
  <c r="U304" i="1" s="1"/>
  <c r="DK322" i="1"/>
  <c r="DK304" i="1" s="1"/>
  <c r="CY322" i="1"/>
  <c r="CY304" i="1" s="1"/>
  <c r="CO322" i="1"/>
  <c r="CO304" i="1" s="1"/>
  <c r="CE322" i="1"/>
  <c r="CE304" i="1" s="1"/>
  <c r="BS322" i="1"/>
  <c r="BS304" i="1" s="1"/>
  <c r="BI322" i="1"/>
  <c r="BI304" i="1" s="1"/>
  <c r="AY322" i="1"/>
  <c r="AY304" i="1" s="1"/>
  <c r="AM322" i="1"/>
  <c r="AM304" i="1" s="1"/>
  <c r="AC322" i="1"/>
  <c r="AC304" i="1" s="1"/>
  <c r="S322" i="1"/>
  <c r="S304" i="1" s="1"/>
  <c r="DK324" i="1" l="1"/>
  <c r="DC324" i="1"/>
  <c r="CU324" i="1"/>
  <c r="CM324" i="1"/>
  <c r="CE324" i="1"/>
  <c r="BW324" i="1"/>
  <c r="BO324" i="1"/>
  <c r="BG324" i="1"/>
  <c r="AY324" i="1"/>
  <c r="AQ324" i="1"/>
  <c r="AI324" i="1"/>
  <c r="AA324" i="1"/>
  <c r="S324" i="1"/>
  <c r="DM324" i="1"/>
  <c r="DA324" i="1"/>
  <c r="CQ324" i="1"/>
  <c r="CG324" i="1"/>
  <c r="BU324" i="1"/>
  <c r="BK324" i="1"/>
  <c r="BA324" i="1"/>
  <c r="AO324" i="1"/>
  <c r="AE324" i="1"/>
  <c r="U324" i="1"/>
  <c r="DI324" i="1"/>
  <c r="CY324" i="1"/>
  <c r="CO324" i="1"/>
  <c r="CC324" i="1"/>
  <c r="BS324" i="1"/>
  <c r="BI324" i="1"/>
  <c r="AW324" i="1"/>
  <c r="AM324" i="1"/>
  <c r="AC324" i="1"/>
  <c r="Q324" i="1"/>
  <c r="DG324" i="1"/>
  <c r="CW324" i="1"/>
  <c r="CK324" i="1"/>
  <c r="CA324" i="1"/>
  <c r="BQ324" i="1"/>
  <c r="BE324" i="1"/>
  <c r="AU324" i="1"/>
  <c r="AK324" i="1"/>
  <c r="Y324" i="1"/>
  <c r="O324" i="1"/>
  <c r="D325" i="1"/>
  <c r="DO324" i="1"/>
  <c r="DE324" i="1"/>
  <c r="CS324" i="1"/>
  <c r="CI324" i="1"/>
  <c r="BY324" i="1"/>
  <c r="BM324" i="1"/>
  <c r="BC324" i="1"/>
  <c r="AS324" i="1"/>
  <c r="AG324" i="1"/>
  <c r="W324" i="1"/>
  <c r="DQ322" i="1"/>
  <c r="DQ304" i="1" s="1"/>
  <c r="O304" i="1"/>
  <c r="DO325" i="1" l="1"/>
  <c r="DG325" i="1"/>
  <c r="CY325" i="1"/>
  <c r="CQ325" i="1"/>
  <c r="CI325" i="1"/>
  <c r="CA325" i="1"/>
  <c r="BS325" i="1"/>
  <c r="BK325" i="1"/>
  <c r="BC325" i="1"/>
  <c r="AU325" i="1"/>
  <c r="AM325" i="1"/>
  <c r="AE325" i="1"/>
  <c r="W325" i="1"/>
  <c r="O325" i="1"/>
  <c r="D326" i="1"/>
  <c r="DM325" i="1"/>
  <c r="DC325" i="1"/>
  <c r="CS325" i="1"/>
  <c r="CG325" i="1"/>
  <c r="BW325" i="1"/>
  <c r="BM325" i="1"/>
  <c r="BA325" i="1"/>
  <c r="AQ325" i="1"/>
  <c r="AG325" i="1"/>
  <c r="U325" i="1"/>
  <c r="DK325" i="1"/>
  <c r="DA325" i="1"/>
  <c r="CO325" i="1"/>
  <c r="CE325" i="1"/>
  <c r="BU325" i="1"/>
  <c r="BI325" i="1"/>
  <c r="AY325" i="1"/>
  <c r="AO325" i="1"/>
  <c r="AC325" i="1"/>
  <c r="S325" i="1"/>
  <c r="DI325" i="1"/>
  <c r="CW325" i="1"/>
  <c r="CM325" i="1"/>
  <c r="CC325" i="1"/>
  <c r="BQ325" i="1"/>
  <c r="BG325" i="1"/>
  <c r="AW325" i="1"/>
  <c r="AK325" i="1"/>
  <c r="AA325" i="1"/>
  <c r="Q325" i="1"/>
  <c r="DE325" i="1"/>
  <c r="CU325" i="1"/>
  <c r="CK325" i="1"/>
  <c r="BY325" i="1"/>
  <c r="BO325" i="1"/>
  <c r="BE325" i="1"/>
  <c r="AS325" i="1"/>
  <c r="AI325" i="1"/>
  <c r="Y325" i="1"/>
  <c r="DQ324" i="1"/>
  <c r="DQ325" i="1" l="1"/>
  <c r="D327" i="1"/>
  <c r="DK326" i="1"/>
  <c r="DC326" i="1"/>
  <c r="CU326" i="1"/>
  <c r="CM326" i="1"/>
  <c r="CE326" i="1"/>
  <c r="BW326" i="1"/>
  <c r="BO326" i="1"/>
  <c r="BG326" i="1"/>
  <c r="AY326" i="1"/>
  <c r="AQ326" i="1"/>
  <c r="AI326" i="1"/>
  <c r="AA326" i="1"/>
  <c r="S326" i="1"/>
  <c r="DO326" i="1"/>
  <c r="DE326" i="1"/>
  <c r="CS326" i="1"/>
  <c r="CI326" i="1"/>
  <c r="BY326" i="1"/>
  <c r="BM326" i="1"/>
  <c r="BC326" i="1"/>
  <c r="AS326" i="1"/>
  <c r="AG326" i="1"/>
  <c r="W326" i="1"/>
  <c r="DM326" i="1"/>
  <c r="DA326" i="1"/>
  <c r="CQ326" i="1"/>
  <c r="CG326" i="1"/>
  <c r="BU326" i="1"/>
  <c r="BK326" i="1"/>
  <c r="BA326" i="1"/>
  <c r="AO326" i="1"/>
  <c r="AE326" i="1"/>
  <c r="U326" i="1"/>
  <c r="DI326" i="1"/>
  <c r="CY326" i="1"/>
  <c r="CO326" i="1"/>
  <c r="CC326" i="1"/>
  <c r="BS326" i="1"/>
  <c r="BI326" i="1"/>
  <c r="AW326" i="1"/>
  <c r="AM326" i="1"/>
  <c r="AC326" i="1"/>
  <c r="Q326" i="1"/>
  <c r="DG326" i="1"/>
  <c r="CW326" i="1"/>
  <c r="CK326" i="1"/>
  <c r="CA326" i="1"/>
  <c r="BQ326" i="1"/>
  <c r="BE326" i="1"/>
  <c r="AU326" i="1"/>
  <c r="AK326" i="1"/>
  <c r="Y326" i="1"/>
  <c r="O326" i="1"/>
  <c r="DQ326" i="1" l="1"/>
  <c r="DM327" i="1"/>
  <c r="DE327" i="1"/>
  <c r="CW327" i="1"/>
  <c r="CO327" i="1"/>
  <c r="CG327" i="1"/>
  <c r="BY327" i="1"/>
  <c r="BQ327" i="1"/>
  <c r="BI327" i="1"/>
  <c r="BA327" i="1"/>
  <c r="AS327" i="1"/>
  <c r="AK327" i="1"/>
  <c r="AC327" i="1"/>
  <c r="U327" i="1"/>
  <c r="DK327" i="1"/>
  <c r="DC327" i="1"/>
  <c r="CU327" i="1"/>
  <c r="CM327" i="1"/>
  <c r="CE327" i="1"/>
  <c r="BW327" i="1"/>
  <c r="BO327" i="1"/>
  <c r="DO327" i="1"/>
  <c r="DG327" i="1"/>
  <c r="CY327" i="1"/>
  <c r="CQ327" i="1"/>
  <c r="CI327" i="1"/>
  <c r="CA327" i="1"/>
  <c r="BS327" i="1"/>
  <c r="BK327" i="1"/>
  <c r="BC327" i="1"/>
  <c r="AU327" i="1"/>
  <c r="AM327" i="1"/>
  <c r="AE327" i="1"/>
  <c r="W327" i="1"/>
  <c r="O327" i="1"/>
  <c r="D328" i="1"/>
  <c r="CS327" i="1"/>
  <c r="BM327" i="1"/>
  <c r="AW327" i="1"/>
  <c r="AG327" i="1"/>
  <c r="Q327" i="1"/>
  <c r="CK327" i="1"/>
  <c r="BG327" i="1"/>
  <c r="AQ327" i="1"/>
  <c r="AA327" i="1"/>
  <c r="DI327" i="1"/>
  <c r="CC327" i="1"/>
  <c r="BE327" i="1"/>
  <c r="AO327" i="1"/>
  <c r="Y327" i="1"/>
  <c r="DA327" i="1"/>
  <c r="BU327" i="1"/>
  <c r="AY327" i="1"/>
  <c r="AI327" i="1"/>
  <c r="S327" i="1"/>
  <c r="D329" i="1" l="1"/>
  <c r="DI328" i="1"/>
  <c r="DA328" i="1"/>
  <c r="CS328" i="1"/>
  <c r="CK328" i="1"/>
  <c r="CC328" i="1"/>
  <c r="BU328" i="1"/>
  <c r="BM328" i="1"/>
  <c r="BE328" i="1"/>
  <c r="AW328" i="1"/>
  <c r="AO328" i="1"/>
  <c r="AG328" i="1"/>
  <c r="Y328" i="1"/>
  <c r="Q328" i="1"/>
  <c r="DO328" i="1"/>
  <c r="DG328" i="1"/>
  <c r="CY328" i="1"/>
  <c r="CQ328" i="1"/>
  <c r="CI328" i="1"/>
  <c r="CA328" i="1"/>
  <c r="BS328" i="1"/>
  <c r="BK328" i="1"/>
  <c r="BC328" i="1"/>
  <c r="AU328" i="1"/>
  <c r="AM328" i="1"/>
  <c r="AE328" i="1"/>
  <c r="W328" i="1"/>
  <c r="O328" i="1"/>
  <c r="DM328" i="1"/>
  <c r="DE328" i="1"/>
  <c r="CW328" i="1"/>
  <c r="CO328" i="1"/>
  <c r="CG328" i="1"/>
  <c r="BY328" i="1"/>
  <c r="BQ328" i="1"/>
  <c r="DK328" i="1"/>
  <c r="DC328" i="1"/>
  <c r="CU328" i="1"/>
  <c r="CM328" i="1"/>
  <c r="CE328" i="1"/>
  <c r="BW328" i="1"/>
  <c r="BO328" i="1"/>
  <c r="BG328" i="1"/>
  <c r="AY328" i="1"/>
  <c r="AQ328" i="1"/>
  <c r="AI328" i="1"/>
  <c r="AA328" i="1"/>
  <c r="S328" i="1"/>
  <c r="AS328" i="1"/>
  <c r="AK328" i="1"/>
  <c r="BI328" i="1"/>
  <c r="AC328" i="1"/>
  <c r="BA328" i="1"/>
  <c r="U328" i="1"/>
  <c r="DQ327" i="1"/>
  <c r="DM329" i="1" l="1"/>
  <c r="DE329" i="1"/>
  <c r="CW329" i="1"/>
  <c r="CO329" i="1"/>
  <c r="CG329" i="1"/>
  <c r="BY329" i="1"/>
  <c r="BQ329" i="1"/>
  <c r="BI329" i="1"/>
  <c r="BA329" i="1"/>
  <c r="AS329" i="1"/>
  <c r="AK329" i="1"/>
  <c r="AC329" i="1"/>
  <c r="U329" i="1"/>
  <c r="DK329" i="1"/>
  <c r="DC329" i="1"/>
  <c r="CU329" i="1"/>
  <c r="CM329" i="1"/>
  <c r="CE329" i="1"/>
  <c r="BW329" i="1"/>
  <c r="BO329" i="1"/>
  <c r="BG329" i="1"/>
  <c r="AY329" i="1"/>
  <c r="AQ329" i="1"/>
  <c r="AI329" i="1"/>
  <c r="AA329" i="1"/>
  <c r="S329" i="1"/>
  <c r="D330" i="1"/>
  <c r="DI329" i="1"/>
  <c r="DA329" i="1"/>
  <c r="CS329" i="1"/>
  <c r="CK329" i="1"/>
  <c r="CC329" i="1"/>
  <c r="BU329" i="1"/>
  <c r="BM329" i="1"/>
  <c r="BE329" i="1"/>
  <c r="AW329" i="1"/>
  <c r="AO329" i="1"/>
  <c r="AG329" i="1"/>
  <c r="Y329" i="1"/>
  <c r="Q329" i="1"/>
  <c r="DO329" i="1"/>
  <c r="DG329" i="1"/>
  <c r="CY329" i="1"/>
  <c r="CQ329" i="1"/>
  <c r="CI329" i="1"/>
  <c r="CA329" i="1"/>
  <c r="BS329" i="1"/>
  <c r="BK329" i="1"/>
  <c r="BC329" i="1"/>
  <c r="AU329" i="1"/>
  <c r="AM329" i="1"/>
  <c r="AE329" i="1"/>
  <c r="W329" i="1"/>
  <c r="O329" i="1"/>
  <c r="DQ328" i="1"/>
  <c r="DQ329" i="1" l="1"/>
  <c r="D331" i="1"/>
  <c r="D332" i="1" s="1"/>
  <c r="DI330" i="1"/>
  <c r="DI323" i="1" s="1"/>
  <c r="DA330" i="1"/>
  <c r="DA323" i="1" s="1"/>
  <c r="CS330" i="1"/>
  <c r="CS323" i="1" s="1"/>
  <c r="CK330" i="1"/>
  <c r="CK323" i="1" s="1"/>
  <c r="CC330" i="1"/>
  <c r="CC323" i="1" s="1"/>
  <c r="BU330" i="1"/>
  <c r="BU323" i="1" s="1"/>
  <c r="BM330" i="1"/>
  <c r="BM323" i="1" s="1"/>
  <c r="BE330" i="1"/>
  <c r="BE323" i="1" s="1"/>
  <c r="AW330" i="1"/>
  <c r="AW323" i="1" s="1"/>
  <c r="AO330" i="1"/>
  <c r="AO323" i="1" s="1"/>
  <c r="AG330" i="1"/>
  <c r="AG323" i="1" s="1"/>
  <c r="Y330" i="1"/>
  <c r="Y323" i="1" s="1"/>
  <c r="Q330" i="1"/>
  <c r="Q323" i="1" s="1"/>
  <c r="DO330" i="1"/>
  <c r="DO323" i="1" s="1"/>
  <c r="DG330" i="1"/>
  <c r="DG323" i="1" s="1"/>
  <c r="CY330" i="1"/>
  <c r="CY323" i="1" s="1"/>
  <c r="CQ330" i="1"/>
  <c r="CQ323" i="1" s="1"/>
  <c r="CI330" i="1"/>
  <c r="CI323" i="1" s="1"/>
  <c r="CA330" i="1"/>
  <c r="CA323" i="1" s="1"/>
  <c r="BS330" i="1"/>
  <c r="BS323" i="1" s="1"/>
  <c r="BK330" i="1"/>
  <c r="BK323" i="1" s="1"/>
  <c r="BC330" i="1"/>
  <c r="BC323" i="1" s="1"/>
  <c r="AU330" i="1"/>
  <c r="AU323" i="1" s="1"/>
  <c r="AM330" i="1"/>
  <c r="AM323" i="1" s="1"/>
  <c r="AE330" i="1"/>
  <c r="AE323" i="1" s="1"/>
  <c r="W330" i="1"/>
  <c r="W323" i="1" s="1"/>
  <c r="O330" i="1"/>
  <c r="DM330" i="1"/>
  <c r="DM323" i="1" s="1"/>
  <c r="DE330" i="1"/>
  <c r="DE323" i="1" s="1"/>
  <c r="CW330" i="1"/>
  <c r="CW323" i="1" s="1"/>
  <c r="CO330" i="1"/>
  <c r="CO323" i="1" s="1"/>
  <c r="CG330" i="1"/>
  <c r="CG323" i="1" s="1"/>
  <c r="BY330" i="1"/>
  <c r="BY323" i="1" s="1"/>
  <c r="BQ330" i="1"/>
  <c r="BQ323" i="1" s="1"/>
  <c r="BI330" i="1"/>
  <c r="BI323" i="1" s="1"/>
  <c r="BA330" i="1"/>
  <c r="BA323" i="1" s="1"/>
  <c r="AS330" i="1"/>
  <c r="AS323" i="1" s="1"/>
  <c r="AK330" i="1"/>
  <c r="AK323" i="1" s="1"/>
  <c r="AC330" i="1"/>
  <c r="AC323" i="1" s="1"/>
  <c r="U330" i="1"/>
  <c r="U323" i="1" s="1"/>
  <c r="DK330" i="1"/>
  <c r="DK323" i="1" s="1"/>
  <c r="DC330" i="1"/>
  <c r="DC323" i="1" s="1"/>
  <c r="CU330" i="1"/>
  <c r="CU323" i="1" s="1"/>
  <c r="CM330" i="1"/>
  <c r="CM323" i="1" s="1"/>
  <c r="CE330" i="1"/>
  <c r="CE323" i="1" s="1"/>
  <c r="BW330" i="1"/>
  <c r="BW323" i="1" s="1"/>
  <c r="BO330" i="1"/>
  <c r="BO323" i="1" s="1"/>
  <c r="BG330" i="1"/>
  <c r="BG323" i="1" s="1"/>
  <c r="AY330" i="1"/>
  <c r="AY323" i="1" s="1"/>
  <c r="AQ330" i="1"/>
  <c r="AQ323" i="1" s="1"/>
  <c r="AI330" i="1"/>
  <c r="AI323" i="1" s="1"/>
  <c r="AA330" i="1"/>
  <c r="AA323" i="1" s="1"/>
  <c r="S330" i="1"/>
  <c r="S323" i="1" s="1"/>
  <c r="DQ330" i="1" l="1"/>
  <c r="DQ323" i="1" s="1"/>
  <c r="O323" i="1"/>
  <c r="DK332" i="1"/>
  <c r="DI332" i="1"/>
  <c r="DA332" i="1"/>
  <c r="CS332" i="1"/>
  <c r="CK332" i="1"/>
  <c r="CC332" i="1"/>
  <c r="BU332" i="1"/>
  <c r="BM332" i="1"/>
  <c r="BE332" i="1"/>
  <c r="AW332" i="1"/>
  <c r="AO332" i="1"/>
  <c r="AG332" i="1"/>
  <c r="Y332" i="1"/>
  <c r="Q332" i="1"/>
  <c r="DG332" i="1"/>
  <c r="CY332" i="1"/>
  <c r="CQ332" i="1"/>
  <c r="CI332" i="1"/>
  <c r="CA332" i="1"/>
  <c r="BS332" i="1"/>
  <c r="BK332" i="1"/>
  <c r="BC332" i="1"/>
  <c r="AU332" i="1"/>
  <c r="AM332" i="1"/>
  <c r="AE332" i="1"/>
  <c r="W332" i="1"/>
  <c r="D333" i="1"/>
  <c r="DO332" i="1"/>
  <c r="DE332" i="1"/>
  <c r="CW332" i="1"/>
  <c r="CO332" i="1"/>
  <c r="CG332" i="1"/>
  <c r="BY332" i="1"/>
  <c r="BQ332" i="1"/>
  <c r="BI332" i="1"/>
  <c r="BA332" i="1"/>
  <c r="AS332" i="1"/>
  <c r="AK332" i="1"/>
  <c r="AC332" i="1"/>
  <c r="U332" i="1"/>
  <c r="DM332" i="1"/>
  <c r="DC332" i="1"/>
  <c r="CU332" i="1"/>
  <c r="CM332" i="1"/>
  <c r="CE332" i="1"/>
  <c r="BW332" i="1"/>
  <c r="BO332" i="1"/>
  <c r="BG332" i="1"/>
  <c r="AY332" i="1"/>
  <c r="AQ332" i="1"/>
  <c r="AI332" i="1"/>
  <c r="AA332" i="1"/>
  <c r="S332" i="1"/>
  <c r="O332" i="1"/>
  <c r="DQ332" i="1" l="1"/>
  <c r="DO333" i="1"/>
  <c r="DG333" i="1"/>
  <c r="CY333" i="1"/>
  <c r="CQ333" i="1"/>
  <c r="CI333" i="1"/>
  <c r="CA333" i="1"/>
  <c r="BS333" i="1"/>
  <c r="BK333" i="1"/>
  <c r="BC333" i="1"/>
  <c r="AU333" i="1"/>
  <c r="AM333" i="1"/>
  <c r="AE333" i="1"/>
  <c r="W333" i="1"/>
  <c r="O333" i="1"/>
  <c r="DK333" i="1"/>
  <c r="DA333" i="1"/>
  <c r="CO333" i="1"/>
  <c r="CE333" i="1"/>
  <c r="BU333" i="1"/>
  <c r="BI333" i="1"/>
  <c r="AY333" i="1"/>
  <c r="AO333" i="1"/>
  <c r="AC333" i="1"/>
  <c r="S333" i="1"/>
  <c r="DI333" i="1"/>
  <c r="CW333" i="1"/>
  <c r="CM333" i="1"/>
  <c r="CC333" i="1"/>
  <c r="BQ333" i="1"/>
  <c r="BG333" i="1"/>
  <c r="AW333" i="1"/>
  <c r="AK333" i="1"/>
  <c r="AA333" i="1"/>
  <c r="Q333" i="1"/>
  <c r="DE333" i="1"/>
  <c r="CU333" i="1"/>
  <c r="CK333" i="1"/>
  <c r="BY333" i="1"/>
  <c r="BO333" i="1"/>
  <c r="BE333" i="1"/>
  <c r="AS333" i="1"/>
  <c r="AI333" i="1"/>
  <c r="Y333" i="1"/>
  <c r="D334" i="1"/>
  <c r="DM333" i="1"/>
  <c r="DC333" i="1"/>
  <c r="CS333" i="1"/>
  <c r="CG333" i="1"/>
  <c r="BW333" i="1"/>
  <c r="BM333" i="1"/>
  <c r="BA333" i="1"/>
  <c r="AQ333" i="1"/>
  <c r="AG333" i="1"/>
  <c r="U333" i="1"/>
  <c r="DQ333" i="1" l="1"/>
  <c r="D335" i="1"/>
  <c r="DI334" i="1"/>
  <c r="DA334" i="1"/>
  <c r="CS334" i="1"/>
  <c r="CK334" i="1"/>
  <c r="CC334" i="1"/>
  <c r="BU334" i="1"/>
  <c r="BM334" i="1"/>
  <c r="BE334" i="1"/>
  <c r="AW334" i="1"/>
  <c r="AO334" i="1"/>
  <c r="AG334" i="1"/>
  <c r="Y334" i="1"/>
  <c r="Q334" i="1"/>
  <c r="DK334" i="1"/>
  <c r="CY334" i="1"/>
  <c r="CO334" i="1"/>
  <c r="CE334" i="1"/>
  <c r="BS334" i="1"/>
  <c r="BI334" i="1"/>
  <c r="AY334" i="1"/>
  <c r="AM334" i="1"/>
  <c r="AC334" i="1"/>
  <c r="S334" i="1"/>
  <c r="DG334" i="1"/>
  <c r="CW334" i="1"/>
  <c r="CM334" i="1"/>
  <c r="CA334" i="1"/>
  <c r="BQ334" i="1"/>
  <c r="BG334" i="1"/>
  <c r="AU334" i="1"/>
  <c r="AK334" i="1"/>
  <c r="AA334" i="1"/>
  <c r="O334" i="1"/>
  <c r="DO334" i="1"/>
  <c r="DE334" i="1"/>
  <c r="CU334" i="1"/>
  <c r="CI334" i="1"/>
  <c r="BY334" i="1"/>
  <c r="BO334" i="1"/>
  <c r="BC334" i="1"/>
  <c r="AS334" i="1"/>
  <c r="AI334" i="1"/>
  <c r="W334" i="1"/>
  <c r="DM334" i="1"/>
  <c r="DC334" i="1"/>
  <c r="CQ334" i="1"/>
  <c r="CG334" i="1"/>
  <c r="BW334" i="1"/>
  <c r="BK334" i="1"/>
  <c r="BA334" i="1"/>
  <c r="AQ334" i="1"/>
  <c r="AE334" i="1"/>
  <c r="U334" i="1"/>
  <c r="DK335" i="1" l="1"/>
  <c r="DC335" i="1"/>
  <c r="CU335" i="1"/>
  <c r="CM335" i="1"/>
  <c r="CE335" i="1"/>
  <c r="BW335" i="1"/>
  <c r="BO335" i="1"/>
  <c r="BG335" i="1"/>
  <c r="AY335" i="1"/>
  <c r="AQ335" i="1"/>
  <c r="AI335" i="1"/>
  <c r="AA335" i="1"/>
  <c r="S335" i="1"/>
  <c r="DI335" i="1"/>
  <c r="CY335" i="1"/>
  <c r="CO335" i="1"/>
  <c r="CC335" i="1"/>
  <c r="BS335" i="1"/>
  <c r="BI335" i="1"/>
  <c r="AW335" i="1"/>
  <c r="AM335" i="1"/>
  <c r="AC335" i="1"/>
  <c r="Q335" i="1"/>
  <c r="DG335" i="1"/>
  <c r="CW335" i="1"/>
  <c r="CK335" i="1"/>
  <c r="CA335" i="1"/>
  <c r="BQ335" i="1"/>
  <c r="BE335" i="1"/>
  <c r="AU335" i="1"/>
  <c r="AK335" i="1"/>
  <c r="Y335" i="1"/>
  <c r="D336" i="1"/>
  <c r="DO335" i="1"/>
  <c r="DE335" i="1"/>
  <c r="CS335" i="1"/>
  <c r="CI335" i="1"/>
  <c r="BY335" i="1"/>
  <c r="BM335" i="1"/>
  <c r="BC335" i="1"/>
  <c r="AS335" i="1"/>
  <c r="AG335" i="1"/>
  <c r="W335" i="1"/>
  <c r="DM335" i="1"/>
  <c r="DA335" i="1"/>
  <c r="CQ335" i="1"/>
  <c r="CG335" i="1"/>
  <c r="BU335" i="1"/>
  <c r="BK335" i="1"/>
  <c r="BA335" i="1"/>
  <c r="AO335" i="1"/>
  <c r="AE335" i="1"/>
  <c r="U335" i="1"/>
  <c r="O335" i="1"/>
  <c r="DQ334" i="1"/>
  <c r="DO336" i="1" l="1"/>
  <c r="DO331" i="1" s="1"/>
  <c r="DG336" i="1"/>
  <c r="DG331" i="1" s="1"/>
  <c r="CY336" i="1"/>
  <c r="CY331" i="1" s="1"/>
  <c r="CQ336" i="1"/>
  <c r="CQ331" i="1" s="1"/>
  <c r="CI336" i="1"/>
  <c r="CI331" i="1" s="1"/>
  <c r="CA336" i="1"/>
  <c r="CA331" i="1" s="1"/>
  <c r="BS336" i="1"/>
  <c r="BS331" i="1" s="1"/>
  <c r="BK336" i="1"/>
  <c r="BK331" i="1" s="1"/>
  <c r="BC336" i="1"/>
  <c r="BC331" i="1" s="1"/>
  <c r="AU336" i="1"/>
  <c r="AU331" i="1" s="1"/>
  <c r="AM336" i="1"/>
  <c r="AM331" i="1" s="1"/>
  <c r="AE336" i="1"/>
  <c r="AE331" i="1" s="1"/>
  <c r="W336" i="1"/>
  <c r="W331" i="1" s="1"/>
  <c r="O336" i="1"/>
  <c r="DK336" i="1"/>
  <c r="DK331" i="1" s="1"/>
  <c r="DA336" i="1"/>
  <c r="DA331" i="1" s="1"/>
  <c r="CO336" i="1"/>
  <c r="CO331" i="1" s="1"/>
  <c r="CE336" i="1"/>
  <c r="CE331" i="1" s="1"/>
  <c r="BU336" i="1"/>
  <c r="BU331" i="1" s="1"/>
  <c r="BI336" i="1"/>
  <c r="BI331" i="1" s="1"/>
  <c r="AY336" i="1"/>
  <c r="AY331" i="1" s="1"/>
  <c r="AO336" i="1"/>
  <c r="AO331" i="1" s="1"/>
  <c r="AC336" i="1"/>
  <c r="AC331" i="1" s="1"/>
  <c r="S336" i="1"/>
  <c r="S331" i="1" s="1"/>
  <c r="DI336" i="1"/>
  <c r="DI331" i="1" s="1"/>
  <c r="CW336" i="1"/>
  <c r="CW331" i="1" s="1"/>
  <c r="CM336" i="1"/>
  <c r="CM331" i="1" s="1"/>
  <c r="CC336" i="1"/>
  <c r="CC331" i="1" s="1"/>
  <c r="BQ336" i="1"/>
  <c r="BQ331" i="1" s="1"/>
  <c r="BG336" i="1"/>
  <c r="BG331" i="1" s="1"/>
  <c r="AW336" i="1"/>
  <c r="AW331" i="1" s="1"/>
  <c r="AK336" i="1"/>
  <c r="AK331" i="1" s="1"/>
  <c r="AA336" i="1"/>
  <c r="AA331" i="1" s="1"/>
  <c r="Q336" i="1"/>
  <c r="Q331" i="1" s="1"/>
  <c r="DE336" i="1"/>
  <c r="DE331" i="1" s="1"/>
  <c r="CU336" i="1"/>
  <c r="CU331" i="1" s="1"/>
  <c r="CK336" i="1"/>
  <c r="CK331" i="1" s="1"/>
  <c r="BY336" i="1"/>
  <c r="BY331" i="1" s="1"/>
  <c r="BO336" i="1"/>
  <c r="BO331" i="1" s="1"/>
  <c r="BE336" i="1"/>
  <c r="BE331" i="1" s="1"/>
  <c r="AS336" i="1"/>
  <c r="AS331" i="1" s="1"/>
  <c r="AI336" i="1"/>
  <c r="AI331" i="1" s="1"/>
  <c r="Y336" i="1"/>
  <c r="Y331" i="1" s="1"/>
  <c r="D337" i="1"/>
  <c r="D338" i="1" s="1"/>
  <c r="DM336" i="1"/>
  <c r="DM331" i="1" s="1"/>
  <c r="DC336" i="1"/>
  <c r="DC331" i="1" s="1"/>
  <c r="CS336" i="1"/>
  <c r="CS331" i="1" s="1"/>
  <c r="CG336" i="1"/>
  <c r="CG331" i="1" s="1"/>
  <c r="BW336" i="1"/>
  <c r="BW331" i="1" s="1"/>
  <c r="BM336" i="1"/>
  <c r="BM331" i="1" s="1"/>
  <c r="BA336" i="1"/>
  <c r="BA331" i="1" s="1"/>
  <c r="AQ336" i="1"/>
  <c r="AQ331" i="1" s="1"/>
  <c r="AG336" i="1"/>
  <c r="AG331" i="1" s="1"/>
  <c r="U336" i="1"/>
  <c r="U331" i="1" s="1"/>
  <c r="DQ335" i="1"/>
  <c r="O331" i="1"/>
  <c r="DQ336" i="1" l="1"/>
  <c r="DQ331" i="1" s="1"/>
  <c r="D339" i="1"/>
  <c r="DI338" i="1"/>
  <c r="DA338" i="1"/>
  <c r="CS338" i="1"/>
  <c r="CK338" i="1"/>
  <c r="CC338" i="1"/>
  <c r="BU338" i="1"/>
  <c r="BM338" i="1"/>
  <c r="BE338" i="1"/>
  <c r="AW338" i="1"/>
  <c r="AO338" i="1"/>
  <c r="AG338" i="1"/>
  <c r="Y338" i="1"/>
  <c r="Q338" i="1"/>
  <c r="DM338" i="1"/>
  <c r="DC338" i="1"/>
  <c r="CQ338" i="1"/>
  <c r="CG338" i="1"/>
  <c r="BW338" i="1"/>
  <c r="BK338" i="1"/>
  <c r="BA338" i="1"/>
  <c r="AQ338" i="1"/>
  <c r="AE338" i="1"/>
  <c r="U338" i="1"/>
  <c r="DK338" i="1"/>
  <c r="CY338" i="1"/>
  <c r="CO338" i="1"/>
  <c r="CE338" i="1"/>
  <c r="BS338" i="1"/>
  <c r="BI338" i="1"/>
  <c r="AY338" i="1"/>
  <c r="AM338" i="1"/>
  <c r="AC338" i="1"/>
  <c r="S338" i="1"/>
  <c r="DG338" i="1"/>
  <c r="CW338" i="1"/>
  <c r="CM338" i="1"/>
  <c r="CA338" i="1"/>
  <c r="BQ338" i="1"/>
  <c r="BG338" i="1"/>
  <c r="AU338" i="1"/>
  <c r="AK338" i="1"/>
  <c r="AA338" i="1"/>
  <c r="O338" i="1"/>
  <c r="DO338" i="1"/>
  <c r="DE338" i="1"/>
  <c r="CU338" i="1"/>
  <c r="CI338" i="1"/>
  <c r="BY338" i="1"/>
  <c r="BO338" i="1"/>
  <c r="BC338" i="1"/>
  <c r="AS338" i="1"/>
  <c r="AI338" i="1"/>
  <c r="W338" i="1"/>
  <c r="DQ338" i="1" l="1"/>
  <c r="DO339" i="1"/>
  <c r="DG339" i="1"/>
  <c r="CY339" i="1"/>
  <c r="CQ339" i="1"/>
  <c r="CI339" i="1"/>
  <c r="CA339" i="1"/>
  <c r="BS339" i="1"/>
  <c r="BK339" i="1"/>
  <c r="BC339" i="1"/>
  <c r="AU339" i="1"/>
  <c r="DM339" i="1"/>
  <c r="DE339" i="1"/>
  <c r="CW339" i="1"/>
  <c r="CO339" i="1"/>
  <c r="CG339" i="1"/>
  <c r="BY339" i="1"/>
  <c r="BQ339" i="1"/>
  <c r="BI339" i="1"/>
  <c r="BA339" i="1"/>
  <c r="AS339" i="1"/>
  <c r="AK339" i="1"/>
  <c r="AC339" i="1"/>
  <c r="U339" i="1"/>
  <c r="DA339" i="1"/>
  <c r="CK339" i="1"/>
  <c r="BU339" i="1"/>
  <c r="BE339" i="1"/>
  <c r="AO339" i="1"/>
  <c r="AE339" i="1"/>
  <c r="S339" i="1"/>
  <c r="DK339" i="1"/>
  <c r="CU339" i="1"/>
  <c r="CE339" i="1"/>
  <c r="BO339" i="1"/>
  <c r="AY339" i="1"/>
  <c r="AM339" i="1"/>
  <c r="AA339" i="1"/>
  <c r="Q339" i="1"/>
  <c r="D340" i="1"/>
  <c r="DI339" i="1"/>
  <c r="CS339" i="1"/>
  <c r="CC339" i="1"/>
  <c r="BM339" i="1"/>
  <c r="AW339" i="1"/>
  <c r="AI339" i="1"/>
  <c r="Y339" i="1"/>
  <c r="O339" i="1"/>
  <c r="DC339" i="1"/>
  <c r="CM339" i="1"/>
  <c r="BW339" i="1"/>
  <c r="BG339" i="1"/>
  <c r="AQ339" i="1"/>
  <c r="AG339" i="1"/>
  <c r="W339" i="1"/>
  <c r="DQ339" i="1" l="1"/>
  <c r="DO340" i="1"/>
  <c r="DG340" i="1"/>
  <c r="CY340" i="1"/>
  <c r="CQ340" i="1"/>
  <c r="CI340" i="1"/>
  <c r="CA340" i="1"/>
  <c r="BS340" i="1"/>
  <c r="BK340" i="1"/>
  <c r="BC340" i="1"/>
  <c r="AU340" i="1"/>
  <c r="AM340" i="1"/>
  <c r="AE340" i="1"/>
  <c r="W340" i="1"/>
  <c r="DK340" i="1"/>
  <c r="DC340" i="1"/>
  <c r="CU340" i="1"/>
  <c r="CM340" i="1"/>
  <c r="CE340" i="1"/>
  <c r="BW340" i="1"/>
  <c r="BO340" i="1"/>
  <c r="BG340" i="1"/>
  <c r="AY340" i="1"/>
  <c r="AQ340" i="1"/>
  <c r="AI340" i="1"/>
  <c r="AA340" i="1"/>
  <c r="S340" i="1"/>
  <c r="D341" i="1"/>
  <c r="DI340" i="1"/>
  <c r="DA340" i="1"/>
  <c r="CS340" i="1"/>
  <c r="CK340" i="1"/>
  <c r="CC340" i="1"/>
  <c r="BU340" i="1"/>
  <c r="BM340" i="1"/>
  <c r="BE340" i="1"/>
  <c r="AW340" i="1"/>
  <c r="AO340" i="1"/>
  <c r="AG340" i="1"/>
  <c r="Y340" i="1"/>
  <c r="Q340" i="1"/>
  <c r="DM340" i="1"/>
  <c r="CG340" i="1"/>
  <c r="BA340" i="1"/>
  <c r="U340" i="1"/>
  <c r="DE340" i="1"/>
  <c r="BY340" i="1"/>
  <c r="AS340" i="1"/>
  <c r="O340" i="1"/>
  <c r="CW340" i="1"/>
  <c r="BQ340" i="1"/>
  <c r="AK340" i="1"/>
  <c r="CO340" i="1"/>
  <c r="BI340" i="1"/>
  <c r="AC340" i="1"/>
  <c r="DQ340" i="1" l="1"/>
  <c r="DK341" i="1"/>
  <c r="DC341" i="1"/>
  <c r="CU341" i="1"/>
  <c r="CM341" i="1"/>
  <c r="CE341" i="1"/>
  <c r="BW341" i="1"/>
  <c r="BO341" i="1"/>
  <c r="BG341" i="1"/>
  <c r="AY341" i="1"/>
  <c r="AQ341" i="1"/>
  <c r="AI341" i="1"/>
  <c r="AA341" i="1"/>
  <c r="S341" i="1"/>
  <c r="DO341" i="1"/>
  <c r="DG341" i="1"/>
  <c r="CY341" i="1"/>
  <c r="CQ341" i="1"/>
  <c r="CI341" i="1"/>
  <c r="CA341" i="1"/>
  <c r="BS341" i="1"/>
  <c r="BK341" i="1"/>
  <c r="BC341" i="1"/>
  <c r="AU341" i="1"/>
  <c r="AM341" i="1"/>
  <c r="AE341" i="1"/>
  <c r="W341" i="1"/>
  <c r="O341" i="1"/>
  <c r="DM341" i="1"/>
  <c r="DE341" i="1"/>
  <c r="CW341" i="1"/>
  <c r="CO341" i="1"/>
  <c r="CG341" i="1"/>
  <c r="BY341" i="1"/>
  <c r="BQ341" i="1"/>
  <c r="BI341" i="1"/>
  <c r="BA341" i="1"/>
  <c r="AS341" i="1"/>
  <c r="AK341" i="1"/>
  <c r="AC341" i="1"/>
  <c r="U341" i="1"/>
  <c r="CK341" i="1"/>
  <c r="BE341" i="1"/>
  <c r="Y341" i="1"/>
  <c r="DI341" i="1"/>
  <c r="CC341" i="1"/>
  <c r="AW341" i="1"/>
  <c r="Q341" i="1"/>
  <c r="DA341" i="1"/>
  <c r="BU341" i="1"/>
  <c r="AO341" i="1"/>
  <c r="D342" i="1"/>
  <c r="CS341" i="1"/>
  <c r="BM341" i="1"/>
  <c r="AG341" i="1"/>
  <c r="DO342" i="1" l="1"/>
  <c r="DG342" i="1"/>
  <c r="CY342" i="1"/>
  <c r="CQ342" i="1"/>
  <c r="CI342" i="1"/>
  <c r="CA342" i="1"/>
  <c r="BS342" i="1"/>
  <c r="BK342" i="1"/>
  <c r="BC342" i="1"/>
  <c r="AU342" i="1"/>
  <c r="AM342" i="1"/>
  <c r="AE342" i="1"/>
  <c r="W342" i="1"/>
  <c r="O342" i="1"/>
  <c r="DM342" i="1"/>
  <c r="DE342" i="1"/>
  <c r="CW342" i="1"/>
  <c r="DK342" i="1"/>
  <c r="DC342" i="1"/>
  <c r="CU342" i="1"/>
  <c r="CM342" i="1"/>
  <c r="CE342" i="1"/>
  <c r="BW342" i="1"/>
  <c r="BO342" i="1"/>
  <c r="BG342" i="1"/>
  <c r="AY342" i="1"/>
  <c r="AQ342" i="1"/>
  <c r="AI342" i="1"/>
  <c r="AA342" i="1"/>
  <c r="S342" i="1"/>
  <c r="D343" i="1"/>
  <c r="DI342" i="1"/>
  <c r="DA342" i="1"/>
  <c r="CS342" i="1"/>
  <c r="CK342" i="1"/>
  <c r="CC342" i="1"/>
  <c r="BU342" i="1"/>
  <c r="BM342" i="1"/>
  <c r="BE342" i="1"/>
  <c r="AW342" i="1"/>
  <c r="AO342" i="1"/>
  <c r="AG342" i="1"/>
  <c r="Y342" i="1"/>
  <c r="Q342" i="1"/>
  <c r="BQ342" i="1"/>
  <c r="AK342" i="1"/>
  <c r="CO342" i="1"/>
  <c r="BI342" i="1"/>
  <c r="AC342" i="1"/>
  <c r="CG342" i="1"/>
  <c r="BA342" i="1"/>
  <c r="U342" i="1"/>
  <c r="BY342" i="1"/>
  <c r="AS342" i="1"/>
  <c r="DQ341" i="1"/>
  <c r="DQ342" i="1" l="1"/>
  <c r="DK343" i="1"/>
  <c r="DC343" i="1"/>
  <c r="CU343" i="1"/>
  <c r="CM343" i="1"/>
  <c r="CE343" i="1"/>
  <c r="BW343" i="1"/>
  <c r="BO343" i="1"/>
  <c r="BG343" i="1"/>
  <c r="AY343" i="1"/>
  <c r="AQ343" i="1"/>
  <c r="AI343" i="1"/>
  <c r="AA343" i="1"/>
  <c r="S343" i="1"/>
  <c r="D344" i="1"/>
  <c r="DI343" i="1"/>
  <c r="DA343" i="1"/>
  <c r="CS343" i="1"/>
  <c r="CK343" i="1"/>
  <c r="CC343" i="1"/>
  <c r="BU343" i="1"/>
  <c r="BM343" i="1"/>
  <c r="BE343" i="1"/>
  <c r="AW343" i="1"/>
  <c r="AO343" i="1"/>
  <c r="AG343" i="1"/>
  <c r="Y343" i="1"/>
  <c r="Q343" i="1"/>
  <c r="DO343" i="1"/>
  <c r="DG343" i="1"/>
  <c r="CY343" i="1"/>
  <c r="CQ343" i="1"/>
  <c r="CI343" i="1"/>
  <c r="CA343" i="1"/>
  <c r="BS343" i="1"/>
  <c r="BK343" i="1"/>
  <c r="BC343" i="1"/>
  <c r="AU343" i="1"/>
  <c r="AM343" i="1"/>
  <c r="AE343" i="1"/>
  <c r="W343" i="1"/>
  <c r="O343" i="1"/>
  <c r="DM343" i="1"/>
  <c r="DE343" i="1"/>
  <c r="CW343" i="1"/>
  <c r="CO343" i="1"/>
  <c r="CG343" i="1"/>
  <c r="BY343" i="1"/>
  <c r="BQ343" i="1"/>
  <c r="BI343" i="1"/>
  <c r="BA343" i="1"/>
  <c r="AS343" i="1"/>
  <c r="AK343" i="1"/>
  <c r="AC343" i="1"/>
  <c r="U343" i="1"/>
  <c r="DQ343" i="1" l="1"/>
  <c r="DO344" i="1"/>
  <c r="DG344" i="1"/>
  <c r="CY344" i="1"/>
  <c r="CQ344" i="1"/>
  <c r="CI344" i="1"/>
  <c r="CA344" i="1"/>
  <c r="BS344" i="1"/>
  <c r="BK344" i="1"/>
  <c r="BC344" i="1"/>
  <c r="AU344" i="1"/>
  <c r="AM344" i="1"/>
  <c r="AE344" i="1"/>
  <c r="W344" i="1"/>
  <c r="O344" i="1"/>
  <c r="DM344" i="1"/>
  <c r="DE344" i="1"/>
  <c r="CW344" i="1"/>
  <c r="CO344" i="1"/>
  <c r="CG344" i="1"/>
  <c r="BY344" i="1"/>
  <c r="BQ344" i="1"/>
  <c r="BI344" i="1"/>
  <c r="BA344" i="1"/>
  <c r="AS344" i="1"/>
  <c r="AK344" i="1"/>
  <c r="AC344" i="1"/>
  <c r="U344" i="1"/>
  <c r="DK344" i="1"/>
  <c r="DC344" i="1"/>
  <c r="CU344" i="1"/>
  <c r="CM344" i="1"/>
  <c r="CE344" i="1"/>
  <c r="BW344" i="1"/>
  <c r="BO344" i="1"/>
  <c r="BG344" i="1"/>
  <c r="AY344" i="1"/>
  <c r="AQ344" i="1"/>
  <c r="AI344" i="1"/>
  <c r="AA344" i="1"/>
  <c r="S344" i="1"/>
  <c r="D345" i="1"/>
  <c r="DI344" i="1"/>
  <c r="DA344" i="1"/>
  <c r="CS344" i="1"/>
  <c r="CK344" i="1"/>
  <c r="CC344" i="1"/>
  <c r="BU344" i="1"/>
  <c r="BM344" i="1"/>
  <c r="BE344" i="1"/>
  <c r="AW344" i="1"/>
  <c r="AO344" i="1"/>
  <c r="AG344" i="1"/>
  <c r="Y344" i="1"/>
  <c r="Q344" i="1"/>
  <c r="DQ344" i="1" l="1"/>
  <c r="DK345" i="1"/>
  <c r="DC345" i="1"/>
  <c r="CU345" i="1"/>
  <c r="CM345" i="1"/>
  <c r="CE345" i="1"/>
  <c r="BW345" i="1"/>
  <c r="BO345" i="1"/>
  <c r="BG345" i="1"/>
  <c r="AY345" i="1"/>
  <c r="AQ345" i="1"/>
  <c r="AI345" i="1"/>
  <c r="AA345" i="1"/>
  <c r="S345" i="1"/>
  <c r="DI345" i="1"/>
  <c r="DA345" i="1"/>
  <c r="CS345" i="1"/>
  <c r="CK345" i="1"/>
  <c r="CC345" i="1"/>
  <c r="BU345" i="1"/>
  <c r="BM345" i="1"/>
  <c r="BE345" i="1"/>
  <c r="AW345" i="1"/>
  <c r="AO345" i="1"/>
  <c r="AG345" i="1"/>
  <c r="Y345" i="1"/>
  <c r="Q345" i="1"/>
  <c r="D346" i="1"/>
  <c r="DO345" i="1"/>
  <c r="DG345" i="1"/>
  <c r="CY345" i="1"/>
  <c r="CQ345" i="1"/>
  <c r="CI345" i="1"/>
  <c r="CA345" i="1"/>
  <c r="BS345" i="1"/>
  <c r="BK345" i="1"/>
  <c r="BC345" i="1"/>
  <c r="AU345" i="1"/>
  <c r="AM345" i="1"/>
  <c r="AE345" i="1"/>
  <c r="W345" i="1"/>
  <c r="O345" i="1"/>
  <c r="DM345" i="1"/>
  <c r="DE345" i="1"/>
  <c r="CW345" i="1"/>
  <c r="CO345" i="1"/>
  <c r="CG345" i="1"/>
  <c r="BY345" i="1"/>
  <c r="BQ345" i="1"/>
  <c r="BI345" i="1"/>
  <c r="BA345" i="1"/>
  <c r="AS345" i="1"/>
  <c r="AK345" i="1"/>
  <c r="AC345" i="1"/>
  <c r="U345" i="1"/>
  <c r="DK346" i="1" l="1"/>
  <c r="DK337" i="1" s="1"/>
  <c r="DC346" i="1"/>
  <c r="DC337" i="1" s="1"/>
  <c r="CU346" i="1"/>
  <c r="CU337" i="1" s="1"/>
  <c r="CM346" i="1"/>
  <c r="CM337" i="1" s="1"/>
  <c r="CE346" i="1"/>
  <c r="CE337" i="1" s="1"/>
  <c r="BW346" i="1"/>
  <c r="BW337" i="1" s="1"/>
  <c r="BO346" i="1"/>
  <c r="BO337" i="1" s="1"/>
  <c r="BG346" i="1"/>
  <c r="BG337" i="1" s="1"/>
  <c r="AY346" i="1"/>
  <c r="AY337" i="1" s="1"/>
  <c r="AQ346" i="1"/>
  <c r="AQ337" i="1" s="1"/>
  <c r="AI346" i="1"/>
  <c r="AI337" i="1" s="1"/>
  <c r="AA346" i="1"/>
  <c r="AA337" i="1" s="1"/>
  <c r="S346" i="1"/>
  <c r="S337" i="1" s="1"/>
  <c r="DI346" i="1"/>
  <c r="DI337" i="1" s="1"/>
  <c r="CY346" i="1"/>
  <c r="CY337" i="1" s="1"/>
  <c r="CO346" i="1"/>
  <c r="CO337" i="1" s="1"/>
  <c r="CC346" i="1"/>
  <c r="CC337" i="1" s="1"/>
  <c r="BS346" i="1"/>
  <c r="BS337" i="1" s="1"/>
  <c r="BI346" i="1"/>
  <c r="BI337" i="1" s="1"/>
  <c r="AW346" i="1"/>
  <c r="AW337" i="1" s="1"/>
  <c r="AM346" i="1"/>
  <c r="AM337" i="1" s="1"/>
  <c r="AC346" i="1"/>
  <c r="AC337" i="1" s="1"/>
  <c r="Q346" i="1"/>
  <c r="Q337" i="1" s="1"/>
  <c r="DG346" i="1"/>
  <c r="DG337" i="1" s="1"/>
  <c r="CW346" i="1"/>
  <c r="CW337" i="1" s="1"/>
  <c r="CK346" i="1"/>
  <c r="CK337" i="1" s="1"/>
  <c r="CA346" i="1"/>
  <c r="CA337" i="1" s="1"/>
  <c r="BQ346" i="1"/>
  <c r="BQ337" i="1" s="1"/>
  <c r="BE346" i="1"/>
  <c r="BE337" i="1" s="1"/>
  <c r="AU346" i="1"/>
  <c r="AU337" i="1" s="1"/>
  <c r="AK346" i="1"/>
  <c r="AK337" i="1" s="1"/>
  <c r="Y346" i="1"/>
  <c r="Y337" i="1" s="1"/>
  <c r="O346" i="1"/>
  <c r="D347" i="1"/>
  <c r="D349" i="1" s="1"/>
  <c r="DO346" i="1"/>
  <c r="DO337" i="1" s="1"/>
  <c r="DE346" i="1"/>
  <c r="DE337" i="1" s="1"/>
  <c r="CS346" i="1"/>
  <c r="CS337" i="1" s="1"/>
  <c r="CI346" i="1"/>
  <c r="CI337" i="1" s="1"/>
  <c r="BY346" i="1"/>
  <c r="BY337" i="1" s="1"/>
  <c r="BM346" i="1"/>
  <c r="BM337" i="1" s="1"/>
  <c r="BC346" i="1"/>
  <c r="BC337" i="1" s="1"/>
  <c r="AS346" i="1"/>
  <c r="AS337" i="1" s="1"/>
  <c r="AG346" i="1"/>
  <c r="AG337" i="1" s="1"/>
  <c r="W346" i="1"/>
  <c r="W337" i="1" s="1"/>
  <c r="DM346" i="1"/>
  <c r="DM337" i="1" s="1"/>
  <c r="DA346" i="1"/>
  <c r="DA337" i="1" s="1"/>
  <c r="CQ346" i="1"/>
  <c r="CQ337" i="1" s="1"/>
  <c r="CG346" i="1"/>
  <c r="CG337" i="1" s="1"/>
  <c r="BU346" i="1"/>
  <c r="BU337" i="1" s="1"/>
  <c r="BK346" i="1"/>
  <c r="BK337" i="1" s="1"/>
  <c r="BA346" i="1"/>
  <c r="BA337" i="1" s="1"/>
  <c r="AO346" i="1"/>
  <c r="AO337" i="1" s="1"/>
  <c r="AE346" i="1"/>
  <c r="AE337" i="1" s="1"/>
  <c r="U346" i="1"/>
  <c r="U337" i="1" s="1"/>
  <c r="DQ345" i="1"/>
  <c r="DK349" i="1" l="1"/>
  <c r="DC349" i="1"/>
  <c r="CU349" i="1"/>
  <c r="CM349" i="1"/>
  <c r="CE349" i="1"/>
  <c r="BW349" i="1"/>
  <c r="BO349" i="1"/>
  <c r="BG349" i="1"/>
  <c r="AY349" i="1"/>
  <c r="AQ349" i="1"/>
  <c r="AI349" i="1"/>
  <c r="AA349" i="1"/>
  <c r="S349" i="1"/>
  <c r="DG349" i="1"/>
  <c r="CW349" i="1"/>
  <c r="CK349" i="1"/>
  <c r="CA349" i="1"/>
  <c r="BQ349" i="1"/>
  <c r="BE349" i="1"/>
  <c r="AU349" i="1"/>
  <c r="AK349" i="1"/>
  <c r="Y349" i="1"/>
  <c r="O349" i="1"/>
  <c r="D350" i="1"/>
  <c r="DO349" i="1"/>
  <c r="DE349" i="1"/>
  <c r="CS349" i="1"/>
  <c r="CI349" i="1"/>
  <c r="BY349" i="1"/>
  <c r="BM349" i="1"/>
  <c r="BC349" i="1"/>
  <c r="AS349" i="1"/>
  <c r="AG349" i="1"/>
  <c r="W349" i="1"/>
  <c r="DM349" i="1"/>
  <c r="DA349" i="1"/>
  <c r="CQ349" i="1"/>
  <c r="CG349" i="1"/>
  <c r="BU349" i="1"/>
  <c r="BK349" i="1"/>
  <c r="BA349" i="1"/>
  <c r="AO349" i="1"/>
  <c r="AE349" i="1"/>
  <c r="U349" i="1"/>
  <c r="DI349" i="1"/>
  <c r="CY349" i="1"/>
  <c r="CO349" i="1"/>
  <c r="CC349" i="1"/>
  <c r="BS349" i="1"/>
  <c r="BI349" i="1"/>
  <c r="AW349" i="1"/>
  <c r="AM349" i="1"/>
  <c r="AC349" i="1"/>
  <c r="Q349" i="1"/>
  <c r="DQ346" i="1"/>
  <c r="DQ337" i="1" s="1"/>
  <c r="O337" i="1"/>
  <c r="DO350" i="1" l="1"/>
  <c r="DG350" i="1"/>
  <c r="CY350" i="1"/>
  <c r="CQ350" i="1"/>
  <c r="CI350" i="1"/>
  <c r="CA350" i="1"/>
  <c r="BS350" i="1"/>
  <c r="BK350" i="1"/>
  <c r="BC350" i="1"/>
  <c r="AU350" i="1"/>
  <c r="AM350" i="1"/>
  <c r="AE350" i="1"/>
  <c r="W350" i="1"/>
  <c r="O350" i="1"/>
  <c r="DI350" i="1"/>
  <c r="CW350" i="1"/>
  <c r="CM350" i="1"/>
  <c r="CC350" i="1"/>
  <c r="BQ350" i="1"/>
  <c r="BG350" i="1"/>
  <c r="AW350" i="1"/>
  <c r="AK350" i="1"/>
  <c r="AA350" i="1"/>
  <c r="Q350" i="1"/>
  <c r="DE350" i="1"/>
  <c r="CU350" i="1"/>
  <c r="CK350" i="1"/>
  <c r="BY350" i="1"/>
  <c r="BO350" i="1"/>
  <c r="BE350" i="1"/>
  <c r="AS350" i="1"/>
  <c r="AI350" i="1"/>
  <c r="Y350" i="1"/>
  <c r="D351" i="1"/>
  <c r="DM350" i="1"/>
  <c r="DC350" i="1"/>
  <c r="CS350" i="1"/>
  <c r="CG350" i="1"/>
  <c r="BW350" i="1"/>
  <c r="BM350" i="1"/>
  <c r="BA350" i="1"/>
  <c r="AQ350" i="1"/>
  <c r="AG350" i="1"/>
  <c r="U350" i="1"/>
  <c r="DK350" i="1"/>
  <c r="DA350" i="1"/>
  <c r="CO350" i="1"/>
  <c r="CE350" i="1"/>
  <c r="BU350" i="1"/>
  <c r="BI350" i="1"/>
  <c r="AY350" i="1"/>
  <c r="AO350" i="1"/>
  <c r="AC350" i="1"/>
  <c r="S350" i="1"/>
  <c r="DQ349" i="1"/>
  <c r="DK351" i="1" l="1"/>
  <c r="DC351" i="1"/>
  <c r="CU351" i="1"/>
  <c r="CM351" i="1"/>
  <c r="CE351" i="1"/>
  <c r="BW351" i="1"/>
  <c r="BO351" i="1"/>
  <c r="BG351" i="1"/>
  <c r="AY351" i="1"/>
  <c r="AQ351" i="1"/>
  <c r="AI351" i="1"/>
  <c r="AA351" i="1"/>
  <c r="S351" i="1"/>
  <c r="DI351" i="1"/>
  <c r="CY351" i="1"/>
  <c r="CO351" i="1"/>
  <c r="CC351" i="1"/>
  <c r="BS351" i="1"/>
  <c r="BI351" i="1"/>
  <c r="AW351" i="1"/>
  <c r="AM351" i="1"/>
  <c r="AC351" i="1"/>
  <c r="Q351" i="1"/>
  <c r="DG351" i="1"/>
  <c r="CW351" i="1"/>
  <c r="CK351" i="1"/>
  <c r="CA351" i="1"/>
  <c r="BQ351" i="1"/>
  <c r="BE351" i="1"/>
  <c r="AU351" i="1"/>
  <c r="AK351" i="1"/>
  <c r="Y351" i="1"/>
  <c r="O351" i="1"/>
  <c r="D352" i="1"/>
  <c r="DO351" i="1"/>
  <c r="DE351" i="1"/>
  <c r="CS351" i="1"/>
  <c r="CI351" i="1"/>
  <c r="BY351" i="1"/>
  <c r="BM351" i="1"/>
  <c r="BC351" i="1"/>
  <c r="AS351" i="1"/>
  <c r="AG351" i="1"/>
  <c r="W351" i="1"/>
  <c r="DM351" i="1"/>
  <c r="DA351" i="1"/>
  <c r="CQ351" i="1"/>
  <c r="CG351" i="1"/>
  <c r="BU351" i="1"/>
  <c r="BK351" i="1"/>
  <c r="BA351" i="1"/>
  <c r="AO351" i="1"/>
  <c r="AE351" i="1"/>
  <c r="U351" i="1"/>
  <c r="DQ350" i="1"/>
  <c r="DO352" i="1" l="1"/>
  <c r="DG352" i="1"/>
  <c r="CY352" i="1"/>
  <c r="CQ352" i="1"/>
  <c r="CI352" i="1"/>
  <c r="CA352" i="1"/>
  <c r="BS352" i="1"/>
  <c r="BK352" i="1"/>
  <c r="BC352" i="1"/>
  <c r="AU352" i="1"/>
  <c r="AM352" i="1"/>
  <c r="AE352" i="1"/>
  <c r="W352" i="1"/>
  <c r="O352" i="1"/>
  <c r="DK352" i="1"/>
  <c r="DA352" i="1"/>
  <c r="CO352" i="1"/>
  <c r="CE352" i="1"/>
  <c r="BU352" i="1"/>
  <c r="BI352" i="1"/>
  <c r="AY352" i="1"/>
  <c r="AO352" i="1"/>
  <c r="AC352" i="1"/>
  <c r="S352" i="1"/>
  <c r="DI352" i="1"/>
  <c r="CW352" i="1"/>
  <c r="CM352" i="1"/>
  <c r="CC352" i="1"/>
  <c r="BQ352" i="1"/>
  <c r="BG352" i="1"/>
  <c r="AW352" i="1"/>
  <c r="AK352" i="1"/>
  <c r="AA352" i="1"/>
  <c r="Q352" i="1"/>
  <c r="DE352" i="1"/>
  <c r="CU352" i="1"/>
  <c r="CK352" i="1"/>
  <c r="BY352" i="1"/>
  <c r="BO352" i="1"/>
  <c r="BE352" i="1"/>
  <c r="AS352" i="1"/>
  <c r="AI352" i="1"/>
  <c r="Y352" i="1"/>
  <c r="D353" i="1"/>
  <c r="DM352" i="1"/>
  <c r="DC352" i="1"/>
  <c r="CS352" i="1"/>
  <c r="CG352" i="1"/>
  <c r="BW352" i="1"/>
  <c r="BM352" i="1"/>
  <c r="BA352" i="1"/>
  <c r="AQ352" i="1"/>
  <c r="AG352" i="1"/>
  <c r="U352" i="1"/>
  <c r="DQ351" i="1"/>
  <c r="DQ352" i="1" l="1"/>
  <c r="D354" i="1"/>
  <c r="DK353" i="1"/>
  <c r="DC353" i="1"/>
  <c r="CU353" i="1"/>
  <c r="CM353" i="1"/>
  <c r="CE353" i="1"/>
  <c r="BW353" i="1"/>
  <c r="BO353" i="1"/>
  <c r="BG353" i="1"/>
  <c r="AY353" i="1"/>
  <c r="AQ353" i="1"/>
  <c r="AI353" i="1"/>
  <c r="AA353" i="1"/>
  <c r="S353" i="1"/>
  <c r="DM353" i="1"/>
  <c r="DA353" i="1"/>
  <c r="CQ353" i="1"/>
  <c r="CG353" i="1"/>
  <c r="BU353" i="1"/>
  <c r="BK353" i="1"/>
  <c r="BA353" i="1"/>
  <c r="AO353" i="1"/>
  <c r="AE353" i="1"/>
  <c r="U353" i="1"/>
  <c r="DI353" i="1"/>
  <c r="CY353" i="1"/>
  <c r="CO353" i="1"/>
  <c r="CC353" i="1"/>
  <c r="BS353" i="1"/>
  <c r="BI353" i="1"/>
  <c r="AW353" i="1"/>
  <c r="AM353" i="1"/>
  <c r="AC353" i="1"/>
  <c r="Q353" i="1"/>
  <c r="DG353" i="1"/>
  <c r="CW353" i="1"/>
  <c r="CK353" i="1"/>
  <c r="CA353" i="1"/>
  <c r="BQ353" i="1"/>
  <c r="BE353" i="1"/>
  <c r="AU353" i="1"/>
  <c r="AK353" i="1"/>
  <c r="Y353" i="1"/>
  <c r="O353" i="1"/>
  <c r="DO353" i="1"/>
  <c r="DE353" i="1"/>
  <c r="CS353" i="1"/>
  <c r="CI353" i="1"/>
  <c r="BY353" i="1"/>
  <c r="BM353" i="1"/>
  <c r="BC353" i="1"/>
  <c r="AS353" i="1"/>
  <c r="AG353" i="1"/>
  <c r="W353" i="1"/>
  <c r="DK354" i="1" l="1"/>
  <c r="DK347" i="1" s="1"/>
  <c r="DC354" i="1"/>
  <c r="DC347" i="1" s="1"/>
  <c r="CU354" i="1"/>
  <c r="CU347" i="1" s="1"/>
  <c r="CM354" i="1"/>
  <c r="CM347" i="1" s="1"/>
  <c r="CE354" i="1"/>
  <c r="CE347" i="1" s="1"/>
  <c r="BW354" i="1"/>
  <c r="BW347" i="1" s="1"/>
  <c r="BO354" i="1"/>
  <c r="BO347" i="1" s="1"/>
  <c r="BG354" i="1"/>
  <c r="BG347" i="1" s="1"/>
  <c r="AY354" i="1"/>
  <c r="AY347" i="1" s="1"/>
  <c r="DI354" i="1"/>
  <c r="DI347" i="1" s="1"/>
  <c r="DA354" i="1"/>
  <c r="DA347" i="1" s="1"/>
  <c r="CS354" i="1"/>
  <c r="CS347" i="1" s="1"/>
  <c r="D355" i="1"/>
  <c r="D356" i="1" s="1"/>
  <c r="DM354" i="1"/>
  <c r="DM347" i="1" s="1"/>
  <c r="CW354" i="1"/>
  <c r="CW347" i="1" s="1"/>
  <c r="CI354" i="1"/>
  <c r="CI347" i="1" s="1"/>
  <c r="BY354" i="1"/>
  <c r="BY347" i="1" s="1"/>
  <c r="BM354" i="1"/>
  <c r="BM347" i="1" s="1"/>
  <c r="BC354" i="1"/>
  <c r="BC347" i="1" s="1"/>
  <c r="AS354" i="1"/>
  <c r="AS347" i="1" s="1"/>
  <c r="AK354" i="1"/>
  <c r="AK347" i="1" s="1"/>
  <c r="AC354" i="1"/>
  <c r="AC347" i="1" s="1"/>
  <c r="U354" i="1"/>
  <c r="U347" i="1" s="1"/>
  <c r="DG354" i="1"/>
  <c r="DG347" i="1" s="1"/>
  <c r="CQ354" i="1"/>
  <c r="CQ347" i="1" s="1"/>
  <c r="CG354" i="1"/>
  <c r="CG347" i="1" s="1"/>
  <c r="BU354" i="1"/>
  <c r="BU347" i="1" s="1"/>
  <c r="BK354" i="1"/>
  <c r="BK347" i="1" s="1"/>
  <c r="BA354" i="1"/>
  <c r="BA347" i="1" s="1"/>
  <c r="AQ354" i="1"/>
  <c r="AQ347" i="1" s="1"/>
  <c r="AI354" i="1"/>
  <c r="AI347" i="1" s="1"/>
  <c r="AA354" i="1"/>
  <c r="AA347" i="1" s="1"/>
  <c r="DE354" i="1"/>
  <c r="DE347" i="1" s="1"/>
  <c r="CO354" i="1"/>
  <c r="CO347" i="1" s="1"/>
  <c r="CC354" i="1"/>
  <c r="CC347" i="1" s="1"/>
  <c r="DO354" i="1"/>
  <c r="DO347" i="1" s="1"/>
  <c r="CY354" i="1"/>
  <c r="CY347" i="1" s="1"/>
  <c r="CK354" i="1"/>
  <c r="CK347" i="1" s="1"/>
  <c r="CA354" i="1"/>
  <c r="CA347" i="1" s="1"/>
  <c r="BQ354" i="1"/>
  <c r="BQ347" i="1" s="1"/>
  <c r="BE354" i="1"/>
  <c r="BE347" i="1" s="1"/>
  <c r="AU354" i="1"/>
  <c r="AU347" i="1" s="1"/>
  <c r="AM354" i="1"/>
  <c r="AM347" i="1" s="1"/>
  <c r="AE354" i="1"/>
  <c r="AE347" i="1" s="1"/>
  <c r="W354" i="1"/>
  <c r="W347" i="1" s="1"/>
  <c r="O354" i="1"/>
  <c r="BS354" i="1"/>
  <c r="BS347" i="1" s="1"/>
  <c r="AG354" i="1"/>
  <c r="AG347" i="1" s="1"/>
  <c r="BI354" i="1"/>
  <c r="BI347" i="1" s="1"/>
  <c r="Y354" i="1"/>
  <c r="Y347" i="1" s="1"/>
  <c r="AW354" i="1"/>
  <c r="AW347" i="1" s="1"/>
  <c r="S354" i="1"/>
  <c r="S347" i="1" s="1"/>
  <c r="AO354" i="1"/>
  <c r="AO347" i="1" s="1"/>
  <c r="Q354" i="1"/>
  <c r="Q347" i="1" s="1"/>
  <c r="DQ353" i="1"/>
  <c r="O347" i="1"/>
  <c r="DQ354" i="1" l="1"/>
  <c r="DQ347" i="1" s="1"/>
  <c r="DO356" i="1"/>
  <c r="DG356" i="1"/>
  <c r="CY356" i="1"/>
  <c r="CQ356" i="1"/>
  <c r="CI356" i="1"/>
  <c r="CA356" i="1"/>
  <c r="BS356" i="1"/>
  <c r="BK356" i="1"/>
  <c r="BC356" i="1"/>
  <c r="AU356" i="1"/>
  <c r="AM356" i="1"/>
  <c r="AE356" i="1"/>
  <c r="W356" i="1"/>
  <c r="O356" i="1"/>
  <c r="DM356" i="1"/>
  <c r="DE356" i="1"/>
  <c r="CW356" i="1"/>
  <c r="CO356" i="1"/>
  <c r="CG356" i="1"/>
  <c r="BY356" i="1"/>
  <c r="BQ356" i="1"/>
  <c r="BI356" i="1"/>
  <c r="BA356" i="1"/>
  <c r="AS356" i="1"/>
  <c r="AK356" i="1"/>
  <c r="AC356" i="1"/>
  <c r="U356" i="1"/>
  <c r="D357" i="1"/>
  <c r="DI356" i="1"/>
  <c r="CS356" i="1"/>
  <c r="CC356" i="1"/>
  <c r="BM356" i="1"/>
  <c r="AW356" i="1"/>
  <c r="AG356" i="1"/>
  <c r="Q356" i="1"/>
  <c r="DC356" i="1"/>
  <c r="CM356" i="1"/>
  <c r="BW356" i="1"/>
  <c r="BG356" i="1"/>
  <c r="AQ356" i="1"/>
  <c r="AA356" i="1"/>
  <c r="DA356" i="1"/>
  <c r="CK356" i="1"/>
  <c r="BU356" i="1"/>
  <c r="BE356" i="1"/>
  <c r="AO356" i="1"/>
  <c r="Y356" i="1"/>
  <c r="DK356" i="1"/>
  <c r="CU356" i="1"/>
  <c r="CE356" i="1"/>
  <c r="BO356" i="1"/>
  <c r="AY356" i="1"/>
  <c r="AI356" i="1"/>
  <c r="S356" i="1"/>
  <c r="DQ356" i="1" l="1"/>
  <c r="DK357" i="1"/>
  <c r="DC357" i="1"/>
  <c r="CU357" i="1"/>
  <c r="CM357" i="1"/>
  <c r="CE357" i="1"/>
  <c r="BW357" i="1"/>
  <c r="BO357" i="1"/>
  <c r="BG357" i="1"/>
  <c r="AY357" i="1"/>
  <c r="AQ357" i="1"/>
  <c r="AI357" i="1"/>
  <c r="AA357" i="1"/>
  <c r="S357" i="1"/>
  <c r="D358" i="1"/>
  <c r="DI357" i="1"/>
  <c r="DA357" i="1"/>
  <c r="CS357" i="1"/>
  <c r="CK357" i="1"/>
  <c r="CC357" i="1"/>
  <c r="BU357" i="1"/>
  <c r="BM357" i="1"/>
  <c r="BE357" i="1"/>
  <c r="AW357" i="1"/>
  <c r="AO357" i="1"/>
  <c r="AG357" i="1"/>
  <c r="Y357" i="1"/>
  <c r="Q357" i="1"/>
  <c r="DE357" i="1"/>
  <c r="CO357" i="1"/>
  <c r="BY357" i="1"/>
  <c r="BI357" i="1"/>
  <c r="AS357" i="1"/>
  <c r="AC357" i="1"/>
  <c r="DO357" i="1"/>
  <c r="CY357" i="1"/>
  <c r="CI357" i="1"/>
  <c r="BS357" i="1"/>
  <c r="BC357" i="1"/>
  <c r="AM357" i="1"/>
  <c r="W357" i="1"/>
  <c r="DM357" i="1"/>
  <c r="CW357" i="1"/>
  <c r="CG357" i="1"/>
  <c r="BQ357" i="1"/>
  <c r="BA357" i="1"/>
  <c r="AK357" i="1"/>
  <c r="U357" i="1"/>
  <c r="DG357" i="1"/>
  <c r="CQ357" i="1"/>
  <c r="CA357" i="1"/>
  <c r="BK357" i="1"/>
  <c r="AU357" i="1"/>
  <c r="AE357" i="1"/>
  <c r="O357" i="1"/>
  <c r="DQ357" i="1" l="1"/>
  <c r="DO358" i="1"/>
  <c r="DG358" i="1"/>
  <c r="CY358" i="1"/>
  <c r="CQ358" i="1"/>
  <c r="CI358" i="1"/>
  <c r="CA358" i="1"/>
  <c r="BS358" i="1"/>
  <c r="BK358" i="1"/>
  <c r="BC358" i="1"/>
  <c r="AU358" i="1"/>
  <c r="AM358" i="1"/>
  <c r="AE358" i="1"/>
  <c r="W358" i="1"/>
  <c r="O358" i="1"/>
  <c r="DM358" i="1"/>
  <c r="DE358" i="1"/>
  <c r="CW358" i="1"/>
  <c r="CO358" i="1"/>
  <c r="CG358" i="1"/>
  <c r="BY358" i="1"/>
  <c r="BQ358" i="1"/>
  <c r="BI358" i="1"/>
  <c r="BA358" i="1"/>
  <c r="AS358" i="1"/>
  <c r="AK358" i="1"/>
  <c r="AC358" i="1"/>
  <c r="U358" i="1"/>
  <c r="DK358" i="1"/>
  <c r="CU358" i="1"/>
  <c r="CE358" i="1"/>
  <c r="BO358" i="1"/>
  <c r="AY358" i="1"/>
  <c r="AI358" i="1"/>
  <c r="S358" i="1"/>
  <c r="D359" i="1"/>
  <c r="DI358" i="1"/>
  <c r="CS358" i="1"/>
  <c r="CC358" i="1"/>
  <c r="BM358" i="1"/>
  <c r="AW358" i="1"/>
  <c r="AG358" i="1"/>
  <c r="Q358" i="1"/>
  <c r="DC358" i="1"/>
  <c r="CM358" i="1"/>
  <c r="BW358" i="1"/>
  <c r="BG358" i="1"/>
  <c r="AQ358" i="1"/>
  <c r="AA358" i="1"/>
  <c r="DA358" i="1"/>
  <c r="CK358" i="1"/>
  <c r="BU358" i="1"/>
  <c r="BE358" i="1"/>
  <c r="AO358" i="1"/>
  <c r="Y358" i="1"/>
  <c r="DK359" i="1" l="1"/>
  <c r="DC359" i="1"/>
  <c r="CU359" i="1"/>
  <c r="CM359" i="1"/>
  <c r="CE359" i="1"/>
  <c r="BW359" i="1"/>
  <c r="BO359" i="1"/>
  <c r="BG359" i="1"/>
  <c r="AY359" i="1"/>
  <c r="AQ359" i="1"/>
  <c r="AI359" i="1"/>
  <c r="AA359" i="1"/>
  <c r="S359" i="1"/>
  <c r="DI359" i="1"/>
  <c r="DA359" i="1"/>
  <c r="CS359" i="1"/>
  <c r="CK359" i="1"/>
  <c r="CC359" i="1"/>
  <c r="BU359" i="1"/>
  <c r="BM359" i="1"/>
  <c r="BE359" i="1"/>
  <c r="AW359" i="1"/>
  <c r="AO359" i="1"/>
  <c r="AG359" i="1"/>
  <c r="Y359" i="1"/>
  <c r="Q359" i="1"/>
  <c r="DG359" i="1"/>
  <c r="CQ359" i="1"/>
  <c r="CA359" i="1"/>
  <c r="BK359" i="1"/>
  <c r="AU359" i="1"/>
  <c r="AE359" i="1"/>
  <c r="O359" i="1"/>
  <c r="DE359" i="1"/>
  <c r="CO359" i="1"/>
  <c r="BY359" i="1"/>
  <c r="BI359" i="1"/>
  <c r="AS359" i="1"/>
  <c r="AC359" i="1"/>
  <c r="DO359" i="1"/>
  <c r="CY359" i="1"/>
  <c r="CI359" i="1"/>
  <c r="BS359" i="1"/>
  <c r="BC359" i="1"/>
  <c r="AM359" i="1"/>
  <c r="W359" i="1"/>
  <c r="D360" i="1"/>
  <c r="DM359" i="1"/>
  <c r="CW359" i="1"/>
  <c r="CG359" i="1"/>
  <c r="BQ359" i="1"/>
  <c r="BA359" i="1"/>
  <c r="AK359" i="1"/>
  <c r="U359" i="1"/>
  <c r="DQ358" i="1"/>
  <c r="DQ359" i="1" l="1"/>
  <c r="DI360" i="1"/>
  <c r="DA360" i="1"/>
  <c r="CS360" i="1"/>
  <c r="CK360" i="1"/>
  <c r="CC360" i="1"/>
  <c r="BU360" i="1"/>
  <c r="BM360" i="1"/>
  <c r="BE360" i="1"/>
  <c r="AW360" i="1"/>
  <c r="AO360" i="1"/>
  <c r="AG360" i="1"/>
  <c r="Y360" i="1"/>
  <c r="Q360" i="1"/>
  <c r="D361" i="1"/>
  <c r="DO360" i="1"/>
  <c r="DG360" i="1"/>
  <c r="CY360" i="1"/>
  <c r="CQ360" i="1"/>
  <c r="CI360" i="1"/>
  <c r="CA360" i="1"/>
  <c r="BS360" i="1"/>
  <c r="BK360" i="1"/>
  <c r="BC360" i="1"/>
  <c r="AU360" i="1"/>
  <c r="AM360" i="1"/>
  <c r="AE360" i="1"/>
  <c r="W360" i="1"/>
  <c r="O360" i="1"/>
  <c r="DC360" i="1"/>
  <c r="CM360" i="1"/>
  <c r="BW360" i="1"/>
  <c r="BG360" i="1"/>
  <c r="AQ360" i="1"/>
  <c r="AA360" i="1"/>
  <c r="DM360" i="1"/>
  <c r="CW360" i="1"/>
  <c r="CG360" i="1"/>
  <c r="BQ360" i="1"/>
  <c r="BA360" i="1"/>
  <c r="AK360" i="1"/>
  <c r="U360" i="1"/>
  <c r="DK360" i="1"/>
  <c r="CU360" i="1"/>
  <c r="CE360" i="1"/>
  <c r="BO360" i="1"/>
  <c r="AY360" i="1"/>
  <c r="AI360" i="1"/>
  <c r="S360" i="1"/>
  <c r="DE360" i="1"/>
  <c r="CO360" i="1"/>
  <c r="BY360" i="1"/>
  <c r="BI360" i="1"/>
  <c r="AS360" i="1"/>
  <c r="AC360" i="1"/>
  <c r="D362" i="1" l="1"/>
  <c r="DO361" i="1"/>
  <c r="DG361" i="1"/>
  <c r="CY361" i="1"/>
  <c r="CQ361" i="1"/>
  <c r="CI361" i="1"/>
  <c r="CA361" i="1"/>
  <c r="BS361" i="1"/>
  <c r="BK361" i="1"/>
  <c r="BC361" i="1"/>
  <c r="AU361" i="1"/>
  <c r="AM361" i="1"/>
  <c r="AE361" i="1"/>
  <c r="W361" i="1"/>
  <c r="O361" i="1"/>
  <c r="DK361" i="1"/>
  <c r="DA361" i="1"/>
  <c r="CO361" i="1"/>
  <c r="CE361" i="1"/>
  <c r="BU361" i="1"/>
  <c r="BI361" i="1"/>
  <c r="AY361" i="1"/>
  <c r="AO361" i="1"/>
  <c r="AC361" i="1"/>
  <c r="DI361" i="1"/>
  <c r="CW361" i="1"/>
  <c r="CM361" i="1"/>
  <c r="CC361" i="1"/>
  <c r="BQ361" i="1"/>
  <c r="BG361" i="1"/>
  <c r="AW361" i="1"/>
  <c r="AK361" i="1"/>
  <c r="AA361" i="1"/>
  <c r="Q361" i="1"/>
  <c r="DE361" i="1"/>
  <c r="CU361" i="1"/>
  <c r="CK361" i="1"/>
  <c r="BY361" i="1"/>
  <c r="BO361" i="1"/>
  <c r="BE361" i="1"/>
  <c r="AS361" i="1"/>
  <c r="AI361" i="1"/>
  <c r="Y361" i="1"/>
  <c r="DC361" i="1"/>
  <c r="BM361" i="1"/>
  <c r="U361" i="1"/>
  <c r="CS361" i="1"/>
  <c r="BA361" i="1"/>
  <c r="S361" i="1"/>
  <c r="CG361" i="1"/>
  <c r="AQ361" i="1"/>
  <c r="DM361" i="1"/>
  <c r="BW361" i="1"/>
  <c r="AG361" i="1"/>
  <c r="DQ360" i="1"/>
  <c r="DM362" i="1" l="1"/>
  <c r="DE362" i="1"/>
  <c r="CW362" i="1"/>
  <c r="CO362" i="1"/>
  <c r="CG362" i="1"/>
  <c r="BY362" i="1"/>
  <c r="BQ362" i="1"/>
  <c r="BI362" i="1"/>
  <c r="BA362" i="1"/>
  <c r="AS362" i="1"/>
  <c r="AK362" i="1"/>
  <c r="AC362" i="1"/>
  <c r="U362" i="1"/>
  <c r="DO362" i="1"/>
  <c r="DC362" i="1"/>
  <c r="CS362" i="1"/>
  <c r="CI362" i="1"/>
  <c r="BW362" i="1"/>
  <c r="BM362" i="1"/>
  <c r="BC362" i="1"/>
  <c r="AQ362" i="1"/>
  <c r="AG362" i="1"/>
  <c r="W362" i="1"/>
  <c r="D363" i="1"/>
  <c r="DK362" i="1"/>
  <c r="DA362" i="1"/>
  <c r="CQ362" i="1"/>
  <c r="CE362" i="1"/>
  <c r="BU362" i="1"/>
  <c r="BK362" i="1"/>
  <c r="AY362" i="1"/>
  <c r="AO362" i="1"/>
  <c r="AE362" i="1"/>
  <c r="S362" i="1"/>
  <c r="DI362" i="1"/>
  <c r="CY362" i="1"/>
  <c r="CM362" i="1"/>
  <c r="CC362" i="1"/>
  <c r="BS362" i="1"/>
  <c r="BG362" i="1"/>
  <c r="AW362" i="1"/>
  <c r="AM362" i="1"/>
  <c r="AA362" i="1"/>
  <c r="Q362" i="1"/>
  <c r="CU362" i="1"/>
  <c r="BE362" i="1"/>
  <c r="O362" i="1"/>
  <c r="CK362" i="1"/>
  <c r="AU362" i="1"/>
  <c r="CA362" i="1"/>
  <c r="AI362" i="1"/>
  <c r="DG362" i="1"/>
  <c r="BO362" i="1"/>
  <c r="Y362" i="1"/>
  <c r="DQ361" i="1"/>
  <c r="DK363" i="1" l="1"/>
  <c r="DC363" i="1"/>
  <c r="CU363" i="1"/>
  <c r="CM363" i="1"/>
  <c r="CE363" i="1"/>
  <c r="BW363" i="1"/>
  <c r="BO363" i="1"/>
  <c r="BG363" i="1"/>
  <c r="AY363" i="1"/>
  <c r="AQ363" i="1"/>
  <c r="AI363" i="1"/>
  <c r="AA363" i="1"/>
  <c r="S363" i="1"/>
  <c r="DI363" i="1"/>
  <c r="CY363" i="1"/>
  <c r="CO363" i="1"/>
  <c r="CC363" i="1"/>
  <c r="BS363" i="1"/>
  <c r="BI363" i="1"/>
  <c r="AW363" i="1"/>
  <c r="AM363" i="1"/>
  <c r="AC363" i="1"/>
  <c r="Q363" i="1"/>
  <c r="DG363" i="1"/>
  <c r="CW363" i="1"/>
  <c r="CK363" i="1"/>
  <c r="CA363" i="1"/>
  <c r="BQ363" i="1"/>
  <c r="BE363" i="1"/>
  <c r="AU363" i="1"/>
  <c r="AK363" i="1"/>
  <c r="Y363" i="1"/>
  <c r="O363" i="1"/>
  <c r="D364" i="1"/>
  <c r="DO363" i="1"/>
  <c r="DE363" i="1"/>
  <c r="CS363" i="1"/>
  <c r="CI363" i="1"/>
  <c r="BY363" i="1"/>
  <c r="BM363" i="1"/>
  <c r="BC363" i="1"/>
  <c r="AS363" i="1"/>
  <c r="AG363" i="1"/>
  <c r="W363" i="1"/>
  <c r="DM363" i="1"/>
  <c r="DA363" i="1"/>
  <c r="CQ363" i="1"/>
  <c r="CG363" i="1"/>
  <c r="BU363" i="1"/>
  <c r="BK363" i="1"/>
  <c r="BA363" i="1"/>
  <c r="AO363" i="1"/>
  <c r="AE363" i="1"/>
  <c r="U363" i="1"/>
  <c r="DQ362" i="1"/>
  <c r="DO364" i="1" l="1"/>
  <c r="DO355" i="1" s="1"/>
  <c r="DO365" i="1" s="1"/>
  <c r="DG364" i="1"/>
  <c r="DG355" i="1" s="1"/>
  <c r="DG365" i="1" s="1"/>
  <c r="CY364" i="1"/>
  <c r="CY355" i="1" s="1"/>
  <c r="CY365" i="1" s="1"/>
  <c r="CQ364" i="1"/>
  <c r="CQ355" i="1" s="1"/>
  <c r="CQ365" i="1" s="1"/>
  <c r="CI364" i="1"/>
  <c r="CI355" i="1" s="1"/>
  <c r="CI365" i="1" s="1"/>
  <c r="CA364" i="1"/>
  <c r="CA355" i="1" s="1"/>
  <c r="CA365" i="1" s="1"/>
  <c r="BS364" i="1"/>
  <c r="BS355" i="1" s="1"/>
  <c r="BS365" i="1" s="1"/>
  <c r="BK364" i="1"/>
  <c r="BK355" i="1" s="1"/>
  <c r="BK365" i="1" s="1"/>
  <c r="BC364" i="1"/>
  <c r="BC355" i="1" s="1"/>
  <c r="BC365" i="1" s="1"/>
  <c r="AU364" i="1"/>
  <c r="AU355" i="1" s="1"/>
  <c r="AU365" i="1" s="1"/>
  <c r="AM364" i="1"/>
  <c r="AM355" i="1" s="1"/>
  <c r="AM365" i="1" s="1"/>
  <c r="AE364" i="1"/>
  <c r="AE355" i="1" s="1"/>
  <c r="AE365" i="1" s="1"/>
  <c r="W364" i="1"/>
  <c r="W355" i="1" s="1"/>
  <c r="W365" i="1" s="1"/>
  <c r="O364" i="1"/>
  <c r="DK364" i="1"/>
  <c r="DK355" i="1" s="1"/>
  <c r="DK365" i="1" s="1"/>
  <c r="DA364" i="1"/>
  <c r="DA355" i="1" s="1"/>
  <c r="DA365" i="1" s="1"/>
  <c r="CO364" i="1"/>
  <c r="CO355" i="1" s="1"/>
  <c r="CO365" i="1" s="1"/>
  <c r="CE364" i="1"/>
  <c r="CE355" i="1" s="1"/>
  <c r="CE365" i="1" s="1"/>
  <c r="BU364" i="1"/>
  <c r="BU355" i="1" s="1"/>
  <c r="BU365" i="1" s="1"/>
  <c r="BI364" i="1"/>
  <c r="BI355" i="1" s="1"/>
  <c r="BI365" i="1" s="1"/>
  <c r="AY364" i="1"/>
  <c r="AY355" i="1" s="1"/>
  <c r="AY365" i="1" s="1"/>
  <c r="AO364" i="1"/>
  <c r="AO355" i="1" s="1"/>
  <c r="AO365" i="1" s="1"/>
  <c r="AC364" i="1"/>
  <c r="AC355" i="1" s="1"/>
  <c r="AC365" i="1" s="1"/>
  <c r="S364" i="1"/>
  <c r="S355" i="1" s="1"/>
  <c r="S365" i="1" s="1"/>
  <c r="DI364" i="1"/>
  <c r="DI355" i="1" s="1"/>
  <c r="DI365" i="1" s="1"/>
  <c r="CW364" i="1"/>
  <c r="CW355" i="1" s="1"/>
  <c r="CW365" i="1" s="1"/>
  <c r="CM364" i="1"/>
  <c r="CM355" i="1" s="1"/>
  <c r="CM365" i="1" s="1"/>
  <c r="CC364" i="1"/>
  <c r="CC355" i="1" s="1"/>
  <c r="CC365" i="1" s="1"/>
  <c r="BQ364" i="1"/>
  <c r="BQ355" i="1" s="1"/>
  <c r="BQ365" i="1" s="1"/>
  <c r="BG364" i="1"/>
  <c r="BG355" i="1" s="1"/>
  <c r="BG365" i="1" s="1"/>
  <c r="AW364" i="1"/>
  <c r="AW355" i="1" s="1"/>
  <c r="AW365" i="1" s="1"/>
  <c r="AK364" i="1"/>
  <c r="AK355" i="1" s="1"/>
  <c r="AK365" i="1" s="1"/>
  <c r="AA364" i="1"/>
  <c r="AA355" i="1" s="1"/>
  <c r="AA365" i="1" s="1"/>
  <c r="Q364" i="1"/>
  <c r="Q355" i="1" s="1"/>
  <c r="Q365" i="1" s="1"/>
  <c r="DE364" i="1"/>
  <c r="DE355" i="1" s="1"/>
  <c r="DE365" i="1" s="1"/>
  <c r="CU364" i="1"/>
  <c r="CU355" i="1" s="1"/>
  <c r="CU365" i="1" s="1"/>
  <c r="CK364" i="1"/>
  <c r="CK355" i="1" s="1"/>
  <c r="CK365" i="1" s="1"/>
  <c r="BY364" i="1"/>
  <c r="BY355" i="1" s="1"/>
  <c r="BY365" i="1" s="1"/>
  <c r="BO364" i="1"/>
  <c r="BO355" i="1" s="1"/>
  <c r="BO365" i="1" s="1"/>
  <c r="BE364" i="1"/>
  <c r="BE355" i="1" s="1"/>
  <c r="BE365" i="1" s="1"/>
  <c r="AS364" i="1"/>
  <c r="AS355" i="1" s="1"/>
  <c r="AS365" i="1" s="1"/>
  <c r="AI364" i="1"/>
  <c r="AI355" i="1" s="1"/>
  <c r="AI365" i="1" s="1"/>
  <c r="Y364" i="1"/>
  <c r="Y355" i="1" s="1"/>
  <c r="Y365" i="1" s="1"/>
  <c r="DM364" i="1"/>
  <c r="DM355" i="1" s="1"/>
  <c r="DM365" i="1" s="1"/>
  <c r="DC364" i="1"/>
  <c r="DC355" i="1" s="1"/>
  <c r="DC365" i="1" s="1"/>
  <c r="CS364" i="1"/>
  <c r="CS355" i="1" s="1"/>
  <c r="CS365" i="1" s="1"/>
  <c r="CG364" i="1"/>
  <c r="CG355" i="1" s="1"/>
  <c r="CG365" i="1" s="1"/>
  <c r="BW364" i="1"/>
  <c r="BW355" i="1" s="1"/>
  <c r="BW365" i="1" s="1"/>
  <c r="BM364" i="1"/>
  <c r="BM355" i="1" s="1"/>
  <c r="BM365" i="1" s="1"/>
  <c r="BA364" i="1"/>
  <c r="BA355" i="1" s="1"/>
  <c r="BA365" i="1" s="1"/>
  <c r="AQ364" i="1"/>
  <c r="AQ355" i="1" s="1"/>
  <c r="AQ365" i="1" s="1"/>
  <c r="AG364" i="1"/>
  <c r="AG355" i="1" s="1"/>
  <c r="AG365" i="1" s="1"/>
  <c r="U364" i="1"/>
  <c r="U355" i="1" s="1"/>
  <c r="U365" i="1" s="1"/>
  <c r="DQ363" i="1"/>
  <c r="DQ364" i="1" l="1"/>
  <c r="DQ355" i="1" s="1"/>
  <c r="DQ365" i="1" s="1"/>
  <c r="O355" i="1"/>
  <c r="O365" i="1" s="1"/>
</calcChain>
</file>

<file path=xl/sharedStrings.xml><?xml version="1.0" encoding="utf-8"?>
<sst xmlns="http://schemas.openxmlformats.org/spreadsheetml/2006/main" count="639" uniqueCount="497">
  <si>
    <t>Код  профиля</t>
  </si>
  <si>
    <t>Код КСГ 2017</t>
  </si>
  <si>
    <t>КПГ / КСГ</t>
  </si>
  <si>
    <t>базовая ставка на 2017 5 мес.</t>
  </si>
  <si>
    <t>базовая ставка на 2017 4 мес.</t>
  </si>
  <si>
    <t>базовая ставка на 2017 3 мес.</t>
  </si>
  <si>
    <t>КЗ (коэффициент относительной затратоемкости)</t>
  </si>
  <si>
    <t>КУ (управленческий коэффициент) с 01.01.17</t>
  </si>
  <si>
    <t>КУ (управленческий коэффициент) с 01.06.17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</si>
  <si>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</si>
  <si>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</si>
  <si>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 N 2" МЗ ХК</t>
  </si>
  <si>
    <t>Хабаровский филиал Федерального государственного автономного учреждения "МНТК "Микрохирургия глаза" имени академика С.Н. Федорова Министерства здравоохранения Российской Федерации</t>
  </si>
  <si>
    <t xml:space="preserve">КГБУЗ "Краевой кожно-венерологический диспансер" МЗ ХК </t>
  </si>
  <si>
    <t>КГБУЗ "Краевой клинический центр онкологии" МЗ ХК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</si>
  <si>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</si>
  <si>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Министерства здравоохранения  Российской Федерации (г. Хабаровск)</t>
  </si>
  <si>
    <t>Хабаровский филиал ФГБУ НКЦ оториноларингологии ФМБА России</t>
  </si>
  <si>
    <t>КГБУЗ "Перинатальный центр" МЗ ХК</t>
  </si>
  <si>
    <t>КГБУЗ "Детская краевая клиническая больница" имени А.К. Пиотровича МЗ ХК</t>
  </si>
  <si>
    <t>ФГКУ "301 военный клинический госпиталь" Министерства обороны Российской Федерации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</si>
  <si>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</si>
  <si>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ХК</t>
  </si>
  <si>
    <t>КГБУЗ "Городская больница N 2" МЗ ХК</t>
  </si>
  <si>
    <t>КГБУЗ "Городская больница N 3" МЗ ХК</t>
  </si>
  <si>
    <t>КГБУЗ "Городская больница N 7" МЗ ХК июнь</t>
  </si>
  <si>
    <t>КГБУЗ "Городской онкологический диспансер" МЗ ХК</t>
  </si>
  <si>
    <t>КГБУЗ "Детский клинический центр медицинской реабилитации "Амурский" МЗ ХК</t>
  </si>
  <si>
    <t>ОАО Санаторий УССУРИ</t>
  </si>
  <si>
    <t>НУЗ "Отделенческая больница на станции Комсомольск ОАО "Российские железные дороги"</t>
  </si>
  <si>
    <t>КГБУЗ "Родильный дом N 1" МЗ ХК</t>
  </si>
  <si>
    <t>КГБУЗ "Родильный дом N 2" МЗ ХК</t>
  </si>
  <si>
    <t>КГБУЗ "Родильный дом N 4" МЗ ХК</t>
  </si>
  <si>
    <t>КГБУЗ "Родильный дом N 3" МЗ ХК</t>
  </si>
  <si>
    <t>КГБУЗ "Городская клиническая больница N 10" МЗ ХК</t>
  </si>
  <si>
    <t>КГБУЗ "Городская клиническая больница N 11" МЗ ХК</t>
  </si>
  <si>
    <t>КГБУЗ "Городская больница N 4" МЗ ХК</t>
  </si>
  <si>
    <t>КГБУЗ "Детская городская больница" МЗ ХК</t>
  </si>
  <si>
    <t>КГБУЗ "Детская городская клиническая больница N 9" МЗ ХК</t>
  </si>
  <si>
    <t>ФКУЗ "Медико-санитарная часть МВД Российской Федерации по Хабаровскому краю"</t>
  </si>
  <si>
    <t>Федеральное государственное бюджетное УЗ "Медико-санитарная часть N 99 ФМБА России"</t>
  </si>
  <si>
    <t>КГБУЗ Санаторий "Анненские Воды" МЗ ХК</t>
  </si>
  <si>
    <t>КГБУЗ "Детская городская клиническая больница имени В.М. Истомина" МЗ ХК</t>
  </si>
  <si>
    <t>Ванинская больница ФГБУ "ДВОМЦ ФМБА России"</t>
  </si>
  <si>
    <t>КГБУЗ "Клинико-диагностический центр" МЗ ХК</t>
  </si>
  <si>
    <t>КГБУЗ "Князе-Волконская районная больница" МЗ ХК</t>
  </si>
  <si>
    <t>КГБУЗ "Хабаровская районная больница"МЗ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</si>
  <si>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</si>
  <si>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</si>
  <si>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"Николаевская-на-Амуре центральная районная больница" МЗ ХК</t>
  </si>
  <si>
    <t>КГБУЗ "Троицкая центральная районная больница"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</si>
  <si>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</si>
  <si>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</si>
  <si>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"Солнечная районная больница" МЗ ХК</t>
  </si>
  <si>
    <t>КГБУЗ "Верхнебуреинская центральная районная больница" МЗ ХК</t>
  </si>
  <si>
    <t>КГБУЗ "Советско-Гаванская центральная районная больница" МЗ ХК</t>
  </si>
  <si>
    <t>КГБУЗ "Районная больница района им. Лазо" МЗ ХК</t>
  </si>
  <si>
    <t>КГБУЗ "Вяземская районная больница" МЗ ХК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</si>
  <si>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</si>
  <si>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</si>
  <si>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</si>
  <si>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</si>
  <si>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ООО "МЦ "КЕДР" (в Ком)</t>
  </si>
  <si>
    <t>Всего:</t>
  </si>
  <si>
    <t>с 01.01.2017</t>
  </si>
  <si>
    <t>0352001</t>
  </si>
  <si>
    <t>0310001</t>
  </si>
  <si>
    <t>0353001</t>
  </si>
  <si>
    <t>0351002</t>
  </si>
  <si>
    <t>0351001</t>
  </si>
  <si>
    <t>4346001</t>
  </si>
  <si>
    <t>0352005</t>
  </si>
  <si>
    <t>0352007</t>
  </si>
  <si>
    <t>0252002</t>
  </si>
  <si>
    <t>0252001</t>
  </si>
  <si>
    <t>5155001</t>
  </si>
  <si>
    <t>0352006</t>
  </si>
  <si>
    <t>2141002</t>
  </si>
  <si>
    <t>3141002</t>
  </si>
  <si>
    <t>3141003</t>
  </si>
  <si>
    <t>3141007</t>
  </si>
  <si>
    <t>3151001</t>
  </si>
  <si>
    <t>2223001</t>
  </si>
  <si>
    <t>0152001</t>
  </si>
  <si>
    <t>4346004</t>
  </si>
  <si>
    <t>2148001</t>
  </si>
  <si>
    <t>2148002</t>
  </si>
  <si>
    <t>2148004</t>
  </si>
  <si>
    <t>3148002</t>
  </si>
  <si>
    <t>2141010</t>
  </si>
  <si>
    <t>2144011</t>
  </si>
  <si>
    <t>3141004</t>
  </si>
  <si>
    <t>3241001</t>
  </si>
  <si>
    <t>2241009</t>
  </si>
  <si>
    <t>8156001</t>
  </si>
  <si>
    <t>3131001</t>
  </si>
  <si>
    <t>0352004</t>
  </si>
  <si>
    <t>2241001</t>
  </si>
  <si>
    <t>6349008</t>
  </si>
  <si>
    <t>2101006</t>
  </si>
  <si>
    <t>1343005</t>
  </si>
  <si>
    <t>1340004</t>
  </si>
  <si>
    <t>1343001</t>
  </si>
  <si>
    <t>1340014</t>
  </si>
  <si>
    <t>1340010</t>
  </si>
  <si>
    <t>1340011</t>
  </si>
  <si>
    <t>1340006</t>
  </si>
  <si>
    <t>1340013</t>
  </si>
  <si>
    <t>1343004</t>
  </si>
  <si>
    <t>1343008</t>
  </si>
  <si>
    <t>1340007</t>
  </si>
  <si>
    <t>1343303</t>
  </si>
  <si>
    <t>1343002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</si>
  <si>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</si>
  <si>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</si>
  <si>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</si>
  <si>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</si>
  <si>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</si>
  <si>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</si>
  <si>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</si>
  <si>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</si>
  <si>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3.2.</t>
  </si>
  <si>
    <t>подуровень 3.1.</t>
  </si>
  <si>
    <t>подуровень 3.3.</t>
  </si>
  <si>
    <t>подуровень 3.4.</t>
  </si>
  <si>
    <t>подуровень 2.1.</t>
  </si>
  <si>
    <t>подуровень 2.3.</t>
  </si>
  <si>
    <t>подуровень 1.2.</t>
  </si>
  <si>
    <t>подуровень 2.2.</t>
  </si>
  <si>
    <t>подуровень 1.3.</t>
  </si>
  <si>
    <t>подуровень 1.1.</t>
  </si>
  <si>
    <t>подуровень 2.5.</t>
  </si>
  <si>
    <t>подуровень 2.4.</t>
  </si>
  <si>
    <t>подуровень 1.5.</t>
  </si>
  <si>
    <t>подуровень 1.4.</t>
  </si>
  <si>
    <t>количество больных всего</t>
  </si>
  <si>
    <t>стоимость</t>
  </si>
  <si>
    <t>количество больных</t>
  </si>
  <si>
    <t>количество больных по КСГ</t>
  </si>
  <si>
    <t>КУСмо c 01.01.2017</t>
  </si>
  <si>
    <t>КУСмо c 01.06.2017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</si>
  <si>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</si>
  <si>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</si>
  <si>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</si>
  <si>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</si>
  <si>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</si>
  <si>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</si>
  <si>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</si>
  <si>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</si>
  <si>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</si>
  <si>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</si>
  <si>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</si>
  <si>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</si>
  <si>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</si>
  <si>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</si>
  <si>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</si>
  <si>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</si>
  <si>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</si>
  <si>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</si>
  <si>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</si>
  <si>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</si>
  <si>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</si>
  <si>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</si>
  <si>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</si>
  <si>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</si>
  <si>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</si>
  <si>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Гематология</t>
  </si>
  <si>
    <t>Анемии (уровень 1)</t>
  </si>
  <si>
    <t>Анемии (уровень 2)</t>
  </si>
  <si>
    <t>Анемии (уровень 3)</t>
  </si>
  <si>
    <t>Нарушения свертываемости крови</t>
  </si>
  <si>
    <t>Другие болезни крови и кроветворных органов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</si>
  <si>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</si>
  <si>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</si>
  <si>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</si>
  <si>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</si>
  <si>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</si>
  <si>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</si>
  <si>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</si>
  <si>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</si>
  <si>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</si>
  <si>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</si>
  <si>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</si>
  <si>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</si>
  <si>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</si>
  <si>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</si>
  <si>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</si>
  <si>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</si>
  <si>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</si>
  <si>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</si>
  <si>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</si>
  <si>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</si>
  <si>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</si>
  <si>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</si>
  <si>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</si>
  <si>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</si>
  <si>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</si>
  <si>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</si>
  <si>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</si>
  <si>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</si>
  <si>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</si>
  <si>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</si>
  <si>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</si>
  <si>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</si>
  <si>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</si>
  <si>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</si>
  <si>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</si>
  <si>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</si>
  <si>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</si>
  <si>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</si>
  <si>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</si>
  <si>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</si>
  <si>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</si>
  <si>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</si>
  <si>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</si>
  <si>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</si>
  <si>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</si>
  <si>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</si>
  <si>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</si>
  <si>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</si>
  <si>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</si>
  <si>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</si>
  <si>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Инфаркт миокарда, легочная эмболия, лечение с пименением тромболитической терапии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</si>
  <si>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</si>
  <si>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</si>
  <si>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</si>
  <si>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</si>
  <si>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</si>
  <si>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</si>
  <si>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</si>
  <si>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</si>
  <si>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</si>
  <si>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</si>
  <si>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</si>
  <si>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</si>
  <si>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</si>
  <si>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</si>
  <si>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</si>
  <si>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</si>
  <si>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</si>
  <si>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</si>
  <si>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</si>
  <si>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</si>
  <si>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</si>
  <si>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</si>
  <si>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</si>
  <si>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</si>
  <si>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</si>
  <si>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</si>
  <si>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</si>
  <si>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</si>
  <si>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</si>
  <si>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</si>
  <si>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</si>
  <si>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</si>
  <si>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</si>
  <si>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</si>
  <si>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</si>
  <si>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</si>
  <si>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</si>
  <si>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</si>
  <si>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</si>
  <si>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</si>
  <si>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</si>
  <si>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</si>
  <si>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</si>
  <si>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</si>
  <si>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</si>
  <si>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</si>
  <si>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</si>
  <si>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</si>
  <si>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</si>
  <si>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</si>
  <si>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</si>
  <si>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</si>
  <si>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</si>
  <si>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женских половых органах 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</si>
  <si>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</si>
  <si>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</si>
  <si>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</si>
  <si>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</si>
  <si>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</si>
  <si>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</si>
  <si>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</si>
  <si>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</si>
  <si>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</si>
  <si>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</si>
  <si>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</si>
  <si>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</si>
  <si>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новобразовании желчного пузыря, желчных протоков (уровень 1)</t>
  </si>
  <si>
    <t>Операции при злокачественном новобразовании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</si>
  <si>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</si>
  <si>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</si>
  <si>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</si>
  <si>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</si>
  <si>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Злокачественое новообразование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</si>
  <si>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</si>
  <si>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</si>
  <si>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</si>
  <si>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</si>
  <si>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</si>
  <si>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</si>
  <si>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</si>
  <si>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1), доброкачественных заболеваниях крови и пузырном заносе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</si>
  <si>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</si>
  <si>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</si>
  <si>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</si>
  <si>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</si>
  <si>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</si>
  <si>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</si>
  <si>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</si>
  <si>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</si>
  <si>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</si>
  <si>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</si>
  <si>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</si>
  <si>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</si>
  <si>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</si>
  <si>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</si>
  <si>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</si>
  <si>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</si>
  <si>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</si>
  <si>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</si>
  <si>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</si>
  <si>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</si>
  <si>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</si>
  <si>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</si>
  <si>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</si>
  <si>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</si>
  <si>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</si>
  <si>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</si>
  <si>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</si>
  <si>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</si>
  <si>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</si>
  <si>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</si>
  <si>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</si>
  <si>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</si>
  <si>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</si>
  <si>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</si>
  <si>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</si>
  <si>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</si>
  <si>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</si>
  <si>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</si>
  <si>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</si>
  <si>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</si>
  <si>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</si>
  <si>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</si>
  <si>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</si>
  <si>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</si>
  <si>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</si>
  <si>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</si>
  <si>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</si>
  <si>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</si>
  <si>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</si>
  <si>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</si>
  <si>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</si>
  <si>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</si>
  <si>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</si>
  <si>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</si>
  <si>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</si>
  <si>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</si>
  <si>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</si>
  <si>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</si>
  <si>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</si>
  <si>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</si>
  <si>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</si>
  <si>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</si>
  <si>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</si>
  <si>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</si>
  <si>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</si>
  <si>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</si>
  <si>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</si>
  <si>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</si>
  <si>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</si>
  <si>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</si>
  <si>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</si>
  <si>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</si>
  <si>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</si>
  <si>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</si>
  <si>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</si>
  <si>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</si>
  <si>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</si>
  <si>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</si>
  <si>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</si>
  <si>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</si>
  <si>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</si>
  <si>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</si>
  <si>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</si>
  <si>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</si>
  <si>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</si>
  <si>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</si>
  <si>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</si>
  <si>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</si>
  <si>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</si>
  <si>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</si>
  <si>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</si>
  <si>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</si>
  <si>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</si>
  <si>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</si>
  <si>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</si>
  <si>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</si>
  <si>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</si>
  <si>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</si>
  <si>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</si>
  <si>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</si>
  <si>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</si>
  <si>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</si>
  <si>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</si>
  <si>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</si>
  <si>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</si>
  <si>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</si>
  <si>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</si>
  <si>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</si>
  <si>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</si>
  <si>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</si>
  <si>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</si>
  <si>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</si>
  <si>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</si>
  <si>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</si>
  <si>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</si>
  <si>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</si>
  <si>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</si>
  <si>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</si>
  <si>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</si>
  <si>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</si>
  <si>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</si>
  <si>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</si>
  <si>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</si>
  <si>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</si>
  <si>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</si>
  <si>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</si>
  <si>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</si>
  <si>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</si>
  <si>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</si>
  <si>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</si>
  <si>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</si>
  <si>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</si>
  <si>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</si>
  <si>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</si>
  <si>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</si>
  <si>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</si>
  <si>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</si>
  <si>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</si>
  <si>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</si>
  <si>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</si>
  <si>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</si>
  <si>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</si>
  <si>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</si>
  <si>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</si>
  <si>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</si>
  <si>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</si>
  <si>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</si>
  <si>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</si>
  <si>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</si>
  <si>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</si>
  <si>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</si>
  <si>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</si>
  <si>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</si>
  <si>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</si>
  <si>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</si>
  <si>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</si>
  <si>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</si>
  <si>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</si>
  <si>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</si>
  <si>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</si>
  <si>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</si>
  <si>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</si>
  <si>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</si>
  <si>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</si>
  <si>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</si>
  <si>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</si>
  <si>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</si>
  <si>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</si>
  <si>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</si>
  <si>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</si>
  <si>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</si>
  <si>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</si>
  <si>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Комплексное лечение с применением препаратов иммуноглобулина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</si>
  <si>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</si>
  <si>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</si>
  <si>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</si>
  <si>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</si>
  <si>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</si>
  <si>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</si>
  <si>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</si>
  <si>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</si>
  <si>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</si>
  <si>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</si>
  <si>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</si>
  <si>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</si>
  <si>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</si>
  <si>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</si>
  <si>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</si>
  <si>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</si>
  <si>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</si>
  <si>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в условиях круглосуточного стационара  в разрезе клинико-статистических групп заболеваний на 2017 год</t>
  </si>
  <si>
    <t>Приложение № 2</t>
  </si>
  <si>
    <t>к Решению Комиссии по разработке ТП ОМС от 27.09.2017 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</si>
</sst>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#,##0.000"/>
    <numFmt numFmtId="168" formatCode="#,##0.00_ ;\-#,##0.00\ "/>
    <numFmt numFmtId="169" formatCode="_-* #,##0.00_р_._-;\-* #,##0.00_р_._-;_-* &quot;-&quot;??_р_._-;_-@_-"/>
    <numFmt numFmtId="170" formatCode="_-* #,##0.00_р_._-;\-* #,##0.00_р_._-;_-* &quot;-&quot;_р_.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2"/>
      <charset val="204"/>
    </font>
    <font>
      <b/>
      <i/>
      <sz val="11"/>
      <name val="Times New Roman"/>
      <family val="2"/>
      <charset val="204"/>
    </font>
    <font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3" fillId="0" borderId="0"/>
    <xf numFmtId="0" fontId="22" fillId="0" borderId="0"/>
    <xf numFmtId="0" fontId="2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5" fillId="0" borderId="0" applyFill="0" applyBorder="0" applyProtection="0">
      <alignment wrapText="1"/>
      <protection locked="0"/>
    </xf>
    <xf numFmtId="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1" fontId="4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5" fillId="0" borderId="0" xfId="1" applyFont="1" applyFill="1" applyBorder="1" applyAlignment="1">
      <alignment horizontal="center" vertical="center" wrapText="1"/>
    </xf>
    <xf numFmtId="0" fontId="6" fillId="0" borderId="0" xfId="0" applyFont="1" applyFill="1"/>
    <xf numFmtId="1" fontId="12" fillId="0" borderId="1" xfId="1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6" fillId="0" borderId="1" xfId="0" applyFont="1" applyFill="1" applyBorder="1"/>
    <xf numFmtId="0" fontId="4" fillId="0" borderId="1" xfId="0" applyFont="1" applyFill="1" applyBorder="1" applyAlignment="1">
      <alignment horizontal="right"/>
    </xf>
    <xf numFmtId="0" fontId="4" fillId="0" borderId="1" xfId="0" applyFont="1" applyFill="1" applyBorder="1"/>
    <xf numFmtId="2" fontId="8" fillId="0" borderId="1" xfId="0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166" fontId="10" fillId="0" borderId="1" xfId="1" applyNumberFormat="1" applyFont="1" applyFill="1" applyBorder="1" applyAlignment="1">
      <alignment horizontal="center" vertical="center" wrapText="1"/>
    </xf>
    <xf numFmtId="165" fontId="16" fillId="0" borderId="1" xfId="1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8" fillId="0" borderId="1" xfId="0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18" fillId="0" borderId="1" xfId="1" applyNumberFormat="1" applyFont="1" applyFill="1" applyBorder="1" applyAlignment="1">
      <alignment horizontal="center" vertical="center" wrapText="1"/>
    </xf>
    <xf numFmtId="165" fontId="17" fillId="0" borderId="1" xfId="1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/>
    <xf numFmtId="0" fontId="17" fillId="0" borderId="1" xfId="1" applyFont="1" applyFill="1" applyBorder="1" applyAlignment="1">
      <alignment vertical="center" wrapText="1"/>
    </xf>
    <xf numFmtId="164" fontId="17" fillId="0" borderId="1" xfId="1" applyNumberFormat="1" applyFont="1" applyFill="1" applyBorder="1" applyAlignment="1">
      <alignment horizontal="center" vertical="center" wrapText="1"/>
    </xf>
    <xf numFmtId="165" fontId="17" fillId="0" borderId="1" xfId="1" applyNumberFormat="1" applyFont="1" applyFill="1" applyBorder="1" applyAlignment="1">
      <alignment horizontal="center"/>
    </xf>
    <xf numFmtId="1" fontId="2" fillId="0" borderId="0" xfId="0" applyNumberFormat="1" applyFont="1" applyFill="1" applyAlignment="1">
      <alignment horizontal="center"/>
    </xf>
    <xf numFmtId="2" fontId="7" fillId="0" borderId="1" xfId="0" applyNumberFormat="1" applyFont="1" applyFill="1" applyBorder="1" applyAlignment="1">
      <alignment horizontal="center" vertical="center" wrapText="1"/>
    </xf>
    <xf numFmtId="168" fontId="17" fillId="0" borderId="1" xfId="1" applyNumberFormat="1" applyFont="1" applyFill="1" applyBorder="1" applyAlignment="1">
      <alignment horizontal="center"/>
    </xf>
    <xf numFmtId="0" fontId="20" fillId="0" borderId="0" xfId="0" applyFont="1" applyFill="1"/>
    <xf numFmtId="1" fontId="10" fillId="0" borderId="1" xfId="1" applyNumberFormat="1" applyFont="1" applyFill="1" applyBorder="1" applyAlignment="1">
      <alignment horizontal="center" vertical="center" wrapText="1"/>
    </xf>
    <xf numFmtId="170" fontId="17" fillId="0" borderId="1" xfId="1" applyNumberFormat="1" applyFont="1" applyFill="1" applyBorder="1" applyAlignment="1">
      <alignment horizontal="center"/>
    </xf>
    <xf numFmtId="0" fontId="21" fillId="0" borderId="0" xfId="0" applyFont="1" applyFill="1" applyBorder="1"/>
    <xf numFmtId="0" fontId="6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1" fontId="2" fillId="0" borderId="0" xfId="0" applyNumberFormat="1" applyFont="1" applyFill="1" applyBorder="1" applyAlignment="1"/>
    <xf numFmtId="0" fontId="4" fillId="0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49" fontId="10" fillId="0" borderId="1" xfId="1" applyNumberFormat="1" applyFont="1" applyFill="1" applyBorder="1" applyAlignment="1">
      <alignment horizontal="center" vertical="center" wrapText="1"/>
    </xf>
    <xf numFmtId="1" fontId="12" fillId="0" borderId="1" xfId="1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" fontId="14" fillId="0" borderId="1" xfId="1" applyNumberFormat="1" applyFont="1" applyFill="1" applyBorder="1" applyAlignment="1">
      <alignment horizontal="center" vertical="center" wrapText="1"/>
    </xf>
    <xf numFmtId="166" fontId="14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41" fontId="10" fillId="0" borderId="1" xfId="1" applyNumberFormat="1" applyFont="1" applyFill="1" applyBorder="1" applyAlignment="1">
      <alignment horizontal="center" vertical="center" wrapText="1"/>
    </xf>
    <xf numFmtId="41" fontId="10" fillId="0" borderId="1" xfId="1" applyNumberFormat="1" applyFont="1" applyFill="1" applyBorder="1" applyAlignment="1">
      <alignment horizontal="right" vertical="center" wrapText="1"/>
    </xf>
    <xf numFmtId="0" fontId="9" fillId="0" borderId="1" xfId="1" applyFont="1" applyFill="1" applyBorder="1" applyAlignment="1">
      <alignment vertical="center" wrapText="1"/>
    </xf>
    <xf numFmtId="41" fontId="8" fillId="0" borderId="1" xfId="1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167" fontId="8" fillId="0" borderId="1" xfId="1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vertical="center" wrapText="1"/>
    </xf>
    <xf numFmtId="41" fontId="19" fillId="0" borderId="1" xfId="1" applyNumberFormat="1" applyFont="1" applyFill="1" applyBorder="1" applyAlignment="1">
      <alignment horizontal="right" vertical="center" wrapText="1"/>
    </xf>
    <xf numFmtId="41" fontId="8" fillId="0" borderId="1" xfId="1" applyNumberFormat="1" applyFont="1" applyFill="1" applyBorder="1" applyAlignment="1">
      <alignment horizontal="right" vertical="center" wrapText="1"/>
    </xf>
    <xf numFmtId="0" fontId="2" fillId="2" borderId="1" xfId="0" applyFont="1" applyFill="1" applyBorder="1"/>
    <xf numFmtId="0" fontId="6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vertical="center" wrapText="1"/>
    </xf>
    <xf numFmtId="165" fontId="7" fillId="2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165" fontId="17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center" vertical="center" wrapText="1"/>
    </xf>
    <xf numFmtId="167" fontId="7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1" fontId="10" fillId="0" borderId="1" xfId="1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/>
    </xf>
    <xf numFmtId="0" fontId="6" fillId="0" borderId="1" xfId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</cellXfs>
  <cellStyles count="57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35" xfId="49"/>
    <cellStyle name="Финансовый 36" xfId="50"/>
    <cellStyle name="Финансовый 4" xfId="51"/>
    <cellStyle name="Финансовый 5" xfId="52"/>
    <cellStyle name="Финансовый 6" xfId="53"/>
    <cellStyle name="Финансовый 7" xfId="54"/>
    <cellStyle name="Финансовый 8" xfId="55"/>
    <cellStyle name="Финансовый 9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Q365"/>
  <sheetViews>
    <sheetView tabSelected="1" view="pageBreakPreview" zoomScale="70" zoomScaleNormal="70" zoomScaleSheetLayoutView="70" workbookViewId="0">
      <pane xSplit="13" ySplit="13" topLeftCell="N363" activePane="bottomRight" state="frozen"/>
      <selection activeCell="A3" sqref="A3"/>
      <selection pane="topRight" activeCell="L3" sqref="L3"/>
      <selection pane="bottomLeft" activeCell="A11" sqref="A11"/>
      <selection pane="bottomRight" activeCell="P7" sqref="P7:Q7"/>
    </sheetView>
  </sheetViews>
  <sheetFormatPr defaultColWidth="9.140625" defaultRowHeight="15.75" x14ac:dyDescent="0.25"/>
  <cols>
    <col min="1" max="1" width="5" style="7" customWidth="1"/>
    <col min="2" max="2" width="10" style="7" customWidth="1"/>
    <col min="3" max="3" width="44.28515625" style="1" customWidth="1"/>
    <col min="4" max="4" width="11.140625" style="1" customWidth="1"/>
    <col min="5" max="6" width="10.85546875" style="1" customWidth="1"/>
    <col min="7" max="7" width="10.140625" style="2" customWidth="1"/>
    <col min="8" max="9" width="8.5703125" style="2" customWidth="1"/>
    <col min="10" max="13" width="4.85546875" style="2" customWidth="1"/>
    <col min="14" max="14" width="13.5703125" style="4" customWidth="1"/>
    <col min="15" max="15" width="17.85546875" style="4" customWidth="1"/>
    <col min="16" max="16" width="11.28515625" style="4" customWidth="1"/>
    <col min="17" max="17" width="17.5703125" style="4" customWidth="1"/>
    <col min="18" max="18" width="10.5703125" style="4" customWidth="1"/>
    <col min="19" max="19" width="18.28515625" style="4" customWidth="1"/>
    <col min="20" max="20" width="10.7109375" style="4" customWidth="1"/>
    <col min="21" max="21" width="15.7109375" style="4" customWidth="1"/>
    <col min="22" max="22" width="11.42578125" style="4" customWidth="1"/>
    <col min="23" max="23" width="16.7109375" style="4" customWidth="1"/>
    <col min="24" max="24" width="10.5703125" style="4" customWidth="1"/>
    <col min="25" max="25" width="17.140625" style="4" customWidth="1"/>
    <col min="26" max="26" width="10.42578125" style="4" customWidth="1"/>
    <col min="27" max="27" width="15.42578125" style="4" customWidth="1"/>
    <col min="28" max="28" width="12.140625" style="4" customWidth="1"/>
    <col min="29" max="29" width="15.5703125" style="4" customWidth="1"/>
    <col min="30" max="30" width="10.5703125" style="32" customWidth="1"/>
    <col min="31" max="31" width="16.42578125" style="4" customWidth="1"/>
    <col min="32" max="32" width="11.28515625" style="7" customWidth="1"/>
    <col min="33" max="33" width="17.42578125" style="7" customWidth="1"/>
    <col min="34" max="34" width="9" style="4" customWidth="1"/>
    <col min="35" max="35" width="16.140625" style="4" customWidth="1"/>
    <col min="36" max="36" width="11.28515625" style="7" customWidth="1"/>
    <col min="37" max="37" width="19" style="7" customWidth="1"/>
    <col min="38" max="38" width="11.85546875" style="4" customWidth="1"/>
    <col min="39" max="39" width="16.85546875" style="4" customWidth="1"/>
    <col min="40" max="40" width="11.140625" style="4" customWidth="1"/>
    <col min="41" max="41" width="17.42578125" style="4" customWidth="1"/>
    <col min="42" max="42" width="11.85546875" style="4" customWidth="1"/>
    <col min="43" max="43" width="16.28515625" style="4" customWidth="1"/>
    <col min="44" max="44" width="12" style="4" customWidth="1"/>
    <col min="45" max="45" width="17.42578125" style="4" customWidth="1"/>
    <col min="46" max="46" width="11.85546875" style="4" customWidth="1"/>
    <col min="47" max="47" width="16.5703125" style="4" customWidth="1"/>
    <col min="48" max="48" width="11.7109375" style="4" customWidth="1"/>
    <col min="49" max="49" width="17.42578125" style="4" customWidth="1"/>
    <col min="50" max="50" width="13.7109375" style="4" customWidth="1"/>
    <col min="51" max="51" width="16.42578125" style="4" customWidth="1"/>
    <col min="52" max="52" width="10" style="4" customWidth="1"/>
    <col min="53" max="53" width="15.5703125" style="4" customWidth="1"/>
    <col min="54" max="54" width="11.5703125" style="4" customWidth="1"/>
    <col min="55" max="55" width="16.42578125" style="4" customWidth="1"/>
    <col min="56" max="56" width="12.140625" style="4" customWidth="1"/>
    <col min="57" max="57" width="17" style="4" customWidth="1"/>
    <col min="58" max="58" width="10.42578125" style="4" customWidth="1"/>
    <col min="59" max="59" width="15.42578125" style="4" customWidth="1"/>
    <col min="60" max="60" width="11.85546875" style="4" customWidth="1"/>
    <col min="61" max="61" width="16.85546875" style="4" customWidth="1"/>
    <col min="62" max="62" width="13.85546875" style="4" customWidth="1"/>
    <col min="63" max="63" width="17" style="4" customWidth="1"/>
    <col min="64" max="64" width="12.42578125" style="4" customWidth="1"/>
    <col min="65" max="65" width="16.28515625" style="4" customWidth="1"/>
    <col min="66" max="66" width="12.140625" style="4" customWidth="1"/>
    <col min="67" max="67" width="15.42578125" style="4" customWidth="1"/>
    <col min="68" max="68" width="11.28515625" style="4" customWidth="1"/>
    <col min="69" max="69" width="16.5703125" style="4" customWidth="1"/>
    <col min="70" max="70" width="11.140625" style="4" customWidth="1"/>
    <col min="71" max="71" width="15.140625" style="4" customWidth="1"/>
    <col min="72" max="72" width="11.28515625" style="4" customWidth="1"/>
    <col min="73" max="73" width="15" style="4" customWidth="1"/>
    <col min="74" max="74" width="12.42578125" style="4" customWidth="1"/>
    <col min="75" max="75" width="13.5703125" style="4" customWidth="1"/>
    <col min="76" max="76" width="11.140625" style="4" customWidth="1"/>
    <col min="77" max="77" width="14.140625" style="4" customWidth="1"/>
    <col min="78" max="78" width="11.85546875" style="4" customWidth="1"/>
    <col min="79" max="79" width="14.7109375" style="4" customWidth="1"/>
    <col min="80" max="80" width="11.28515625" style="4" customWidth="1"/>
    <col min="81" max="81" width="17.140625" style="4" customWidth="1"/>
    <col min="82" max="82" width="11.42578125" style="4" customWidth="1"/>
    <col min="83" max="83" width="15.140625" style="4" customWidth="1"/>
    <col min="84" max="84" width="12" style="4" customWidth="1"/>
    <col min="85" max="85" width="16.140625" style="4" customWidth="1"/>
    <col min="86" max="86" width="11.140625" style="4" customWidth="1"/>
    <col min="87" max="87" width="15.7109375" style="4" customWidth="1"/>
    <col min="88" max="88" width="12.42578125" style="4" customWidth="1"/>
    <col min="89" max="89" width="17.28515625" style="4" customWidth="1"/>
    <col min="90" max="90" width="11.28515625" style="4" customWidth="1"/>
    <col min="91" max="91" width="15.7109375" style="4" customWidth="1"/>
    <col min="92" max="92" width="10.5703125" style="4" customWidth="1"/>
    <col min="93" max="93" width="16.28515625" style="4" customWidth="1"/>
    <col min="94" max="94" width="11.28515625" style="4" customWidth="1"/>
    <col min="95" max="95" width="15.28515625" style="4" customWidth="1"/>
    <col min="96" max="96" width="11.28515625" style="4" customWidth="1"/>
    <col min="97" max="97" width="16.140625" style="4" customWidth="1"/>
    <col min="98" max="98" width="12" style="4" customWidth="1"/>
    <col min="99" max="99" width="16.85546875" style="4" customWidth="1"/>
    <col min="100" max="100" width="11.28515625" style="4" customWidth="1"/>
    <col min="101" max="101" width="15.5703125" style="4" customWidth="1"/>
    <col min="102" max="102" width="9.42578125" style="4" customWidth="1"/>
    <col min="103" max="103" width="17.28515625" style="4" customWidth="1"/>
    <col min="104" max="104" width="11.42578125" style="4" customWidth="1"/>
    <col min="105" max="105" width="15.7109375" style="4" customWidth="1"/>
    <col min="106" max="106" width="10.85546875" style="4" customWidth="1"/>
    <col min="107" max="107" width="17" style="4" customWidth="1"/>
    <col min="108" max="108" width="9.28515625" style="4" customWidth="1"/>
    <col min="109" max="109" width="16.28515625" style="4" customWidth="1"/>
    <col min="110" max="110" width="11.42578125" style="4" customWidth="1"/>
    <col min="111" max="111" width="17.7109375" style="4" customWidth="1"/>
    <col min="112" max="112" width="11.85546875" style="4" customWidth="1"/>
    <col min="113" max="113" width="17.42578125" style="4" customWidth="1"/>
    <col min="114" max="114" width="9.140625" style="4" customWidth="1"/>
    <col min="115" max="115" width="16.140625" style="4" customWidth="1"/>
    <col min="116" max="116" width="13.5703125" style="4" customWidth="1"/>
    <col min="117" max="117" width="17" style="4" customWidth="1"/>
    <col min="118" max="118" width="11" style="4" hidden="1" customWidth="1"/>
    <col min="119" max="119" width="13.85546875" style="4" hidden="1" customWidth="1"/>
    <col min="120" max="120" width="13.85546875" style="6" customWidth="1"/>
    <col min="121" max="121" width="18.85546875" style="7" customWidth="1"/>
    <col min="122" max="16384" width="9.140625" style="7"/>
  </cols>
  <sheetData>
    <row r="1" spans="1:121" ht="18.75" customHeight="1" x14ac:dyDescent="0.25">
      <c r="L1" s="3"/>
      <c r="M1" s="3"/>
      <c r="AD1" s="5"/>
      <c r="AE1" s="3"/>
      <c r="AF1" s="3"/>
      <c r="AG1" s="3"/>
      <c r="AJ1" s="3"/>
      <c r="AK1" s="3"/>
    </row>
    <row r="2" spans="1:121" ht="19.5" customHeight="1" x14ac:dyDescent="0.25">
      <c r="L2" s="8"/>
      <c r="M2" s="8"/>
      <c r="Q2" s="83" t="s">
        <v>495</v>
      </c>
      <c r="R2" s="83"/>
      <c r="S2" s="83"/>
      <c r="AD2" s="5"/>
      <c r="AE2" s="3"/>
      <c r="AF2" s="3"/>
      <c r="AG2" s="3"/>
      <c r="AJ2" s="3"/>
      <c r="AK2" s="3"/>
    </row>
    <row r="3" spans="1:121" ht="31.5" customHeight="1" x14ac:dyDescent="0.25">
      <c r="L3" s="8"/>
      <c r="M3" s="8"/>
      <c r="Q3" s="83" t="s">
        <v>496</v>
      </c>
      <c r="R3" s="83"/>
      <c r="S3" s="83"/>
      <c r="AD3" s="5"/>
      <c r="AE3" s="3"/>
      <c r="AF3" s="3"/>
      <c r="AG3" s="3"/>
      <c r="AJ3" s="3"/>
      <c r="AK3" s="3"/>
    </row>
    <row r="4" spans="1:121" ht="19.5" customHeight="1" x14ac:dyDescent="0.25">
      <c r="L4" s="8"/>
      <c r="M4" s="8"/>
      <c r="AD4" s="5"/>
      <c r="AE4" s="3"/>
      <c r="AF4" s="3"/>
      <c r="AG4" s="3"/>
      <c r="AJ4" s="3"/>
      <c r="AK4" s="3"/>
    </row>
    <row r="5" spans="1:121" ht="36" customHeight="1" x14ac:dyDescent="0.25">
      <c r="B5" s="84" t="s">
        <v>494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AD5" s="5"/>
      <c r="AE5" s="3"/>
      <c r="AF5" s="3"/>
      <c r="AG5" s="3"/>
      <c r="AJ5" s="3"/>
      <c r="AK5" s="3"/>
    </row>
    <row r="6" spans="1:121" s="46" customFormat="1" ht="22.5" customHeight="1" x14ac:dyDescent="0.25">
      <c r="A6" s="38"/>
      <c r="B6" s="39"/>
      <c r="C6" s="40"/>
      <c r="D6" s="8"/>
      <c r="E6" s="8"/>
      <c r="F6" s="8"/>
      <c r="G6" s="8"/>
      <c r="H6" s="8"/>
      <c r="I6" s="8"/>
      <c r="J6" s="8"/>
      <c r="K6" s="8"/>
      <c r="L6" s="8"/>
      <c r="M6" s="8"/>
      <c r="N6" s="41"/>
      <c r="O6" s="41"/>
      <c r="P6" s="41"/>
      <c r="Q6" s="41"/>
      <c r="R6" s="41"/>
      <c r="S6" s="41"/>
      <c r="T6" s="42"/>
      <c r="U6" s="42"/>
      <c r="V6" s="41"/>
      <c r="W6" s="41"/>
      <c r="X6" s="41"/>
      <c r="Y6" s="41"/>
      <c r="Z6" s="41"/>
      <c r="AA6" s="41"/>
      <c r="AB6" s="41"/>
      <c r="AC6" s="41"/>
      <c r="AD6" s="43"/>
      <c r="AE6" s="41"/>
      <c r="AF6" s="41"/>
      <c r="AG6" s="41"/>
      <c r="AH6" s="3"/>
      <c r="AI6" s="3"/>
      <c r="AJ6" s="41"/>
      <c r="AK6" s="41"/>
      <c r="AL6" s="41"/>
      <c r="AM6" s="41"/>
      <c r="AN6" s="3"/>
      <c r="AO6" s="3"/>
      <c r="AP6" s="3"/>
      <c r="AQ6" s="3"/>
      <c r="AR6" s="3"/>
      <c r="AS6" s="3"/>
      <c r="AT6" s="3"/>
      <c r="AU6" s="3"/>
      <c r="AV6" s="42"/>
      <c r="AW6" s="42"/>
      <c r="AX6" s="42"/>
      <c r="AY6" s="42"/>
      <c r="AZ6" s="3"/>
      <c r="BA6" s="3"/>
      <c r="BB6" s="41"/>
      <c r="BC6" s="41"/>
      <c r="BD6" s="41"/>
      <c r="BE6" s="41"/>
      <c r="BF6" s="41"/>
      <c r="BG6" s="41"/>
      <c r="BH6" s="3"/>
      <c r="BI6" s="3"/>
      <c r="BJ6" s="41"/>
      <c r="BK6" s="41"/>
      <c r="BL6" s="41"/>
      <c r="BM6" s="41"/>
      <c r="BN6" s="3"/>
      <c r="BO6" s="3"/>
      <c r="BP6" s="3"/>
      <c r="BQ6" s="3"/>
      <c r="BR6" s="41"/>
      <c r="BS6" s="41"/>
      <c r="BT6" s="3"/>
      <c r="BU6" s="3"/>
      <c r="BV6" s="3"/>
      <c r="BW6" s="3"/>
      <c r="BX6" s="42"/>
      <c r="BY6" s="42"/>
      <c r="BZ6" s="41"/>
      <c r="CA6" s="41"/>
      <c r="CB6" s="3"/>
      <c r="CC6" s="3"/>
      <c r="CD6" s="41"/>
      <c r="CE6" s="41"/>
      <c r="CF6" s="41"/>
      <c r="CG6" s="41"/>
      <c r="CH6" s="41"/>
      <c r="CI6" s="41"/>
      <c r="CJ6" s="41"/>
      <c r="CK6" s="41"/>
      <c r="CL6" s="3"/>
      <c r="CM6" s="3"/>
      <c r="CN6" s="3"/>
      <c r="CO6" s="3"/>
      <c r="CP6" s="41"/>
      <c r="CQ6" s="41"/>
      <c r="CR6" s="3"/>
      <c r="CS6" s="3"/>
      <c r="CT6" s="3"/>
      <c r="CU6" s="3"/>
      <c r="CV6" s="3"/>
      <c r="CW6" s="3"/>
      <c r="CX6" s="3"/>
      <c r="CY6" s="3"/>
      <c r="CZ6" s="3"/>
      <c r="DA6" s="3"/>
      <c r="DB6" s="41"/>
      <c r="DC6" s="41"/>
      <c r="DD6" s="41"/>
      <c r="DE6" s="41"/>
      <c r="DF6" s="3"/>
      <c r="DG6" s="3"/>
      <c r="DH6" s="3"/>
      <c r="DI6" s="3"/>
      <c r="DJ6" s="3"/>
      <c r="DK6" s="3"/>
      <c r="DL6" s="44"/>
      <c r="DM6" s="42"/>
      <c r="DN6" s="42"/>
      <c r="DO6" s="42"/>
      <c r="DP6" s="45"/>
    </row>
    <row r="7" spans="1:121" s="9" customFormat="1" ht="130.5" customHeight="1" x14ac:dyDescent="0.25">
      <c r="A7" s="93" t="s">
        <v>0</v>
      </c>
      <c r="B7" s="94" t="s">
        <v>1</v>
      </c>
      <c r="C7" s="96" t="s">
        <v>2</v>
      </c>
      <c r="D7" s="97" t="s">
        <v>3</v>
      </c>
      <c r="E7" s="97" t="s">
        <v>4</v>
      </c>
      <c r="F7" s="97" t="s">
        <v>5</v>
      </c>
      <c r="G7" s="91" t="s">
        <v>6</v>
      </c>
      <c r="H7" s="91" t="s">
        <v>7</v>
      </c>
      <c r="I7" s="91" t="s">
        <v>8</v>
      </c>
      <c r="J7" s="92" t="s">
        <v>9</v>
      </c>
      <c r="K7" s="92"/>
      <c r="L7" s="92"/>
      <c r="M7" s="92"/>
      <c r="N7" s="85" t="s">
        <v>10</v>
      </c>
      <c r="O7" s="85"/>
      <c r="P7" s="85" t="s">
        <v>11</v>
      </c>
      <c r="Q7" s="85"/>
      <c r="R7" s="85" t="s">
        <v>12</v>
      </c>
      <c r="S7" s="85"/>
      <c r="T7" s="85" t="s">
        <v>13</v>
      </c>
      <c r="U7" s="85"/>
      <c r="V7" s="85" t="s">
        <v>14</v>
      </c>
      <c r="W7" s="85"/>
      <c r="X7" s="85" t="s">
        <v>15</v>
      </c>
      <c r="Y7" s="85"/>
      <c r="Z7" s="85" t="s">
        <v>16</v>
      </c>
      <c r="AA7" s="85"/>
      <c r="AB7" s="85" t="s">
        <v>17</v>
      </c>
      <c r="AC7" s="85"/>
      <c r="AD7" s="85" t="s">
        <v>18</v>
      </c>
      <c r="AE7" s="85"/>
      <c r="AF7" s="85" t="s">
        <v>19</v>
      </c>
      <c r="AG7" s="85"/>
      <c r="AH7" s="85" t="s">
        <v>20</v>
      </c>
      <c r="AI7" s="85"/>
      <c r="AJ7" s="85" t="s">
        <v>21</v>
      </c>
      <c r="AK7" s="85"/>
      <c r="AL7" s="85" t="s">
        <v>22</v>
      </c>
      <c r="AM7" s="85"/>
      <c r="AN7" s="85" t="s">
        <v>23</v>
      </c>
      <c r="AO7" s="85"/>
      <c r="AP7" s="85" t="s">
        <v>24</v>
      </c>
      <c r="AQ7" s="85"/>
      <c r="AR7" s="85" t="s">
        <v>25</v>
      </c>
      <c r="AS7" s="85"/>
      <c r="AT7" s="85" t="s">
        <v>26</v>
      </c>
      <c r="AU7" s="85"/>
      <c r="AV7" s="85" t="s">
        <v>27</v>
      </c>
      <c r="AW7" s="85"/>
      <c r="AX7" s="85" t="s">
        <v>28</v>
      </c>
      <c r="AY7" s="85"/>
      <c r="AZ7" s="85" t="s">
        <v>29</v>
      </c>
      <c r="BA7" s="85"/>
      <c r="BB7" s="85" t="s">
        <v>30</v>
      </c>
      <c r="BC7" s="85"/>
      <c r="BD7" s="85" t="s">
        <v>31</v>
      </c>
      <c r="BE7" s="85"/>
      <c r="BF7" s="85" t="s">
        <v>32</v>
      </c>
      <c r="BG7" s="85"/>
      <c r="BH7" s="85" t="s">
        <v>33</v>
      </c>
      <c r="BI7" s="85"/>
      <c r="BJ7" s="85" t="s">
        <v>34</v>
      </c>
      <c r="BK7" s="85"/>
      <c r="BL7" s="85" t="s">
        <v>35</v>
      </c>
      <c r="BM7" s="85"/>
      <c r="BN7" s="85" t="s">
        <v>36</v>
      </c>
      <c r="BO7" s="85"/>
      <c r="BP7" s="85" t="s">
        <v>37</v>
      </c>
      <c r="BQ7" s="85"/>
      <c r="BR7" s="85" t="s">
        <v>38</v>
      </c>
      <c r="BS7" s="85"/>
      <c r="BT7" s="85" t="s">
        <v>39</v>
      </c>
      <c r="BU7" s="85"/>
      <c r="BV7" s="85" t="s">
        <v>40</v>
      </c>
      <c r="BW7" s="85"/>
      <c r="BX7" s="85" t="s">
        <v>41</v>
      </c>
      <c r="BY7" s="85"/>
      <c r="BZ7" s="85" t="s">
        <v>42</v>
      </c>
      <c r="CA7" s="85"/>
      <c r="CB7" s="85" t="s">
        <v>43</v>
      </c>
      <c r="CC7" s="85"/>
      <c r="CD7" s="85" t="s">
        <v>44</v>
      </c>
      <c r="CE7" s="85"/>
      <c r="CF7" s="85" t="s">
        <v>45</v>
      </c>
      <c r="CG7" s="85"/>
      <c r="CH7" s="85" t="s">
        <v>46</v>
      </c>
      <c r="CI7" s="85"/>
      <c r="CJ7" s="85" t="s">
        <v>47</v>
      </c>
      <c r="CK7" s="85"/>
      <c r="CL7" s="85" t="s">
        <v>48</v>
      </c>
      <c r="CM7" s="85"/>
      <c r="CN7" s="85" t="s">
        <v>49</v>
      </c>
      <c r="CO7" s="85"/>
      <c r="CP7" s="85" t="s">
        <v>50</v>
      </c>
      <c r="CQ7" s="85"/>
      <c r="CR7" s="85" t="s">
        <v>51</v>
      </c>
      <c r="CS7" s="85"/>
      <c r="CT7" s="85" t="s">
        <v>52</v>
      </c>
      <c r="CU7" s="85"/>
      <c r="CV7" s="85" t="s">
        <v>53</v>
      </c>
      <c r="CW7" s="85"/>
      <c r="CX7" s="85" t="s">
        <v>54</v>
      </c>
      <c r="CY7" s="85"/>
      <c r="CZ7" s="85" t="s">
        <v>55</v>
      </c>
      <c r="DA7" s="85"/>
      <c r="DB7" s="85" t="s">
        <v>56</v>
      </c>
      <c r="DC7" s="85"/>
      <c r="DD7" s="85" t="s">
        <v>57</v>
      </c>
      <c r="DE7" s="85"/>
      <c r="DF7" s="85" t="s">
        <v>58</v>
      </c>
      <c r="DG7" s="85"/>
      <c r="DH7" s="85" t="s">
        <v>59</v>
      </c>
      <c r="DI7" s="85"/>
      <c r="DJ7" s="85" t="s">
        <v>60</v>
      </c>
      <c r="DK7" s="85"/>
      <c r="DL7" s="85" t="s">
        <v>61</v>
      </c>
      <c r="DM7" s="85"/>
      <c r="DN7" s="85" t="s">
        <v>62</v>
      </c>
      <c r="DO7" s="85"/>
      <c r="DP7" s="85" t="s">
        <v>63</v>
      </c>
      <c r="DQ7" s="85"/>
    </row>
    <row r="8" spans="1:121" s="9" customFormat="1" ht="23.25" customHeight="1" x14ac:dyDescent="0.25">
      <c r="A8" s="93"/>
      <c r="B8" s="94"/>
      <c r="C8" s="96"/>
      <c r="D8" s="97"/>
      <c r="E8" s="97"/>
      <c r="F8" s="97"/>
      <c r="G8" s="91"/>
      <c r="H8" s="91"/>
      <c r="I8" s="91"/>
      <c r="J8" s="90" t="s">
        <v>64</v>
      </c>
      <c r="K8" s="90"/>
      <c r="L8" s="90"/>
      <c r="M8" s="90"/>
      <c r="N8" s="88" t="s">
        <v>65</v>
      </c>
      <c r="O8" s="88"/>
      <c r="P8" s="88" t="s">
        <v>66</v>
      </c>
      <c r="Q8" s="88"/>
      <c r="R8" s="88" t="s">
        <v>67</v>
      </c>
      <c r="S8" s="88"/>
      <c r="T8" s="88" t="s">
        <v>68</v>
      </c>
      <c r="U8" s="88"/>
      <c r="V8" s="88" t="s">
        <v>69</v>
      </c>
      <c r="W8" s="88"/>
      <c r="X8" s="88" t="s">
        <v>70</v>
      </c>
      <c r="Y8" s="88"/>
      <c r="Z8" s="88" t="s">
        <v>71</v>
      </c>
      <c r="AA8" s="88"/>
      <c r="AB8" s="88" t="s">
        <v>72</v>
      </c>
      <c r="AC8" s="88"/>
      <c r="AD8" s="88" t="s">
        <v>73</v>
      </c>
      <c r="AE8" s="88"/>
      <c r="AF8" s="88" t="s">
        <v>74</v>
      </c>
      <c r="AG8" s="88"/>
      <c r="AH8" s="88" t="s">
        <v>75</v>
      </c>
      <c r="AI8" s="88"/>
      <c r="AJ8" s="88" t="s">
        <v>76</v>
      </c>
      <c r="AK8" s="88"/>
      <c r="AL8" s="88" t="s">
        <v>77</v>
      </c>
      <c r="AM8" s="88"/>
      <c r="AN8" s="88" t="s">
        <v>78</v>
      </c>
      <c r="AO8" s="88"/>
      <c r="AP8" s="88" t="s">
        <v>79</v>
      </c>
      <c r="AQ8" s="88"/>
      <c r="AR8" s="88" t="s">
        <v>80</v>
      </c>
      <c r="AS8" s="88"/>
      <c r="AT8" s="88" t="s">
        <v>81</v>
      </c>
      <c r="AU8" s="88"/>
      <c r="AV8" s="88" t="s">
        <v>82</v>
      </c>
      <c r="AW8" s="88"/>
      <c r="AX8" s="88" t="s">
        <v>83</v>
      </c>
      <c r="AY8" s="88"/>
      <c r="AZ8" s="88" t="s">
        <v>84</v>
      </c>
      <c r="BA8" s="88"/>
      <c r="BB8" s="88" t="s">
        <v>85</v>
      </c>
      <c r="BC8" s="88"/>
      <c r="BD8" s="88" t="s">
        <v>86</v>
      </c>
      <c r="BE8" s="88"/>
      <c r="BF8" s="88" t="s">
        <v>87</v>
      </c>
      <c r="BG8" s="88"/>
      <c r="BH8" s="88" t="s">
        <v>88</v>
      </c>
      <c r="BI8" s="88"/>
      <c r="BJ8" s="88" t="s">
        <v>89</v>
      </c>
      <c r="BK8" s="88"/>
      <c r="BL8" s="88" t="s">
        <v>90</v>
      </c>
      <c r="BM8" s="88"/>
      <c r="BN8" s="88" t="s">
        <v>91</v>
      </c>
      <c r="BO8" s="88"/>
      <c r="BP8" s="88" t="s">
        <v>92</v>
      </c>
      <c r="BQ8" s="88"/>
      <c r="BR8" s="88" t="s">
        <v>93</v>
      </c>
      <c r="BS8" s="88"/>
      <c r="BT8" s="88" t="s">
        <v>94</v>
      </c>
      <c r="BU8" s="88"/>
      <c r="BV8" s="88" t="s">
        <v>95</v>
      </c>
      <c r="BW8" s="88"/>
      <c r="BX8" s="88" t="s">
        <v>96</v>
      </c>
      <c r="BY8" s="88"/>
      <c r="BZ8" s="88" t="s">
        <v>97</v>
      </c>
      <c r="CA8" s="88"/>
      <c r="CB8" s="88" t="s">
        <v>98</v>
      </c>
      <c r="CC8" s="88"/>
      <c r="CD8" s="88" t="s">
        <v>99</v>
      </c>
      <c r="CE8" s="88"/>
      <c r="CF8" s="88" t="s">
        <v>100</v>
      </c>
      <c r="CG8" s="88"/>
      <c r="CH8" s="88" t="s">
        <v>101</v>
      </c>
      <c r="CI8" s="88"/>
      <c r="CJ8" s="88" t="s">
        <v>102</v>
      </c>
      <c r="CK8" s="88"/>
      <c r="CL8" s="88" t="s">
        <v>103</v>
      </c>
      <c r="CM8" s="88"/>
      <c r="CN8" s="88" t="s">
        <v>104</v>
      </c>
      <c r="CO8" s="88"/>
      <c r="CP8" s="88" t="s">
        <v>105</v>
      </c>
      <c r="CQ8" s="88"/>
      <c r="CR8" s="88" t="s">
        <v>106</v>
      </c>
      <c r="CS8" s="88"/>
      <c r="CT8" s="88" t="s">
        <v>107</v>
      </c>
      <c r="CU8" s="88"/>
      <c r="CV8" s="88" t="s">
        <v>108</v>
      </c>
      <c r="CW8" s="88"/>
      <c r="CX8" s="88" t="s">
        <v>109</v>
      </c>
      <c r="CY8" s="88"/>
      <c r="CZ8" s="88" t="s">
        <v>110</v>
      </c>
      <c r="DA8" s="88"/>
      <c r="DB8" s="88" t="s">
        <v>111</v>
      </c>
      <c r="DC8" s="88"/>
      <c r="DD8" s="88" t="s">
        <v>112</v>
      </c>
      <c r="DE8" s="88"/>
      <c r="DF8" s="88" t="s">
        <v>113</v>
      </c>
      <c r="DG8" s="88"/>
      <c r="DH8" s="88" t="s">
        <v>114</v>
      </c>
      <c r="DI8" s="88"/>
      <c r="DJ8" s="88" t="s">
        <v>115</v>
      </c>
      <c r="DK8" s="88"/>
      <c r="DL8" s="88" t="s">
        <v>116</v>
      </c>
      <c r="DM8" s="88"/>
      <c r="DN8" s="47"/>
      <c r="DO8" s="47"/>
      <c r="DP8" s="36"/>
      <c r="DQ8" s="36"/>
    </row>
    <row r="9" spans="1:121" s="9" customFormat="1" ht="13.5" customHeight="1" x14ac:dyDescent="0.25">
      <c r="A9" s="93"/>
      <c r="B9" s="94"/>
      <c r="C9" s="96"/>
      <c r="D9" s="97"/>
      <c r="E9" s="97"/>
      <c r="F9" s="97"/>
      <c r="G9" s="91"/>
      <c r="H9" s="91"/>
      <c r="I9" s="91"/>
      <c r="J9" s="89" t="s">
        <v>117</v>
      </c>
      <c r="K9" s="89" t="s">
        <v>118</v>
      </c>
      <c r="L9" s="89" t="s">
        <v>119</v>
      </c>
      <c r="M9" s="89" t="s">
        <v>120</v>
      </c>
      <c r="N9" s="85" t="s">
        <v>121</v>
      </c>
      <c r="O9" s="85"/>
      <c r="P9" s="85" t="s">
        <v>121</v>
      </c>
      <c r="Q9" s="85"/>
      <c r="R9" s="85" t="s">
        <v>121</v>
      </c>
      <c r="S9" s="85"/>
      <c r="T9" s="85" t="s">
        <v>122</v>
      </c>
      <c r="U9" s="85"/>
      <c r="V9" s="85" t="s">
        <v>123</v>
      </c>
      <c r="W9" s="85"/>
      <c r="X9" s="85" t="s">
        <v>121</v>
      </c>
      <c r="Y9" s="85"/>
      <c r="Z9" s="85" t="s">
        <v>121</v>
      </c>
      <c r="AA9" s="85"/>
      <c r="AB9" s="85" t="s">
        <v>124</v>
      </c>
      <c r="AC9" s="85"/>
      <c r="AD9" s="85" t="s">
        <v>124</v>
      </c>
      <c r="AE9" s="85"/>
      <c r="AF9" s="85" t="s">
        <v>121</v>
      </c>
      <c r="AG9" s="85"/>
      <c r="AH9" s="85" t="s">
        <v>125</v>
      </c>
      <c r="AI9" s="85"/>
      <c r="AJ9" s="85" t="s">
        <v>125</v>
      </c>
      <c r="AK9" s="85"/>
      <c r="AL9" s="85" t="s">
        <v>122</v>
      </c>
      <c r="AM9" s="85"/>
      <c r="AN9" s="85" t="s">
        <v>126</v>
      </c>
      <c r="AO9" s="85"/>
      <c r="AP9" s="85" t="s">
        <v>127</v>
      </c>
      <c r="AQ9" s="85"/>
      <c r="AR9" s="85" t="s">
        <v>126</v>
      </c>
      <c r="AS9" s="85"/>
      <c r="AT9" s="85" t="s">
        <v>122</v>
      </c>
      <c r="AU9" s="85"/>
      <c r="AV9" s="85" t="s">
        <v>127</v>
      </c>
      <c r="AW9" s="85"/>
      <c r="AX9" s="85" t="s">
        <v>127</v>
      </c>
      <c r="AY9" s="85"/>
      <c r="AZ9" s="85" t="s">
        <v>128</v>
      </c>
      <c r="BA9" s="85"/>
      <c r="BB9" s="85" t="s">
        <v>126</v>
      </c>
      <c r="BC9" s="85"/>
      <c r="BD9" s="85" t="s">
        <v>126</v>
      </c>
      <c r="BE9" s="85"/>
      <c r="BF9" s="85" t="s">
        <v>126</v>
      </c>
      <c r="BG9" s="85"/>
      <c r="BH9" s="85" t="s">
        <v>125</v>
      </c>
      <c r="BI9" s="85"/>
      <c r="BJ9" s="85" t="s">
        <v>123</v>
      </c>
      <c r="BK9" s="85"/>
      <c r="BL9" s="85" t="s">
        <v>126</v>
      </c>
      <c r="BM9" s="85"/>
      <c r="BN9" s="85" t="s">
        <v>127</v>
      </c>
      <c r="BO9" s="85"/>
      <c r="BP9" s="85" t="s">
        <v>129</v>
      </c>
      <c r="BQ9" s="85"/>
      <c r="BR9" s="85" t="s">
        <v>127</v>
      </c>
      <c r="BS9" s="85"/>
      <c r="BT9" s="85" t="s">
        <v>130</v>
      </c>
      <c r="BU9" s="85"/>
      <c r="BV9" s="85" t="s">
        <v>127</v>
      </c>
      <c r="BW9" s="85"/>
      <c r="BX9" s="85" t="s">
        <v>125</v>
      </c>
      <c r="BY9" s="85"/>
      <c r="BZ9" s="85" t="s">
        <v>129</v>
      </c>
      <c r="CA9" s="85"/>
      <c r="CB9" s="85" t="s">
        <v>127</v>
      </c>
      <c r="CC9" s="85"/>
      <c r="CD9" s="85" t="s">
        <v>126</v>
      </c>
      <c r="CE9" s="85"/>
      <c r="CF9" s="85" t="s">
        <v>130</v>
      </c>
      <c r="CG9" s="85"/>
      <c r="CH9" s="85" t="s">
        <v>130</v>
      </c>
      <c r="CI9" s="85"/>
      <c r="CJ9" s="85" t="s">
        <v>128</v>
      </c>
      <c r="CK9" s="85"/>
      <c r="CL9" s="85" t="s">
        <v>126</v>
      </c>
      <c r="CM9" s="85"/>
      <c r="CN9" s="85" t="s">
        <v>131</v>
      </c>
      <c r="CO9" s="85"/>
      <c r="CP9" s="85" t="s">
        <v>129</v>
      </c>
      <c r="CQ9" s="85"/>
      <c r="CR9" s="85" t="s">
        <v>132</v>
      </c>
      <c r="CS9" s="85"/>
      <c r="CT9" s="85" t="s">
        <v>132</v>
      </c>
      <c r="CU9" s="85"/>
      <c r="CV9" s="85" t="s">
        <v>132</v>
      </c>
      <c r="CW9" s="85"/>
      <c r="CX9" s="85" t="s">
        <v>132</v>
      </c>
      <c r="CY9" s="85"/>
      <c r="CZ9" s="85" t="s">
        <v>132</v>
      </c>
      <c r="DA9" s="85"/>
      <c r="DB9" s="85" t="s">
        <v>129</v>
      </c>
      <c r="DC9" s="85"/>
      <c r="DD9" s="85" t="s">
        <v>132</v>
      </c>
      <c r="DE9" s="85"/>
      <c r="DF9" s="85" t="s">
        <v>133</v>
      </c>
      <c r="DG9" s="85"/>
      <c r="DH9" s="85" t="s">
        <v>134</v>
      </c>
      <c r="DI9" s="85"/>
      <c r="DJ9" s="85" t="s">
        <v>133</v>
      </c>
      <c r="DK9" s="85"/>
      <c r="DL9" s="85" t="s">
        <v>134</v>
      </c>
      <c r="DM9" s="85"/>
      <c r="DN9" s="36"/>
      <c r="DO9" s="36"/>
      <c r="DP9" s="36"/>
      <c r="DQ9" s="36"/>
    </row>
    <row r="10" spans="1:121" s="11" customFormat="1" ht="60.75" customHeight="1" x14ac:dyDescent="0.2">
      <c r="A10" s="93"/>
      <c r="B10" s="95"/>
      <c r="C10" s="96"/>
      <c r="D10" s="97"/>
      <c r="E10" s="97"/>
      <c r="F10" s="97"/>
      <c r="G10" s="91"/>
      <c r="H10" s="91"/>
      <c r="I10" s="91"/>
      <c r="J10" s="89"/>
      <c r="K10" s="89"/>
      <c r="L10" s="89"/>
      <c r="M10" s="89"/>
      <c r="N10" s="10" t="s">
        <v>135</v>
      </c>
      <c r="O10" s="10" t="s">
        <v>136</v>
      </c>
      <c r="P10" s="10" t="s">
        <v>137</v>
      </c>
      <c r="Q10" s="10" t="s">
        <v>136</v>
      </c>
      <c r="R10" s="10" t="s">
        <v>137</v>
      </c>
      <c r="S10" s="10" t="s">
        <v>136</v>
      </c>
      <c r="T10" s="10" t="s">
        <v>137</v>
      </c>
      <c r="U10" s="10" t="s">
        <v>136</v>
      </c>
      <c r="V10" s="10" t="s">
        <v>137</v>
      </c>
      <c r="W10" s="10" t="s">
        <v>136</v>
      </c>
      <c r="X10" s="10" t="s">
        <v>137</v>
      </c>
      <c r="Y10" s="10" t="s">
        <v>136</v>
      </c>
      <c r="Z10" s="10" t="s">
        <v>137</v>
      </c>
      <c r="AA10" s="10" t="s">
        <v>136</v>
      </c>
      <c r="AB10" s="10" t="s">
        <v>137</v>
      </c>
      <c r="AC10" s="10" t="s">
        <v>136</v>
      </c>
      <c r="AD10" s="10" t="s">
        <v>137</v>
      </c>
      <c r="AE10" s="10" t="s">
        <v>136</v>
      </c>
      <c r="AF10" s="10" t="s">
        <v>137</v>
      </c>
      <c r="AG10" s="10" t="s">
        <v>136</v>
      </c>
      <c r="AH10" s="10" t="s">
        <v>137</v>
      </c>
      <c r="AI10" s="10" t="s">
        <v>136</v>
      </c>
      <c r="AJ10" s="10" t="s">
        <v>137</v>
      </c>
      <c r="AK10" s="10" t="s">
        <v>136</v>
      </c>
      <c r="AL10" s="10" t="s">
        <v>137</v>
      </c>
      <c r="AM10" s="10" t="s">
        <v>136</v>
      </c>
      <c r="AN10" s="10" t="s">
        <v>137</v>
      </c>
      <c r="AO10" s="10" t="s">
        <v>136</v>
      </c>
      <c r="AP10" s="10" t="s">
        <v>137</v>
      </c>
      <c r="AQ10" s="10" t="s">
        <v>136</v>
      </c>
      <c r="AR10" s="10" t="s">
        <v>137</v>
      </c>
      <c r="AS10" s="10" t="s">
        <v>136</v>
      </c>
      <c r="AT10" s="10" t="s">
        <v>137</v>
      </c>
      <c r="AU10" s="10" t="s">
        <v>136</v>
      </c>
      <c r="AV10" s="10" t="s">
        <v>137</v>
      </c>
      <c r="AW10" s="10" t="s">
        <v>136</v>
      </c>
      <c r="AX10" s="10" t="s">
        <v>137</v>
      </c>
      <c r="AY10" s="10" t="s">
        <v>136</v>
      </c>
      <c r="AZ10" s="10" t="s">
        <v>137</v>
      </c>
      <c r="BA10" s="10" t="s">
        <v>136</v>
      </c>
      <c r="BB10" s="10" t="s">
        <v>137</v>
      </c>
      <c r="BC10" s="10" t="s">
        <v>136</v>
      </c>
      <c r="BD10" s="10" t="s">
        <v>137</v>
      </c>
      <c r="BE10" s="10" t="s">
        <v>136</v>
      </c>
      <c r="BF10" s="10" t="s">
        <v>137</v>
      </c>
      <c r="BG10" s="10" t="s">
        <v>136</v>
      </c>
      <c r="BH10" s="10" t="s">
        <v>137</v>
      </c>
      <c r="BI10" s="10" t="s">
        <v>136</v>
      </c>
      <c r="BJ10" s="10" t="s">
        <v>137</v>
      </c>
      <c r="BK10" s="10" t="s">
        <v>136</v>
      </c>
      <c r="BL10" s="10" t="s">
        <v>137</v>
      </c>
      <c r="BM10" s="10" t="s">
        <v>136</v>
      </c>
      <c r="BN10" s="10" t="s">
        <v>137</v>
      </c>
      <c r="BO10" s="10" t="s">
        <v>136</v>
      </c>
      <c r="BP10" s="10" t="s">
        <v>137</v>
      </c>
      <c r="BQ10" s="10" t="s">
        <v>136</v>
      </c>
      <c r="BR10" s="10" t="s">
        <v>137</v>
      </c>
      <c r="BS10" s="10" t="s">
        <v>136</v>
      </c>
      <c r="BT10" s="10" t="s">
        <v>137</v>
      </c>
      <c r="BU10" s="10" t="s">
        <v>136</v>
      </c>
      <c r="BV10" s="10" t="s">
        <v>137</v>
      </c>
      <c r="BW10" s="10" t="s">
        <v>136</v>
      </c>
      <c r="BX10" s="10" t="s">
        <v>137</v>
      </c>
      <c r="BY10" s="10" t="s">
        <v>136</v>
      </c>
      <c r="BZ10" s="10" t="s">
        <v>137</v>
      </c>
      <c r="CA10" s="10" t="s">
        <v>136</v>
      </c>
      <c r="CB10" s="10" t="s">
        <v>137</v>
      </c>
      <c r="CC10" s="10" t="s">
        <v>136</v>
      </c>
      <c r="CD10" s="10" t="s">
        <v>137</v>
      </c>
      <c r="CE10" s="10" t="s">
        <v>136</v>
      </c>
      <c r="CF10" s="10" t="s">
        <v>137</v>
      </c>
      <c r="CG10" s="10" t="s">
        <v>136</v>
      </c>
      <c r="CH10" s="10" t="s">
        <v>137</v>
      </c>
      <c r="CI10" s="10" t="s">
        <v>136</v>
      </c>
      <c r="CJ10" s="10" t="s">
        <v>138</v>
      </c>
      <c r="CK10" s="10" t="s">
        <v>136</v>
      </c>
      <c r="CL10" s="10" t="s">
        <v>138</v>
      </c>
      <c r="CM10" s="10" t="s">
        <v>136</v>
      </c>
      <c r="CN10" s="10" t="s">
        <v>138</v>
      </c>
      <c r="CO10" s="10" t="s">
        <v>136</v>
      </c>
      <c r="CP10" s="10" t="s">
        <v>138</v>
      </c>
      <c r="CQ10" s="10" t="s">
        <v>136</v>
      </c>
      <c r="CR10" s="10" t="s">
        <v>138</v>
      </c>
      <c r="CS10" s="10" t="s">
        <v>136</v>
      </c>
      <c r="CT10" s="10" t="s">
        <v>138</v>
      </c>
      <c r="CU10" s="10" t="s">
        <v>136</v>
      </c>
      <c r="CV10" s="10" t="s">
        <v>138</v>
      </c>
      <c r="CW10" s="10" t="s">
        <v>136</v>
      </c>
      <c r="CX10" s="10" t="s">
        <v>138</v>
      </c>
      <c r="CY10" s="10" t="s">
        <v>136</v>
      </c>
      <c r="CZ10" s="10" t="s">
        <v>138</v>
      </c>
      <c r="DA10" s="10" t="s">
        <v>136</v>
      </c>
      <c r="DB10" s="10" t="s">
        <v>138</v>
      </c>
      <c r="DC10" s="10" t="s">
        <v>136</v>
      </c>
      <c r="DD10" s="10" t="s">
        <v>138</v>
      </c>
      <c r="DE10" s="10" t="s">
        <v>136</v>
      </c>
      <c r="DF10" s="10" t="s">
        <v>138</v>
      </c>
      <c r="DG10" s="10" t="s">
        <v>136</v>
      </c>
      <c r="DH10" s="10" t="s">
        <v>138</v>
      </c>
      <c r="DI10" s="10" t="s">
        <v>136</v>
      </c>
      <c r="DJ10" s="10" t="s">
        <v>138</v>
      </c>
      <c r="DK10" s="10" t="s">
        <v>136</v>
      </c>
      <c r="DL10" s="10" t="s">
        <v>138</v>
      </c>
      <c r="DM10" s="10" t="s">
        <v>136</v>
      </c>
      <c r="DN10" s="48" t="s">
        <v>137</v>
      </c>
      <c r="DO10" s="10" t="s">
        <v>136</v>
      </c>
      <c r="DP10" s="48" t="s">
        <v>137</v>
      </c>
      <c r="DQ10" s="10" t="s">
        <v>136</v>
      </c>
    </row>
    <row r="11" spans="1:121" s="9" customFormat="1" ht="20.25" customHeight="1" x14ac:dyDescent="0.25">
      <c r="A11" s="12"/>
      <c r="B11" s="49"/>
      <c r="C11" s="50" t="s">
        <v>139</v>
      </c>
      <c r="D11" s="19"/>
      <c r="E11" s="19"/>
      <c r="F11" s="19"/>
      <c r="G11" s="51"/>
      <c r="H11" s="51"/>
      <c r="I11" s="51"/>
      <c r="J11" s="51"/>
      <c r="K11" s="51"/>
      <c r="L11" s="51"/>
      <c r="M11" s="51"/>
      <c r="N11" s="52"/>
      <c r="O11" s="53">
        <v>1.01</v>
      </c>
      <c r="P11" s="53"/>
      <c r="Q11" s="53">
        <v>1.01</v>
      </c>
      <c r="R11" s="53"/>
      <c r="S11" s="53">
        <v>1.01</v>
      </c>
      <c r="T11" s="53"/>
      <c r="U11" s="53">
        <v>0.995</v>
      </c>
      <c r="V11" s="53"/>
      <c r="W11" s="53">
        <v>1.0269999999999999</v>
      </c>
      <c r="X11" s="53"/>
      <c r="Y11" s="53">
        <v>1.01</v>
      </c>
      <c r="Z11" s="53"/>
      <c r="AA11" s="53">
        <v>1.01</v>
      </c>
      <c r="AB11" s="53"/>
      <c r="AC11" s="53">
        <v>1.25</v>
      </c>
      <c r="AD11" s="53"/>
      <c r="AE11" s="53">
        <v>1.25</v>
      </c>
      <c r="AF11" s="53"/>
      <c r="AG11" s="53">
        <v>1.01</v>
      </c>
      <c r="AH11" s="53"/>
      <c r="AI11" s="53">
        <v>0.91</v>
      </c>
      <c r="AJ11" s="53"/>
      <c r="AK11" s="53">
        <v>0.91</v>
      </c>
      <c r="AL11" s="53"/>
      <c r="AM11" s="53">
        <v>0.995</v>
      </c>
      <c r="AN11" s="53"/>
      <c r="AO11" s="53">
        <v>1.016</v>
      </c>
      <c r="AP11" s="53"/>
      <c r="AQ11" s="53">
        <v>0.91</v>
      </c>
      <c r="AR11" s="53"/>
      <c r="AS11" s="53">
        <v>1.016</v>
      </c>
      <c r="AT11" s="53"/>
      <c r="AU11" s="53">
        <v>0.995</v>
      </c>
      <c r="AV11" s="53"/>
      <c r="AW11" s="53">
        <v>0.91</v>
      </c>
      <c r="AX11" s="53"/>
      <c r="AY11" s="53">
        <v>0.91</v>
      </c>
      <c r="AZ11" s="53"/>
      <c r="BA11" s="53">
        <v>0.995</v>
      </c>
      <c r="BB11" s="53"/>
      <c r="BC11" s="53">
        <v>1.016</v>
      </c>
      <c r="BD11" s="53"/>
      <c r="BE11" s="53">
        <v>1.016</v>
      </c>
      <c r="BF11" s="53"/>
      <c r="BG11" s="53">
        <v>1.016</v>
      </c>
      <c r="BH11" s="53"/>
      <c r="BI11" s="53">
        <v>0.91</v>
      </c>
      <c r="BJ11" s="53"/>
      <c r="BK11" s="53">
        <v>1.0269999999999999</v>
      </c>
      <c r="BL11" s="53"/>
      <c r="BM11" s="53">
        <v>1.016</v>
      </c>
      <c r="BN11" s="53"/>
      <c r="BO11" s="53">
        <v>0.91</v>
      </c>
      <c r="BP11" s="53"/>
      <c r="BQ11" s="53">
        <v>1.1299999999999999</v>
      </c>
      <c r="BR11" s="53"/>
      <c r="BS11" s="53">
        <v>0.91</v>
      </c>
      <c r="BT11" s="53"/>
      <c r="BU11" s="53">
        <v>0.754</v>
      </c>
      <c r="BV11" s="53"/>
      <c r="BW11" s="53">
        <v>0.91</v>
      </c>
      <c r="BX11" s="53"/>
      <c r="BY11" s="53">
        <v>0.91</v>
      </c>
      <c r="BZ11" s="53"/>
      <c r="CA11" s="53">
        <v>1.1299999999999999</v>
      </c>
      <c r="CB11" s="53"/>
      <c r="CC11" s="53">
        <v>0.91</v>
      </c>
      <c r="CD11" s="53"/>
      <c r="CE11" s="53">
        <v>1.016</v>
      </c>
      <c r="CF11" s="53"/>
      <c r="CG11" s="53">
        <v>0.754</v>
      </c>
      <c r="CH11" s="53"/>
      <c r="CI11" s="53">
        <v>0.754</v>
      </c>
      <c r="CJ11" s="53"/>
      <c r="CK11" s="53">
        <v>0.995</v>
      </c>
      <c r="CL11" s="53"/>
      <c r="CM11" s="53">
        <v>0.995</v>
      </c>
      <c r="CN11" s="53"/>
      <c r="CO11" s="53">
        <v>1.119</v>
      </c>
      <c r="CP11" s="53"/>
      <c r="CQ11" s="53">
        <v>1.1299999999999999</v>
      </c>
      <c r="CR11" s="53"/>
      <c r="CS11" s="53">
        <v>1.1140000000000001</v>
      </c>
      <c r="CT11" s="53"/>
      <c r="CU11" s="53">
        <v>1.1140000000000001</v>
      </c>
      <c r="CV11" s="53"/>
      <c r="CW11" s="53">
        <v>1.119</v>
      </c>
      <c r="CX11" s="53"/>
      <c r="CY11" s="53">
        <v>1.1140000000000001</v>
      </c>
      <c r="CZ11" s="53"/>
      <c r="DA11" s="53">
        <v>1.119</v>
      </c>
      <c r="DB11" s="53"/>
      <c r="DC11" s="53">
        <v>1.1299999999999999</v>
      </c>
      <c r="DD11" s="53"/>
      <c r="DE11" s="53">
        <v>1.1140000000000001</v>
      </c>
      <c r="DF11" s="53"/>
      <c r="DG11" s="53">
        <v>1.35</v>
      </c>
      <c r="DH11" s="53"/>
      <c r="DI11" s="53">
        <v>1.26</v>
      </c>
      <c r="DJ11" s="53"/>
      <c r="DK11" s="53">
        <v>1.35</v>
      </c>
      <c r="DL11" s="53"/>
      <c r="DM11" s="53">
        <v>1.26</v>
      </c>
      <c r="DN11" s="53"/>
      <c r="DO11" s="53">
        <v>1</v>
      </c>
      <c r="DP11" s="13"/>
      <c r="DQ11" s="14"/>
    </row>
    <row r="12" spans="1:121" s="9" customFormat="1" ht="20.25" customHeight="1" x14ac:dyDescent="0.25">
      <c r="A12" s="12"/>
      <c r="B12" s="49"/>
      <c r="C12" s="50" t="s">
        <v>140</v>
      </c>
      <c r="D12" s="19"/>
      <c r="E12" s="19"/>
      <c r="F12" s="19"/>
      <c r="G12" s="51"/>
      <c r="H12" s="51"/>
      <c r="I12" s="51"/>
      <c r="J12" s="51"/>
      <c r="K12" s="51"/>
      <c r="L12" s="51"/>
      <c r="M12" s="51"/>
      <c r="N12" s="52"/>
      <c r="O12" s="53">
        <v>1.1000000000000001</v>
      </c>
      <c r="P12" s="53"/>
      <c r="Q12" s="53">
        <v>1.1000000000000001</v>
      </c>
      <c r="R12" s="53"/>
      <c r="S12" s="53">
        <v>1.4</v>
      </c>
      <c r="T12" s="53"/>
      <c r="U12" s="53">
        <v>1.1000000000000001</v>
      </c>
      <c r="V12" s="53"/>
      <c r="W12" s="53">
        <v>1.1000000000000001</v>
      </c>
      <c r="X12" s="53"/>
      <c r="Y12" s="53">
        <v>1.1000000000000001</v>
      </c>
      <c r="Z12" s="53"/>
      <c r="AA12" s="53">
        <v>1.4</v>
      </c>
      <c r="AB12" s="53"/>
      <c r="AC12" s="53">
        <v>1.4</v>
      </c>
      <c r="AD12" s="53"/>
      <c r="AE12" s="53">
        <v>1.25</v>
      </c>
      <c r="AF12" s="53"/>
      <c r="AG12" s="53">
        <v>1.1000000000000001</v>
      </c>
      <c r="AH12" s="53"/>
      <c r="AI12" s="53">
        <v>0.9</v>
      </c>
      <c r="AJ12" s="53"/>
      <c r="AK12" s="53">
        <v>0.9</v>
      </c>
      <c r="AL12" s="53"/>
      <c r="AM12" s="53">
        <v>1.1000000000000001</v>
      </c>
      <c r="AN12" s="53"/>
      <c r="AO12" s="53">
        <v>1.028</v>
      </c>
      <c r="AP12" s="53"/>
      <c r="AQ12" s="53">
        <v>0.9</v>
      </c>
      <c r="AR12" s="53"/>
      <c r="AS12" s="53">
        <v>1.028</v>
      </c>
      <c r="AT12" s="53"/>
      <c r="AU12" s="53">
        <v>1.1000000000000001</v>
      </c>
      <c r="AV12" s="53"/>
      <c r="AW12" s="53">
        <v>0.9</v>
      </c>
      <c r="AX12" s="53"/>
      <c r="AY12" s="53">
        <v>0.9</v>
      </c>
      <c r="AZ12" s="53"/>
      <c r="BA12" s="53">
        <v>0.995</v>
      </c>
      <c r="BB12" s="53"/>
      <c r="BC12" s="53">
        <v>1.028</v>
      </c>
      <c r="BD12" s="53"/>
      <c r="BE12" s="53">
        <v>0.995</v>
      </c>
      <c r="BF12" s="53"/>
      <c r="BG12" s="53">
        <v>0.995</v>
      </c>
      <c r="BH12" s="53"/>
      <c r="BI12" s="53">
        <v>0.9</v>
      </c>
      <c r="BJ12" s="53"/>
      <c r="BK12" s="53">
        <v>1.1000000000000001</v>
      </c>
      <c r="BL12" s="53"/>
      <c r="BM12" s="53">
        <v>1.028</v>
      </c>
      <c r="BN12" s="53"/>
      <c r="BO12" s="53">
        <v>0.91</v>
      </c>
      <c r="BP12" s="53"/>
      <c r="BQ12" s="53">
        <v>1.1299999999999999</v>
      </c>
      <c r="BR12" s="53"/>
      <c r="BS12" s="53">
        <v>0.91</v>
      </c>
      <c r="BT12" s="53"/>
      <c r="BU12" s="53">
        <v>0.754</v>
      </c>
      <c r="BV12" s="53"/>
      <c r="BW12" s="53">
        <v>0.91</v>
      </c>
      <c r="BX12" s="53"/>
      <c r="BY12" s="53">
        <v>0.9</v>
      </c>
      <c r="BZ12" s="53"/>
      <c r="CA12" s="53">
        <v>1.1299999999999999</v>
      </c>
      <c r="CB12" s="53"/>
      <c r="CC12" s="53">
        <v>0.91</v>
      </c>
      <c r="CD12" s="53"/>
      <c r="CE12" s="53">
        <v>1.028</v>
      </c>
      <c r="CF12" s="53"/>
      <c r="CG12" s="53">
        <v>0.754</v>
      </c>
      <c r="CH12" s="53"/>
      <c r="CI12" s="53">
        <v>0.754</v>
      </c>
      <c r="CJ12" s="53"/>
      <c r="CK12" s="53">
        <v>0.995</v>
      </c>
      <c r="CL12" s="53"/>
      <c r="CM12" s="53">
        <v>1.028</v>
      </c>
      <c r="CN12" s="53"/>
      <c r="CO12" s="53">
        <v>1.2</v>
      </c>
      <c r="CP12" s="53"/>
      <c r="CQ12" s="53">
        <v>1.1299999999999999</v>
      </c>
      <c r="CR12" s="53"/>
      <c r="CS12" s="53">
        <v>1.1579999999999999</v>
      </c>
      <c r="CT12" s="53"/>
      <c r="CU12" s="53">
        <v>0.9</v>
      </c>
      <c r="CV12" s="53"/>
      <c r="CW12" s="53">
        <v>1.1579999999999999</v>
      </c>
      <c r="CX12" s="53"/>
      <c r="CY12" s="53">
        <v>1.1579999999999999</v>
      </c>
      <c r="CZ12" s="53"/>
      <c r="DA12" s="53">
        <v>1.1579999999999999</v>
      </c>
      <c r="DB12" s="53"/>
      <c r="DC12" s="53">
        <v>1.1299999999999999</v>
      </c>
      <c r="DD12" s="53"/>
      <c r="DE12" s="53">
        <v>1.2</v>
      </c>
      <c r="DF12" s="53"/>
      <c r="DG12" s="53">
        <v>1.2</v>
      </c>
      <c r="DH12" s="53"/>
      <c r="DI12" s="53">
        <v>1.2</v>
      </c>
      <c r="DJ12" s="53"/>
      <c r="DK12" s="53">
        <v>1.2</v>
      </c>
      <c r="DL12" s="53"/>
      <c r="DM12" s="53">
        <v>1.1299999999999999</v>
      </c>
      <c r="DN12" s="53"/>
      <c r="DO12" s="53">
        <v>1</v>
      </c>
      <c r="DP12" s="13"/>
      <c r="DQ12" s="14"/>
    </row>
    <row r="13" spans="1:121" x14ac:dyDescent="0.25">
      <c r="A13" s="69">
        <v>1</v>
      </c>
      <c r="B13" s="70"/>
      <c r="C13" s="71" t="s">
        <v>141</v>
      </c>
      <c r="D13" s="71"/>
      <c r="E13" s="71"/>
      <c r="F13" s="71"/>
      <c r="G13" s="72">
        <v>0.5</v>
      </c>
      <c r="H13" s="73"/>
      <c r="I13" s="73"/>
      <c r="J13" s="72"/>
      <c r="K13" s="72"/>
      <c r="L13" s="72"/>
      <c r="M13" s="72"/>
      <c r="N13" s="74">
        <f t="shared" ref="N13:BY13" si="0">N14</f>
        <v>0</v>
      </c>
      <c r="O13" s="74">
        <f t="shared" si="0"/>
        <v>0</v>
      </c>
      <c r="P13" s="74">
        <f t="shared" si="0"/>
        <v>0</v>
      </c>
      <c r="Q13" s="74">
        <f t="shared" si="0"/>
        <v>0</v>
      </c>
      <c r="R13" s="74">
        <f t="shared" si="0"/>
        <v>0</v>
      </c>
      <c r="S13" s="74">
        <f t="shared" si="0"/>
        <v>0</v>
      </c>
      <c r="T13" s="74">
        <f t="shared" si="0"/>
        <v>0</v>
      </c>
      <c r="U13" s="74">
        <f t="shared" si="0"/>
        <v>0</v>
      </c>
      <c r="V13" s="74">
        <f t="shared" si="0"/>
        <v>0</v>
      </c>
      <c r="W13" s="74">
        <f t="shared" si="0"/>
        <v>0</v>
      </c>
      <c r="X13" s="74">
        <f t="shared" si="0"/>
        <v>0</v>
      </c>
      <c r="Y13" s="74">
        <f t="shared" si="0"/>
        <v>0</v>
      </c>
      <c r="Z13" s="74">
        <f t="shared" si="0"/>
        <v>0</v>
      </c>
      <c r="AA13" s="74">
        <f t="shared" si="0"/>
        <v>0</v>
      </c>
      <c r="AB13" s="74">
        <f t="shared" si="0"/>
        <v>0</v>
      </c>
      <c r="AC13" s="74">
        <f t="shared" si="0"/>
        <v>0</v>
      </c>
      <c r="AD13" s="74">
        <f t="shared" si="0"/>
        <v>324</v>
      </c>
      <c r="AE13" s="74">
        <f t="shared" si="0"/>
        <v>5329327.5</v>
      </c>
      <c r="AF13" s="74">
        <f t="shared" si="0"/>
        <v>0</v>
      </c>
      <c r="AG13" s="74">
        <f t="shared" si="0"/>
        <v>0</v>
      </c>
      <c r="AH13" s="74">
        <f t="shared" si="0"/>
        <v>0</v>
      </c>
      <c r="AI13" s="74">
        <f t="shared" si="0"/>
        <v>0</v>
      </c>
      <c r="AJ13" s="74">
        <f t="shared" si="0"/>
        <v>0</v>
      </c>
      <c r="AK13" s="74">
        <f t="shared" si="0"/>
        <v>0</v>
      </c>
      <c r="AL13" s="74">
        <f t="shared" si="0"/>
        <v>0</v>
      </c>
      <c r="AM13" s="74">
        <f t="shared" si="0"/>
        <v>0</v>
      </c>
      <c r="AN13" s="74">
        <f t="shared" si="0"/>
        <v>0</v>
      </c>
      <c r="AO13" s="74">
        <f t="shared" si="0"/>
        <v>0</v>
      </c>
      <c r="AP13" s="74">
        <f t="shared" si="0"/>
        <v>0</v>
      </c>
      <c r="AQ13" s="74">
        <f t="shared" si="0"/>
        <v>0</v>
      </c>
      <c r="AR13" s="74">
        <f t="shared" si="0"/>
        <v>100</v>
      </c>
      <c r="AS13" s="74">
        <f t="shared" si="0"/>
        <v>1615267.22</v>
      </c>
      <c r="AT13" s="74">
        <f t="shared" si="0"/>
        <v>0</v>
      </c>
      <c r="AU13" s="74">
        <f t="shared" si="0"/>
        <v>0</v>
      </c>
      <c r="AV13" s="74">
        <f t="shared" si="0"/>
        <v>0</v>
      </c>
      <c r="AW13" s="74">
        <f t="shared" si="0"/>
        <v>0</v>
      </c>
      <c r="AX13" s="74">
        <f t="shared" si="0"/>
        <v>0</v>
      </c>
      <c r="AY13" s="74">
        <f t="shared" si="0"/>
        <v>0</v>
      </c>
      <c r="AZ13" s="74">
        <f t="shared" si="0"/>
        <v>0</v>
      </c>
      <c r="BA13" s="74">
        <f t="shared" si="0"/>
        <v>0</v>
      </c>
      <c r="BB13" s="74">
        <f t="shared" si="0"/>
        <v>0</v>
      </c>
      <c r="BC13" s="74">
        <f t="shared" si="0"/>
        <v>0</v>
      </c>
      <c r="BD13" s="74">
        <f t="shared" si="0"/>
        <v>0</v>
      </c>
      <c r="BE13" s="74">
        <f t="shared" si="0"/>
        <v>0</v>
      </c>
      <c r="BF13" s="74">
        <f t="shared" si="0"/>
        <v>0</v>
      </c>
      <c r="BG13" s="74">
        <f t="shared" si="0"/>
        <v>0</v>
      </c>
      <c r="BH13" s="74">
        <f t="shared" si="0"/>
        <v>0</v>
      </c>
      <c r="BI13" s="74">
        <f t="shared" si="0"/>
        <v>0</v>
      </c>
      <c r="BJ13" s="74">
        <f t="shared" si="0"/>
        <v>0</v>
      </c>
      <c r="BK13" s="74">
        <f t="shared" si="0"/>
        <v>0</v>
      </c>
      <c r="BL13" s="74">
        <f t="shared" si="0"/>
        <v>200</v>
      </c>
      <c r="BM13" s="74">
        <f t="shared" si="0"/>
        <v>2692112.0333333332</v>
      </c>
      <c r="BN13" s="74">
        <f t="shared" si="0"/>
        <v>0</v>
      </c>
      <c r="BO13" s="74">
        <f t="shared" si="0"/>
        <v>0</v>
      </c>
      <c r="BP13" s="74">
        <f t="shared" si="0"/>
        <v>0</v>
      </c>
      <c r="BQ13" s="74">
        <f t="shared" si="0"/>
        <v>0</v>
      </c>
      <c r="BR13" s="74">
        <f t="shared" si="0"/>
        <v>0</v>
      </c>
      <c r="BS13" s="74">
        <f t="shared" si="0"/>
        <v>0</v>
      </c>
      <c r="BT13" s="74">
        <f t="shared" si="0"/>
        <v>0</v>
      </c>
      <c r="BU13" s="74">
        <f t="shared" si="0"/>
        <v>0</v>
      </c>
      <c r="BV13" s="74">
        <f t="shared" si="0"/>
        <v>0</v>
      </c>
      <c r="BW13" s="74">
        <f t="shared" si="0"/>
        <v>0</v>
      </c>
      <c r="BX13" s="74">
        <f t="shared" si="0"/>
        <v>0</v>
      </c>
      <c r="BY13" s="74">
        <f t="shared" si="0"/>
        <v>0</v>
      </c>
      <c r="BZ13" s="74">
        <f t="shared" ref="BZ13:DQ13" si="1">BZ14</f>
        <v>0</v>
      </c>
      <c r="CA13" s="74">
        <f t="shared" si="1"/>
        <v>0</v>
      </c>
      <c r="CB13" s="74">
        <f t="shared" si="1"/>
        <v>0</v>
      </c>
      <c r="CC13" s="74">
        <f t="shared" si="1"/>
        <v>0</v>
      </c>
      <c r="CD13" s="74">
        <f t="shared" si="1"/>
        <v>0</v>
      </c>
      <c r="CE13" s="74">
        <f t="shared" si="1"/>
        <v>0</v>
      </c>
      <c r="CF13" s="74">
        <f t="shared" si="1"/>
        <v>0</v>
      </c>
      <c r="CG13" s="74">
        <f t="shared" si="1"/>
        <v>0</v>
      </c>
      <c r="CH13" s="74">
        <f t="shared" si="1"/>
        <v>0</v>
      </c>
      <c r="CI13" s="74">
        <f t="shared" si="1"/>
        <v>0</v>
      </c>
      <c r="CJ13" s="74">
        <f t="shared" si="1"/>
        <v>0</v>
      </c>
      <c r="CK13" s="74">
        <f t="shared" si="1"/>
        <v>0</v>
      </c>
      <c r="CL13" s="74">
        <f t="shared" si="1"/>
        <v>53</v>
      </c>
      <c r="CM13" s="74">
        <f t="shared" si="1"/>
        <v>848665.63495000009</v>
      </c>
      <c r="CN13" s="74">
        <f t="shared" si="1"/>
        <v>50</v>
      </c>
      <c r="CO13" s="74">
        <f t="shared" si="1"/>
        <v>920414.19750000001</v>
      </c>
      <c r="CP13" s="74">
        <f t="shared" si="1"/>
        <v>20</v>
      </c>
      <c r="CQ13" s="74">
        <f t="shared" si="1"/>
        <v>297389.6333333333</v>
      </c>
      <c r="CR13" s="74">
        <f t="shared" si="1"/>
        <v>20</v>
      </c>
      <c r="CS13" s="74">
        <f t="shared" si="1"/>
        <v>359838.89199999999</v>
      </c>
      <c r="CT13" s="74">
        <f t="shared" si="1"/>
        <v>0</v>
      </c>
      <c r="CU13" s="74">
        <f t="shared" si="1"/>
        <v>0</v>
      </c>
      <c r="CV13" s="74">
        <f t="shared" si="1"/>
        <v>20</v>
      </c>
      <c r="CW13" s="74">
        <f t="shared" si="1"/>
        <v>360506.09699999995</v>
      </c>
      <c r="CX13" s="74">
        <f t="shared" si="1"/>
        <v>20</v>
      </c>
      <c r="CY13" s="74">
        <f t="shared" si="1"/>
        <v>359838.89199999999</v>
      </c>
      <c r="CZ13" s="74">
        <f t="shared" si="1"/>
        <v>0</v>
      </c>
      <c r="DA13" s="74">
        <f t="shared" si="1"/>
        <v>0</v>
      </c>
      <c r="DB13" s="74">
        <f t="shared" si="1"/>
        <v>0</v>
      </c>
      <c r="DC13" s="74">
        <f t="shared" si="1"/>
        <v>0</v>
      </c>
      <c r="DD13" s="74">
        <f t="shared" si="1"/>
        <v>0</v>
      </c>
      <c r="DE13" s="74">
        <f t="shared" si="1"/>
        <v>0</v>
      </c>
      <c r="DF13" s="74">
        <f t="shared" si="1"/>
        <v>0</v>
      </c>
      <c r="DG13" s="74">
        <f t="shared" si="1"/>
        <v>0</v>
      </c>
      <c r="DH13" s="74">
        <f t="shared" si="1"/>
        <v>20</v>
      </c>
      <c r="DI13" s="74">
        <f t="shared" si="1"/>
        <v>386980.86</v>
      </c>
      <c r="DJ13" s="74">
        <f t="shared" si="1"/>
        <v>0</v>
      </c>
      <c r="DK13" s="74">
        <f t="shared" si="1"/>
        <v>0</v>
      </c>
      <c r="DL13" s="74">
        <v>0</v>
      </c>
      <c r="DM13" s="74">
        <f t="shared" si="1"/>
        <v>0</v>
      </c>
      <c r="DN13" s="19">
        <f t="shared" si="1"/>
        <v>0</v>
      </c>
      <c r="DO13" s="19">
        <f t="shared" si="1"/>
        <v>0</v>
      </c>
      <c r="DP13" s="74">
        <f t="shared" si="1"/>
        <v>827</v>
      </c>
      <c r="DQ13" s="74">
        <f t="shared" si="1"/>
        <v>13170340.960116666</v>
      </c>
    </row>
    <row r="14" spans="1:121" s="9" customFormat="1" ht="38.25" customHeight="1" x14ac:dyDescent="0.25">
      <c r="A14" s="12"/>
      <c r="B14" s="49">
        <v>1</v>
      </c>
      <c r="C14" s="55" t="s">
        <v>142</v>
      </c>
      <c r="D14" s="56">
        <v>19063</v>
      </c>
      <c r="E14" s="56">
        <v>18530</v>
      </c>
      <c r="F14" s="56">
        <v>18715</v>
      </c>
      <c r="G14" s="57">
        <v>0.5</v>
      </c>
      <c r="H14" s="15">
        <v>1</v>
      </c>
      <c r="I14" s="15">
        <v>1</v>
      </c>
      <c r="J14" s="56">
        <v>1.4</v>
      </c>
      <c r="K14" s="56">
        <v>1.68</v>
      </c>
      <c r="L14" s="56">
        <v>2.23</v>
      </c>
      <c r="M14" s="56">
        <v>2.57</v>
      </c>
      <c r="N14" s="36"/>
      <c r="O14" s="16">
        <f>(N14/12*5*$D14*$G14*$H14*$J14*O$11)+(N14/12*4*$E14*$G14*$I14*$J14*O$12)+(N14/12*3*$F14*$G14*$I14*$J14*O$12)</f>
        <v>0</v>
      </c>
      <c r="P14" s="36"/>
      <c r="Q14" s="16">
        <f>(P14/12*5*$D14*$G14*$H14*$J14*Q$11)+(P14/12*4*$E14*$G14*$I14*$J14*Q$12)+(P14/12*3*$F14*$G14*$I14*$J14*Q$12)</f>
        <v>0</v>
      </c>
      <c r="R14" s="17"/>
      <c r="S14" s="16">
        <f>(R14/12*5*$D14*$G14*$H14*$J14*S$11)+(R14/12*4*$E14*$G14*$I14*$J14*S$12)+(R14/12*3*$F14*$G14*$I14*$J14*S$12)</f>
        <v>0</v>
      </c>
      <c r="T14" s="17"/>
      <c r="U14" s="16">
        <f>(T14/12*5*$D14*$G14*$H14*$J14*U$11)+(T14/12*4*$E14*$G14*$I14*$J14*U$12)+(T14/12*3*$F14*$G14*$I14*$J14*U$12)</f>
        <v>0</v>
      </c>
      <c r="V14" s="36"/>
      <c r="W14" s="16">
        <f>(V14/12*5*$D14*$G14*$H14*$J14*W$11)+(V14/12*4*$E14*$G14*$I14*$J14*W$12)+(V14/12*3*$F14*$G14*$I14*$J14*W$12)</f>
        <v>0</v>
      </c>
      <c r="X14" s="17"/>
      <c r="Y14" s="16">
        <f>(X14/12*5*$D14*$G14*$H14*$J14*Y$11)+(X14/12*4*$E14*$G14*$I14*$J14*Y$12)+(X14/12*3*$F14*$G14*$I14*$J14*Y$12)</f>
        <v>0</v>
      </c>
      <c r="Z14" s="17"/>
      <c r="AA14" s="16">
        <f>(Z14/12*5*$D14*$G14*$H14*$J14*AA$11)+(Z14/12*4*$E14*$G14*$I14*$J14*AA$12)+(Z14/12*3*$F14*$G14*$I14*$J14*AA$12)</f>
        <v>0</v>
      </c>
      <c r="AB14" s="17"/>
      <c r="AC14" s="16">
        <f>(AB14/12*5*$D14*$G14*$H14*$J14*AC$11)+(AB14/12*4*$E14*$G14*$I14*$J14*AC$12)+(AB14/12*3*$F14*$G14*$I14*$J14*AC$12)</f>
        <v>0</v>
      </c>
      <c r="AD14" s="16">
        <v>324</v>
      </c>
      <c r="AE14" s="16">
        <f>(AD14/12*5*$D14*$G14*$H14*$J14*AE$11)+(AD14/12*4*$E14*$G14*$I14*$J14*AE$12)+(AD14/12*3*$F14*$G14*$I14*$J14*AE$12)</f>
        <v>5329327.5</v>
      </c>
      <c r="AF14" s="36"/>
      <c r="AG14" s="16">
        <f>(AF14/12*5*$D14*$G14*$H14*$J14*AG$11)+(AF14/12*4*$E14*$G14*$I14*$J14*AG$12)+(AF14/12*3*$F14*$G14*$I14*$J14*AG$12)</f>
        <v>0</v>
      </c>
      <c r="AH14" s="17"/>
      <c r="AI14" s="16">
        <f>(AH14/12*5*$D14*$G14*$H14*$J14*AI$11)+(AH14/12*4*$E14*$G14*$I14*$J14*AI$12)+(AH14/12*3*$F14*$G14*$I14*$J14*AI$12)</f>
        <v>0</v>
      </c>
      <c r="AJ14" s="36"/>
      <c r="AK14" s="16">
        <f>(AJ14/12*5*$D14*$G14*$H14*$J14*AK$11)+(AJ14/12*4*$E14*$G14*$I14*$J14*AK$12)+(AJ14/12*3*$F14*$G14*$I14*$J14*AK$12)</f>
        <v>0</v>
      </c>
      <c r="AL14" s="58">
        <v>0</v>
      </c>
      <c r="AM14" s="16">
        <f>(AL14/12*5*$D14*$G14*$H14*$J14*AM$11)+(AL14/12*4*$E14*$G14*$I14*$J14*AM$12)+(AL14/12*3*$F14*$G14*$I14*$J14*AM$12)</f>
        <v>0</v>
      </c>
      <c r="AN14" s="59">
        <v>0</v>
      </c>
      <c r="AO14" s="16">
        <f>(AN14/12*5*$D14*$G14*$H14*$K14*AO$11)+(AN14/12*4*$E14*$G14*$I14*$K14*AO$12)+(AN14/12*3*$F14*$G14*$I14*$K14*AO$12)</f>
        <v>0</v>
      </c>
      <c r="AP14" s="17"/>
      <c r="AQ14" s="16">
        <f>(AP14/12*5*$D14*$G14*$H14*$K14*AQ$11)+(AP14/12*4*$E14*$G14*$I14*$K14*AQ$12)+(AP14/12*3*$F14*$G14*$I14*$K14*AQ$12)</f>
        <v>0</v>
      </c>
      <c r="AR14" s="16">
        <v>100</v>
      </c>
      <c r="AS14" s="16">
        <f>(AR14/12*5*$D14*$G14*$H14*$K14*AS$11)+(AR14/12*4*$E14*$G14*$I14*$K14*AS$12)+(AR14/12*3*$F14*$G14*$I14*$K14*AS$12)</f>
        <v>1615267.22</v>
      </c>
      <c r="AT14" s="17"/>
      <c r="AU14" s="16">
        <f>(AT14/12*5*$D14*$G14*$H14*$K14*AU$11)+(AT14/12*4*$E14*$G14*$I14*$K14*AU$12)+(AT14/12*3*$F14*$G14*$I14*$K14*AU$12)</f>
        <v>0</v>
      </c>
      <c r="AV14" s="17"/>
      <c r="AW14" s="16">
        <f>(AV14/12*5*$D14*$G14*$H14*$J14*AW$11)+(AV14/12*4*$E14*$G14*$I14*$J14*AW$12)+(AV14/12*3*$F14*$G14*$I14*$J14*AW$12)</f>
        <v>0</v>
      </c>
      <c r="AX14" s="17"/>
      <c r="AY14" s="16">
        <f>(AX14/12*5*$D14*$G14*$H14*$J14*AY$11)+(AX14/12*4*$E14*$G14*$I14*$J14*AY$12)+(AX14/12*3*$F14*$G14*$I14*$J14*AY$12)</f>
        <v>0</v>
      </c>
      <c r="AZ14" s="17"/>
      <c r="BA14" s="16">
        <f>(AZ14/12*5*$D14*$G14*$H14*$K14*BA$11)+(AZ14/12*4*$E14*$G14*$I14*$K14*BA$12)+(AZ14/12*3*$F14*$G14*$I14*$K14*BA$12)</f>
        <v>0</v>
      </c>
      <c r="BB14" s="17"/>
      <c r="BC14" s="16">
        <f>(BB14/12*5*$D14*$G14*$H14*$J14*BC$11)+(BB14/12*4*$E14*$G14*$I14*$J14*BC$12)+(BB14/12*3*$F14*$G14*$I14*$J14*BC$12)</f>
        <v>0</v>
      </c>
      <c r="BD14" s="17"/>
      <c r="BE14" s="16">
        <f>(BD14/12*5*$D14*$G14*$H14*$J14*BE$11)+(BD14/12*4*$E14*$G14*$I14*$J14*BE$12)+(BD14/12*3*$F14*$G14*$I14*$J14*BE$12)</f>
        <v>0</v>
      </c>
      <c r="BF14" s="17"/>
      <c r="BG14" s="16">
        <f>(BF14/12*5*$D14*$G14*$H14*$J14*BG$11)+(BF14/12*4*$E14*$G14*$I14*$J14*BG$12)+(BF14/12*3*$F14*$G14*$I14*$J14*BG$12)</f>
        <v>0</v>
      </c>
      <c r="BH14" s="17"/>
      <c r="BI14" s="16">
        <f>(BH14/12*5*$D14*$G14*$H14*$K14*BI$11)+(BH14/12*4*$E14*$G14*$I14*$K14*BI$12)+(BH14/12*3*$F14*$G14*$I14*$K14*BI$12)</f>
        <v>0</v>
      </c>
      <c r="BJ14" s="17"/>
      <c r="BK14" s="16">
        <f>(BJ14/12*5*$D14*$G14*$H14*$J14*BK$11)+(BJ14/12*4*$E14*$G14*$I14*$J14*BK$12)+(BJ14/12*3*$F14*$G14*$I14*$J14*BK$12)</f>
        <v>0</v>
      </c>
      <c r="BL14" s="16">
        <v>200</v>
      </c>
      <c r="BM14" s="16">
        <f>(BL14/12*5*$D14*$G14*$H14*$J14*BM$11)+(BL14/12*4*$E14*$G14*$I14*$J14*BM$12)+(BL14/12*3*$F14*$G14*$I14*$J14*BM$12)</f>
        <v>2692112.0333333332</v>
      </c>
      <c r="BN14" s="17"/>
      <c r="BO14" s="16">
        <f>(BN14/12*5*$D14*$G14*$H14*$K14*BO$11)+(BN14/12*4*$E14*$G14*$I14*$K14*BO$12)+(BN14/12*3*$F14*$G14*$I14*$K14*BO$12)</f>
        <v>0</v>
      </c>
      <c r="BP14" s="17"/>
      <c r="BQ14" s="16">
        <f>(BP14/12*5*$D14*$G14*$H14*$K14*BQ$11)+(BP14/12*4*$E14*$G14*$I14*$K14*BQ$12)+(BP14/12*3*$F14*$G14*$I14*$K14*BQ$12)</f>
        <v>0</v>
      </c>
      <c r="BR14" s="17"/>
      <c r="BS14" s="16">
        <f>(BR14/12*5*$D14*$G14*$H14*$J14*BS$11)+(BR14/12*4*$E14*$G14*$I14*$J14*BS$12)+(BR14/12*3*$F14*$G14*$I14*$J14*BS$12)</f>
        <v>0</v>
      </c>
      <c r="BT14" s="17"/>
      <c r="BU14" s="16">
        <f>(BT14/12*5*$D14*$G14*$H14*$J14*BU$11)+(BT14/12*4*$E14*$G14*$I14*$J14*BU$12)+(BT14/12*3*$F14*$G14*$I14*$J14*BU$12)</f>
        <v>0</v>
      </c>
      <c r="BV14" s="17"/>
      <c r="BW14" s="16">
        <f>(BV14/12*5*$D14*$G14*$H14*$K14*BW$11)+(BV14/12*4*$E14*$G14*$I14*$K14*BW$12)+(BV14/12*3*$F14*$G14*$I14*$K14*BW$12)</f>
        <v>0</v>
      </c>
      <c r="BX14" s="17"/>
      <c r="BY14" s="16">
        <f>(BX14/12*5*$D14*$G14*$H14*$K14*BY$11)+(BX14/12*4*$E14*$G14*$I14*$K14*BY$12)+(BX14/12*3*$F14*$G14*$I14*$K14*BY$12)</f>
        <v>0</v>
      </c>
      <c r="BZ14" s="17"/>
      <c r="CA14" s="16">
        <f>(BZ14/12*5*$D14*$G14*$H14*$J14*CA$11)+(BZ14/12*4*$E14*$G14*$I14*$J14*CA$12)+(BZ14/12*3*$F14*$G14*$I14*$J14*CA$12)</f>
        <v>0</v>
      </c>
      <c r="CB14" s="17"/>
      <c r="CC14" s="16">
        <f>(CB14/12*5*$D14*$G14*$H14*$K14*CC$11)+(CB14/12*4*$E14*$G14*$I14*$K14*CC$12)+(CB14/12*3*$F14*$G14*$I14*$K14*CC$12)</f>
        <v>0</v>
      </c>
      <c r="CD14" s="17"/>
      <c r="CE14" s="16">
        <f>(CD14/12*5*$D14*$G14*$H14*$J14*CE$11)+(CD14/12*4*$E14*$G14*$I14*$J14*CE$12)+(CD14/12*3*$F14*$G14*$I14*$J14*CE$12)</f>
        <v>0</v>
      </c>
      <c r="CF14" s="17"/>
      <c r="CG14" s="16">
        <f>(CF14/12*5*$D14*$G14*$H14*$J14*CG$11)+(CF14/12*4*$E14*$G14*$I14*$J14*CG$12)+(CF14/12*3*$F14*$G14*$I14*$J14*CG$12)</f>
        <v>0</v>
      </c>
      <c r="CH14" s="17"/>
      <c r="CI14" s="16">
        <f>(CH14/12*5*$D14*$G14*$H14*$J14*CI$11)+(CH14/12*4*$E14*$G14*$I14*$J14*CI$12)+(CH14/12*3*$F14*$G14*$I14*$J14*CI$12)</f>
        <v>0</v>
      </c>
      <c r="CJ14" s="17"/>
      <c r="CK14" s="16">
        <f>(CJ14/12*5*$D14*$G14*$H14*$J14*CK$11)+(CJ14/12*4*$E14*$G14*$I14*$J14*CK$12)+(CJ14/12*3*$F14*$G14*$I14*$J14*CK$12)</f>
        <v>0</v>
      </c>
      <c r="CL14" s="16">
        <v>53</v>
      </c>
      <c r="CM14" s="16">
        <f>(CL14/12*5*$D14*$G14*$H14*$K14*CM$11)+(CL14/12*4*$E14*$G14*$I14*$K14*CM$12)+(CL14/12*3*$F14*$G14*$I14*$K14*CM$12)</f>
        <v>848665.63495000009</v>
      </c>
      <c r="CN14" s="16">
        <v>50</v>
      </c>
      <c r="CO14" s="16">
        <f>(CN14/12*5*$D14*$G14*$H14*$K14*CO$11)+(CN14/12*4*$E14*$G14*$I14*$K14*CO$12)+(CN14/12*3*$F14*$G14*$I14*$K14*CO$12)</f>
        <v>920414.19750000001</v>
      </c>
      <c r="CP14" s="18">
        <v>20</v>
      </c>
      <c r="CQ14" s="16">
        <f>(CP14/12*5*$D14*$G14*$H14*$J14*CQ$11)+(CP14/12*4*$E14*$G14*$I14*$J14*CQ$12)+(CP14/12*3*$F14*$G14*$I14*$J14*CQ$12)</f>
        <v>297389.6333333333</v>
      </c>
      <c r="CR14" s="16">
        <v>20</v>
      </c>
      <c r="CS14" s="16">
        <f>(CR14/12*5*$D14*$G14*$H14*$K14*CS$11)+(CR14/12*4*$E14*$G14*$I14*$K14*CS$12)+(CR14/12*3*$F14*$G14*$I14*$K14*CS$12)</f>
        <v>359838.89199999999</v>
      </c>
      <c r="CT14" s="17"/>
      <c r="CU14" s="16">
        <f>(CT14/12*5*$D14*$G14*$H14*$K14*CU$11)+(CT14/12*4*$E14*$G14*$I14*$K14*CU$12)+(CT14/12*3*$F14*$G14*$I14*$K14*CU$12)</f>
        <v>0</v>
      </c>
      <c r="CV14" s="16">
        <v>20</v>
      </c>
      <c r="CW14" s="16">
        <f>(CV14/12*5*$D14*$G14*$H14*$K14*CW$11)+(CV14/12*4*$E14*$G14*$I14*$K14*CW$12)+(CV14/12*3*$F14*$G14*$I14*$K14*CW$12)</f>
        <v>360506.09699999995</v>
      </c>
      <c r="CX14" s="16">
        <v>20</v>
      </c>
      <c r="CY14" s="16">
        <f>(CX14/12*5*$D14*$G14*$H14*$K14*CY$11)+(CX14/12*4*$E14*$G14*$I14*$K14*CY$12)+(CX14/12*3*$F14*$G14*$I14*$K14*CY$12)</f>
        <v>359838.89199999999</v>
      </c>
      <c r="CZ14" s="17"/>
      <c r="DA14" s="16">
        <f>(CZ14/12*5*$D14*$G14*$H14*$K14*DA$11)+(CZ14/12*4*$E14*$G14*$I14*$K14*DA$12)+(CZ14/12*3*$F14*$G14*$I14*$K14*DA$12)</f>
        <v>0</v>
      </c>
      <c r="DB14" s="17"/>
      <c r="DC14" s="16">
        <f>(DB14/12*5*$D14*$G14*$H14*$J14*DC$11)+(DB14/12*4*$E14*$G14*$I14*$J14*DC$12)+(DB14/12*3*$F14*$G14*$I14*$J14*DC$12)</f>
        <v>0</v>
      </c>
      <c r="DD14" s="17"/>
      <c r="DE14" s="16">
        <f>(DD14/12*5*$D14*$G14*$H14*$J14*DE$11)+(DD14/12*4*$E14*$G14*$I14*$J14*DE$12)+(DD14/12*3*$F14*$G14*$I14*$J14*DE$12)</f>
        <v>0</v>
      </c>
      <c r="DF14" s="17"/>
      <c r="DG14" s="16">
        <f>(DF14/12*5*$D14*$G14*$H14*$K14*DG$11)+(DF14/12*4*$E14*$G14*$I14*$K14*DG$12)+(DF14/12*3*$F14*$G14*$I14*$K14*DG$12)</f>
        <v>0</v>
      </c>
      <c r="DH14" s="16">
        <v>20</v>
      </c>
      <c r="DI14" s="16">
        <f>(DH14/12*5*$D14*$G14*$H14*$K14*DI$11)+(DH14/12*4*$E14*$G14*$I14*$K14*DI$12)+(DH14/12*3*$F14*$G14*$I14*$K14*DI$12)</f>
        <v>386980.86</v>
      </c>
      <c r="DJ14" s="17"/>
      <c r="DK14" s="16">
        <f>(DJ14/12*5*$D14*$G14*$H14*$L14*DK$11)+(DJ14/12*4*$E14*$G14*$I14*$L14*DK$12)+(DJ14/12*3*$F14*$G14*$I14*$L14*DK$12)</f>
        <v>0</v>
      </c>
      <c r="DL14" s="17"/>
      <c r="DM14" s="16">
        <f>(DL14/12*5*$D14*$G14*$H14*$K14*DM$11)+(DL14/12*4*$E14*$G14*$I14*$K14*DM$12)+(DL14/12*3*$F14*$G14*$I14*$K14*DM$12)</f>
        <v>0</v>
      </c>
      <c r="DN14" s="16"/>
      <c r="DO14" s="16">
        <f>(DN14*$D14*$G14*$H14*$K14*DO$11)</f>
        <v>0</v>
      </c>
      <c r="DP14" s="16">
        <f>SUM(N14,P14,R14,T14,V14,X14,Z14,AB14,AD14,AF14,AH14,AJ14,AL14,AN14,AP14,AR14,AT14,AV14,AX14,AZ14,BB14,BD14,BF14,BH14,BJ14,BL14,BN14,BP14,BR14,BT14,BV14,BX14,BZ14,CB14,CD14,CF14,CH14,CJ14,CL14,CN14,CP14,CR14,CT14,CV14,CX14,CZ14,DB14,DD14,DF14,DH14,DJ14,DL14,DN14)</f>
        <v>827</v>
      </c>
      <c r="DQ14" s="16">
        <f>SUM(O14,Q14,S14,U14,W14,Y14,AA14,AC14,AE14,AG14,AI14,AK14,AM14,AO14,AQ14,AS14,AU14,AW14,AY14,BA14,BC14,BE14,BG14,BI14,BK14,BM14,BO14,BQ14,BS14,BU14,BW14,BY14,CA14,CC14,CE14,CG14,CI14,CK14,CM14,CO14,CQ14,CS14,CU14,CW14,CY14,DA14,DC14,DE14,DG14,DI14,DK14,DM14,DO14)</f>
        <v>13170340.960116666</v>
      </c>
    </row>
    <row r="15" spans="1:121" ht="15.75" customHeight="1" x14ac:dyDescent="0.25">
      <c r="A15" s="69">
        <v>2</v>
      </c>
      <c r="B15" s="70"/>
      <c r="C15" s="71" t="s">
        <v>143</v>
      </c>
      <c r="D15" s="75">
        <f>D14</f>
        <v>19063</v>
      </c>
      <c r="E15" s="75"/>
      <c r="F15" s="75">
        <v>18715</v>
      </c>
      <c r="G15" s="72">
        <v>0.8</v>
      </c>
      <c r="H15" s="76">
        <v>1</v>
      </c>
      <c r="I15" s="76">
        <v>1</v>
      </c>
      <c r="J15" s="75">
        <v>1.4</v>
      </c>
      <c r="K15" s="75">
        <v>1.68</v>
      </c>
      <c r="L15" s="75">
        <v>2.23</v>
      </c>
      <c r="M15" s="75">
        <v>2.57</v>
      </c>
      <c r="N15" s="74">
        <f t="shared" ref="N15" si="2">SUM(N16:N28)</f>
        <v>2368</v>
      </c>
      <c r="O15" s="74">
        <f t="shared" ref="O15:BZ15" si="3">SUM(O16:O28)</f>
        <v>48279574.209533334</v>
      </c>
      <c r="P15" s="74">
        <f t="shared" si="3"/>
        <v>0</v>
      </c>
      <c r="Q15" s="74">
        <f t="shared" si="3"/>
        <v>0</v>
      </c>
      <c r="R15" s="74">
        <f t="shared" si="3"/>
        <v>0</v>
      </c>
      <c r="S15" s="74">
        <f t="shared" si="3"/>
        <v>0</v>
      </c>
      <c r="T15" s="74">
        <f t="shared" si="3"/>
        <v>0</v>
      </c>
      <c r="U15" s="74">
        <f t="shared" si="3"/>
        <v>0</v>
      </c>
      <c r="V15" s="74">
        <f t="shared" si="3"/>
        <v>24</v>
      </c>
      <c r="W15" s="74">
        <f t="shared" si="3"/>
        <v>700627.91452499991</v>
      </c>
      <c r="X15" s="74">
        <f t="shared" si="3"/>
        <v>97</v>
      </c>
      <c r="Y15" s="74">
        <f t="shared" si="3"/>
        <v>2913364.7568666665</v>
      </c>
      <c r="Z15" s="74">
        <f t="shared" si="3"/>
        <v>0</v>
      </c>
      <c r="AA15" s="74">
        <f t="shared" si="3"/>
        <v>0</v>
      </c>
      <c r="AB15" s="74">
        <f t="shared" si="3"/>
        <v>0</v>
      </c>
      <c r="AC15" s="74">
        <f t="shared" si="3"/>
        <v>0</v>
      </c>
      <c r="AD15" s="74">
        <v>4916</v>
      </c>
      <c r="AE15" s="74">
        <f t="shared" ref="AE15" si="4">SUM(AE16:AE28)</f>
        <v>151517715.38750002</v>
      </c>
      <c r="AF15" s="74">
        <f t="shared" si="3"/>
        <v>0</v>
      </c>
      <c r="AG15" s="74">
        <f t="shared" si="3"/>
        <v>0</v>
      </c>
      <c r="AH15" s="74">
        <f t="shared" si="3"/>
        <v>80</v>
      </c>
      <c r="AI15" s="74">
        <f t="shared" si="3"/>
        <v>2714773.2630666667</v>
      </c>
      <c r="AJ15" s="74">
        <f t="shared" si="3"/>
        <v>0</v>
      </c>
      <c r="AK15" s="74">
        <f t="shared" si="3"/>
        <v>0</v>
      </c>
      <c r="AL15" s="74">
        <f t="shared" si="3"/>
        <v>0</v>
      </c>
      <c r="AM15" s="74">
        <f t="shared" si="3"/>
        <v>0</v>
      </c>
      <c r="AN15" s="74">
        <f t="shared" si="3"/>
        <v>4</v>
      </c>
      <c r="AO15" s="74">
        <f t="shared" si="3"/>
        <v>151189.01179199998</v>
      </c>
      <c r="AP15" s="74">
        <f t="shared" si="3"/>
        <v>0</v>
      </c>
      <c r="AQ15" s="74">
        <f t="shared" si="3"/>
        <v>0</v>
      </c>
      <c r="AR15" s="74">
        <f t="shared" si="3"/>
        <v>3520</v>
      </c>
      <c r="AS15" s="74">
        <f t="shared" si="3"/>
        <v>109800373.70705199</v>
      </c>
      <c r="AT15" s="74">
        <f t="shared" si="3"/>
        <v>9</v>
      </c>
      <c r="AU15" s="74">
        <f t="shared" si="3"/>
        <v>351051.13543499995</v>
      </c>
      <c r="AV15" s="74">
        <f t="shared" si="3"/>
        <v>0</v>
      </c>
      <c r="AW15" s="74">
        <f t="shared" si="3"/>
        <v>0</v>
      </c>
      <c r="AX15" s="74">
        <f t="shared" si="3"/>
        <v>0</v>
      </c>
      <c r="AY15" s="74">
        <f t="shared" si="3"/>
        <v>0</v>
      </c>
      <c r="AZ15" s="74">
        <f t="shared" si="3"/>
        <v>140</v>
      </c>
      <c r="BA15" s="74">
        <f t="shared" si="3"/>
        <v>3404085.4390199999</v>
      </c>
      <c r="BB15" s="74">
        <f t="shared" si="3"/>
        <v>3522</v>
      </c>
      <c r="BC15" s="74">
        <f t="shared" si="3"/>
        <v>92028773.014686659</v>
      </c>
      <c r="BD15" s="74">
        <f t="shared" si="3"/>
        <v>1710</v>
      </c>
      <c r="BE15" s="74">
        <f t="shared" si="3"/>
        <v>44231694.459516667</v>
      </c>
      <c r="BF15" s="74">
        <f t="shared" si="3"/>
        <v>2128</v>
      </c>
      <c r="BG15" s="74">
        <f t="shared" si="3"/>
        <v>54801383.864855833</v>
      </c>
      <c r="BH15" s="74">
        <f t="shared" si="3"/>
        <v>8590</v>
      </c>
      <c r="BI15" s="74">
        <f t="shared" si="3"/>
        <v>180297592.20291001</v>
      </c>
      <c r="BJ15" s="74">
        <f t="shared" si="3"/>
        <v>2550</v>
      </c>
      <c r="BK15" s="74">
        <f t="shared" si="3"/>
        <v>47746244.803180002</v>
      </c>
      <c r="BL15" s="74">
        <v>4650</v>
      </c>
      <c r="BM15" s="74">
        <f t="shared" si="3"/>
        <v>101776910.68738666</v>
      </c>
      <c r="BN15" s="74">
        <f t="shared" si="3"/>
        <v>0</v>
      </c>
      <c r="BO15" s="74">
        <f t="shared" si="3"/>
        <v>0</v>
      </c>
      <c r="BP15" s="74">
        <f t="shared" si="3"/>
        <v>0</v>
      </c>
      <c r="BQ15" s="74">
        <f t="shared" si="3"/>
        <v>0</v>
      </c>
      <c r="BR15" s="74">
        <f t="shared" si="3"/>
        <v>0</v>
      </c>
      <c r="BS15" s="74">
        <f t="shared" si="3"/>
        <v>0</v>
      </c>
      <c r="BT15" s="74">
        <f t="shared" si="3"/>
        <v>33</v>
      </c>
      <c r="BU15" s="74">
        <f t="shared" si="3"/>
        <v>412149.9242466666</v>
      </c>
      <c r="BV15" s="74">
        <f t="shared" si="3"/>
        <v>0</v>
      </c>
      <c r="BW15" s="74">
        <f t="shared" si="3"/>
        <v>0</v>
      </c>
      <c r="BX15" s="74">
        <f t="shared" si="3"/>
        <v>0</v>
      </c>
      <c r="BY15" s="74">
        <f t="shared" si="3"/>
        <v>0</v>
      </c>
      <c r="BZ15" s="74">
        <f t="shared" si="3"/>
        <v>0</v>
      </c>
      <c r="CA15" s="74">
        <f t="shared" ref="CA15:DQ15" si="5">SUM(CA16:CA28)</f>
        <v>0</v>
      </c>
      <c r="CB15" s="74">
        <f t="shared" si="5"/>
        <v>0</v>
      </c>
      <c r="CC15" s="74">
        <f t="shared" si="5"/>
        <v>0</v>
      </c>
      <c r="CD15" s="74">
        <f t="shared" si="5"/>
        <v>304</v>
      </c>
      <c r="CE15" s="74">
        <f t="shared" si="5"/>
        <v>7380963.5617899988</v>
      </c>
      <c r="CF15" s="74">
        <f t="shared" si="5"/>
        <v>480</v>
      </c>
      <c r="CG15" s="74">
        <f t="shared" si="5"/>
        <v>7186529.4446400004</v>
      </c>
      <c r="CH15" s="74">
        <f t="shared" si="5"/>
        <v>205</v>
      </c>
      <c r="CI15" s="74">
        <f t="shared" si="5"/>
        <v>2385191.1841333332</v>
      </c>
      <c r="CJ15" s="74">
        <f t="shared" si="5"/>
        <v>530</v>
      </c>
      <c r="CK15" s="74">
        <f t="shared" si="5"/>
        <v>10734982.812750001</v>
      </c>
      <c r="CL15" s="74">
        <f t="shared" si="5"/>
        <v>2146</v>
      </c>
      <c r="CM15" s="74">
        <f t="shared" si="5"/>
        <v>48565771.650767006</v>
      </c>
      <c r="CN15" s="74">
        <f t="shared" si="5"/>
        <v>1210</v>
      </c>
      <c r="CO15" s="74">
        <f t="shared" si="5"/>
        <v>32267880.935954995</v>
      </c>
      <c r="CP15" s="77">
        <f t="shared" si="5"/>
        <v>515</v>
      </c>
      <c r="CQ15" s="74">
        <f t="shared" si="5"/>
        <v>10964755.780999998</v>
      </c>
      <c r="CR15" s="74">
        <f t="shared" si="5"/>
        <v>1130</v>
      </c>
      <c r="CS15" s="74">
        <f t="shared" si="5"/>
        <v>35136828.448231995</v>
      </c>
      <c r="CT15" s="74">
        <f t="shared" si="5"/>
        <v>100</v>
      </c>
      <c r="CU15" s="74">
        <f t="shared" si="5"/>
        <v>2377808.096748</v>
      </c>
      <c r="CV15" s="74">
        <f t="shared" si="5"/>
        <v>920</v>
      </c>
      <c r="CW15" s="74">
        <f t="shared" si="5"/>
        <v>21923457.276860997</v>
      </c>
      <c r="CX15" s="74">
        <f t="shared" si="5"/>
        <v>740</v>
      </c>
      <c r="CY15" s="74">
        <f t="shared" si="5"/>
        <v>21016390.487259999</v>
      </c>
      <c r="CZ15" s="74">
        <f t="shared" si="5"/>
        <v>1080</v>
      </c>
      <c r="DA15" s="74">
        <f t="shared" si="5"/>
        <v>28521800.370252002</v>
      </c>
      <c r="DB15" s="74">
        <f t="shared" si="5"/>
        <v>1065</v>
      </c>
      <c r="DC15" s="74">
        <f t="shared" si="5"/>
        <v>21540525.921599999</v>
      </c>
      <c r="DD15" s="74">
        <f t="shared" si="5"/>
        <v>830</v>
      </c>
      <c r="DE15" s="74">
        <f t="shared" si="5"/>
        <v>20534283.48347833</v>
      </c>
      <c r="DF15" s="74">
        <f t="shared" si="5"/>
        <v>67</v>
      </c>
      <c r="DG15" s="74">
        <f t="shared" si="5"/>
        <v>2252301.6547500002</v>
      </c>
      <c r="DH15" s="74">
        <f t="shared" si="5"/>
        <v>540</v>
      </c>
      <c r="DI15" s="74">
        <f t="shared" si="5"/>
        <v>14151116.088479999</v>
      </c>
      <c r="DJ15" s="74">
        <f t="shared" si="5"/>
        <v>100</v>
      </c>
      <c r="DK15" s="74">
        <f t="shared" si="5"/>
        <v>4110322.2729562502</v>
      </c>
      <c r="DL15" s="74">
        <f t="shared" si="5"/>
        <v>234</v>
      </c>
      <c r="DM15" s="74">
        <f t="shared" si="5"/>
        <v>9410664.7274670843</v>
      </c>
      <c r="DN15" s="19">
        <f t="shared" si="5"/>
        <v>0</v>
      </c>
      <c r="DO15" s="19">
        <f t="shared" si="5"/>
        <v>0</v>
      </c>
      <c r="DP15" s="74">
        <f t="shared" si="5"/>
        <v>46537</v>
      </c>
      <c r="DQ15" s="74">
        <f t="shared" si="5"/>
        <v>1141589077.9806933</v>
      </c>
    </row>
    <row r="16" spans="1:121" ht="22.5" customHeight="1" x14ac:dyDescent="0.25">
      <c r="A16" s="20"/>
      <c r="B16" s="54">
        <v>2</v>
      </c>
      <c r="C16" s="55" t="s">
        <v>144</v>
      </c>
      <c r="D16" s="56">
        <f>D15</f>
        <v>19063</v>
      </c>
      <c r="E16" s="56">
        <v>18530</v>
      </c>
      <c r="F16" s="56">
        <v>18715</v>
      </c>
      <c r="G16" s="21">
        <v>0.93</v>
      </c>
      <c r="H16" s="15">
        <v>1</v>
      </c>
      <c r="I16" s="15">
        <v>1</v>
      </c>
      <c r="J16" s="56">
        <v>1.4</v>
      </c>
      <c r="K16" s="56">
        <v>1.68</v>
      </c>
      <c r="L16" s="56">
        <v>2.23</v>
      </c>
      <c r="M16" s="56">
        <v>2.57</v>
      </c>
      <c r="N16" s="16">
        <v>452</v>
      </c>
      <c r="O16" s="16">
        <f t="shared" ref="O16:O28" si="6">(N16/12*5*$D16*$G16*$H16*$J16*O$11)+(N16/12*4*$E16*$G16*$I16*$J16*O$12)+(N16/12*3*$F16*$G16*$I16*$J16*O$12)</f>
        <v>11748484.355299998</v>
      </c>
      <c r="P16" s="16">
        <v>0</v>
      </c>
      <c r="Q16" s="16">
        <f t="shared" ref="Q16:Q28" si="7">(P16/12*5*$D16*$G16*$H16*$J16*Q$11)+(P16/12*4*$E16*$G16*$I16*$J16*Q$12)+(P16/12*3*$F16*$G16*$I16*$J16*Q$12)</f>
        <v>0</v>
      </c>
      <c r="R16" s="16"/>
      <c r="S16" s="16">
        <f t="shared" ref="S16:S28" si="8">(R16/12*5*$D16*$G16*$H16*$J16*S$11)+(R16/12*4*$E16*$G16*$I16*$J16*S$12)+(R16/12*3*$F16*$G16*$I16*$J16*S$12)</f>
        <v>0</v>
      </c>
      <c r="T16" s="16"/>
      <c r="U16" s="16">
        <f t="shared" ref="U16:U28" si="9">(T16/12*5*$D16*$G16*$H16*$J16*U$11)+(T16/12*4*$E16*$G16*$I16*$J16*U$12)+(T16/12*3*$F16*$G16*$I16*$J16*U$12)</f>
        <v>0</v>
      </c>
      <c r="V16" s="16">
        <v>0</v>
      </c>
      <c r="W16" s="16">
        <f t="shared" ref="W16:W28" si="10">(V16/12*5*$D16*$G16*$H16*$J16*W$11)+(V16/12*4*$E16*$G16*$I16*$J16*W$12)+(V16/12*3*$F16*$G16*$I16*$J16*W$12)</f>
        <v>0</v>
      </c>
      <c r="X16" s="16"/>
      <c r="Y16" s="16">
        <f t="shared" ref="Y16:Y28" si="11">(X16/12*5*$D16*$G16*$H16*$J16*Y$11)+(X16/12*4*$E16*$G16*$I16*$J16*Y$12)+(X16/12*3*$F16*$G16*$I16*$J16*Y$12)</f>
        <v>0</v>
      </c>
      <c r="Z16" s="16"/>
      <c r="AA16" s="16">
        <f t="shared" ref="AA16:AA28" si="12">(Z16/12*5*$D16*$G16*$H16*$J16*AA$11)+(Z16/12*4*$E16*$G16*$I16*$J16*AA$12)+(Z16/12*3*$F16*$G16*$I16*$J16*AA$12)</f>
        <v>0</v>
      </c>
      <c r="AB16" s="16"/>
      <c r="AC16" s="16">
        <f t="shared" ref="AC16:AC28" si="13">(AB16/12*5*$D16*$G16*$H16*$J16*AC$11)+(AB16/12*4*$E16*$G16*$I16*$J16*AC$12)+(AB16/12*3*$F16*$G16*$I16*$J16*AC$12)</f>
        <v>0</v>
      </c>
      <c r="AD16" s="16">
        <v>1309</v>
      </c>
      <c r="AE16" s="16">
        <f t="shared" ref="AE16:AE28" si="14">(AD16/12*5*$D16*$G16*$H16*$J16*AE$11)+(AD16/12*4*$E16*$G16*$I16*$J16*AE$12)+(AD16/12*3*$F16*$G16*$I16*$J16*AE$12)</f>
        <v>40047922.337499999</v>
      </c>
      <c r="AF16" s="16">
        <v>0</v>
      </c>
      <c r="AG16" s="16">
        <f t="shared" ref="AG16:AG28" si="15">(AF16/12*5*$D16*$G16*$H16*$J16*AG$11)+(AF16/12*4*$E16*$G16*$I16*$J16*AG$12)+(AF16/12*3*$F16*$G16*$I16*$J16*AG$12)</f>
        <v>0</v>
      </c>
      <c r="AH16" s="16"/>
      <c r="AI16" s="16">
        <f t="shared" ref="AI16:AI28" si="16">(AH16/12*5*$D16*$G16*$H16*$J16*AI$11)+(AH16/12*4*$E16*$G16*$I16*$J16*AI$12)+(AH16/12*3*$F16*$G16*$I16*$J16*AI$12)</f>
        <v>0</v>
      </c>
      <c r="AJ16" s="16"/>
      <c r="AK16" s="16">
        <f t="shared" ref="AK16:AK28" si="17">(AJ16/12*5*$D16*$G16*$H16*$J16*AK$11)+(AJ16/12*4*$E16*$G16*$I16*$J16*AK$12)+(AJ16/12*3*$F16*$G16*$I16*$J16*AK$12)</f>
        <v>0</v>
      </c>
      <c r="AL16" s="58">
        <v>0</v>
      </c>
      <c r="AM16" s="16">
        <f t="shared" ref="AM16:AM28" si="18">(AL16/12*5*$D16*$G16*$H16*$J16*AM$11)+(AL16/12*4*$E16*$G16*$I16*$J16*AM$12)+(AL16/12*3*$F16*$G16*$I16*$J16*AM$12)</f>
        <v>0</v>
      </c>
      <c r="AN16" s="59">
        <v>0</v>
      </c>
      <c r="AO16" s="16">
        <f t="shared" ref="AO16:AO28" si="19">(AN16/12*5*$D16*$G16*$H16*$K16*AO$11)+(AN16/12*4*$E16*$G16*$I16*$K16*AO$12)+(AN16/12*3*$F16*$G16*$I16*$K16*AO$12)</f>
        <v>0</v>
      </c>
      <c r="AP16" s="16"/>
      <c r="AQ16" s="16">
        <f t="shared" ref="AQ16:AQ28" si="20">(AP16/12*5*$D16*$G16*$H16*$K16*AQ$11)+(AP16/12*4*$E16*$G16*$I16*$K16*AQ$12)+(AP16/12*3*$F16*$G16*$I16*$K16*AQ$12)</f>
        <v>0</v>
      </c>
      <c r="AR16" s="16">
        <v>1392</v>
      </c>
      <c r="AS16" s="16">
        <f t="shared" ref="AS16:AS28" si="21">(AR16/12*5*$D16*$G16*$H16*$K16*AS$11)+(AR16/12*4*$E16*$G16*$I16*$K16*AS$12)+(AR16/12*3*$F16*$G16*$I16*$K16*AS$12)</f>
        <v>41821206.646464005</v>
      </c>
      <c r="AT16" s="16"/>
      <c r="AU16" s="16">
        <f t="shared" ref="AU16:AU28" si="22">(AT16/12*5*$D16*$G16*$H16*$K16*AU$11)+(AT16/12*4*$E16*$G16*$I16*$K16*AU$12)+(AT16/12*3*$F16*$G16*$I16*$K16*AU$12)</f>
        <v>0</v>
      </c>
      <c r="AV16" s="16"/>
      <c r="AW16" s="16">
        <f t="shared" ref="AW16:AW28" si="23">(AV16/12*5*$D16*$G16*$H16*$J16*AW$11)+(AV16/12*4*$E16*$G16*$I16*$J16*AW$12)+(AV16/12*3*$F16*$G16*$I16*$J16*AW$12)</f>
        <v>0</v>
      </c>
      <c r="AX16" s="16"/>
      <c r="AY16" s="16">
        <f t="shared" ref="AY16:AY28" si="24">(AX16/12*5*$D16*$G16*$H16*$J16*AY$11)+(AX16/12*4*$E16*$G16*$I16*$J16*AY$12)+(AX16/12*3*$F16*$G16*$I16*$J16*AY$12)</f>
        <v>0</v>
      </c>
      <c r="AZ16" s="16">
        <v>5</v>
      </c>
      <c r="BA16" s="16">
        <f t="shared" ref="BA16:BA28" si="25">(AZ16/12*5*$D16*$G16*$H16*$K16*BA$11)+(AZ16/12*4*$E16*$G16*$I16*$K16*BA$12)+(AZ16/12*3*$F16*$G16*$I16*$K16*BA$12)</f>
        <v>146118.31710000001</v>
      </c>
      <c r="BB16" s="16">
        <v>1172</v>
      </c>
      <c r="BC16" s="16">
        <f t="shared" ref="BC16:BC28" si="26">(BB16/12*5*$D16*$G16*$H16*$J16*BC$11)+(BB16/12*4*$E16*$G16*$I16*$J16*BC$12)+(BB16/12*3*$F16*$G16*$I16*$J16*BC$12)</f>
        <v>29342944.318520002</v>
      </c>
      <c r="BD16" s="16">
        <f>190+100</f>
        <v>290</v>
      </c>
      <c r="BE16" s="16">
        <f t="shared" ref="BE16:BE28" si="27">(BD16/12*5*$D16*$G16*$H16*$J16*BE$11)+(BD16/12*4*$E16*$G16*$I16*$J16*BE$12)+(BD16/12*3*$F16*$G16*$I16*$J16*BE$12)</f>
        <v>7125366.1424750015</v>
      </c>
      <c r="BF16" s="16">
        <v>428</v>
      </c>
      <c r="BG16" s="16">
        <f t="shared" ref="BG16:BG28" si="28">(BF16/12*5*$D16*$G16*$H16*$J16*BG$11)+(BF16/12*4*$E16*$G16*$I16*$J16*BG$12)+(BF16/12*3*$F16*$G16*$I16*$J16*BG$12)</f>
        <v>10516057.61717</v>
      </c>
      <c r="BH16" s="16">
        <v>2680</v>
      </c>
      <c r="BI16" s="16">
        <f t="shared" ref="BI16:BI28" si="29">(BH16/12*5*$D16*$G16*$H16*$K16*BI$11)+(BH16/12*4*$E16*$G16*$I16*$K16*BI$12)+(BH16/12*3*$F16*$G16*$I16*$K16*BI$12)</f>
        <v>71174272.940400004</v>
      </c>
      <c r="BJ16" s="16">
        <v>410</v>
      </c>
      <c r="BK16" s="16">
        <f t="shared" ref="BK16:BK28" si="30">(BJ16/12*5*$D16*$G16*$H16*$J16*BK$11)+(BJ16/12*4*$E16*$G16*$I16*$J16*BK$12)+(BJ16/12*3*$F16*$G16*$I16*$J16*BK$12)</f>
        <v>10728892.522425</v>
      </c>
      <c r="BL16" s="16">
        <v>833</v>
      </c>
      <c r="BM16" s="16">
        <f t="shared" ref="BM16:BM28" si="31">(BL16/12*5*$D16*$G16*$H16*$J16*BM$11)+(BL16/12*4*$E16*$G16*$I16*$J16*BM$12)+(BL16/12*3*$F16*$G16*$I16*$J16*BM$12)</f>
        <v>20855522.711030003</v>
      </c>
      <c r="BN16" s="22"/>
      <c r="BO16" s="16">
        <f t="shared" ref="BO16:BO28" si="32">(BN16/12*5*$D16*$G16*$H16*$K16*BO$11)+(BN16/12*4*$E16*$G16*$I16*$K16*BO$12)+(BN16/12*3*$F16*$G16*$I16*$K16*BO$12)</f>
        <v>0</v>
      </c>
      <c r="BP16" s="16"/>
      <c r="BQ16" s="16">
        <f t="shared" ref="BQ16:BQ28" si="33">(BP16/12*5*$D16*$G16*$H16*$K16*BQ$11)+(BP16/12*4*$E16*$G16*$I16*$K16*BQ$12)+(BP16/12*3*$F16*$G16*$I16*$K16*BQ$12)</f>
        <v>0</v>
      </c>
      <c r="BR16" s="16"/>
      <c r="BS16" s="16">
        <f t="shared" ref="BS16:BS28" si="34">(BR16/12*5*$D16*$G16*$H16*$J16*BS$11)+(BR16/12*4*$E16*$G16*$I16*$J16*BS$12)+(BR16/12*3*$F16*$G16*$I16*$J16*BS$12)</f>
        <v>0</v>
      </c>
      <c r="BT16" s="16"/>
      <c r="BU16" s="16">
        <f t="shared" ref="BU16:BU28" si="35">(BT16/12*5*$D16*$G16*$H16*$J16*BU$11)+(BT16/12*4*$E16*$G16*$I16*$J16*BU$12)+(BT16/12*3*$F16*$G16*$I16*$J16*BU$12)</f>
        <v>0</v>
      </c>
      <c r="BV16" s="16"/>
      <c r="BW16" s="16">
        <f t="shared" ref="BW16:BW28" si="36">(BV16/12*5*$D16*$G16*$H16*$K16*BW$11)+(BV16/12*4*$E16*$G16*$I16*$K16*BW$12)+(BV16/12*3*$F16*$G16*$I16*$K16*BW$12)</f>
        <v>0</v>
      </c>
      <c r="BX16" s="16"/>
      <c r="BY16" s="16">
        <f t="shared" ref="BY16:BY28" si="37">(BX16/12*5*$D16*$G16*$H16*$K16*BY$11)+(BX16/12*4*$E16*$G16*$I16*$K16*BY$12)+(BX16/12*3*$F16*$G16*$I16*$K16*BY$12)</f>
        <v>0</v>
      </c>
      <c r="BZ16" s="16"/>
      <c r="CA16" s="16">
        <f t="shared" ref="CA16:CA28" si="38">(BZ16/12*5*$D16*$G16*$H16*$J16*CA$11)+(BZ16/12*4*$E16*$G16*$I16*$J16*CA$12)+(BZ16/12*3*$F16*$G16*$I16*$J16*CA$12)</f>
        <v>0</v>
      </c>
      <c r="CB16" s="16"/>
      <c r="CC16" s="16">
        <f t="shared" ref="CC16:CC28" si="39">(CB16/12*5*$D16*$G16*$H16*$K16*CC$11)+(CB16/12*4*$E16*$G16*$I16*$K16*CC$12)+(CB16/12*3*$F16*$G16*$I16*$K16*CC$12)</f>
        <v>0</v>
      </c>
      <c r="CD16" s="16"/>
      <c r="CE16" s="16">
        <f t="shared" ref="CE16:CE28" si="40">(CD16/12*5*$D16*$G16*$H16*$J16*CE$11)+(CD16/12*4*$E16*$G16*$I16*$J16*CE$12)+(CD16/12*3*$F16*$G16*$I16*$J16*CE$12)</f>
        <v>0</v>
      </c>
      <c r="CF16" s="16">
        <v>240</v>
      </c>
      <c r="CG16" s="16">
        <f t="shared" ref="CG16:CG28" si="41">(CF16/12*5*$D16*$G16*$H16*$J16*CG$11)+(CF16/12*4*$E16*$G16*$I16*$J16*CG$12)+(CF16/12*3*$F16*$G16*$I16*$J16*CG$12)</f>
        <v>4429073.8127999995</v>
      </c>
      <c r="CH16" s="16">
        <v>65</v>
      </c>
      <c r="CI16" s="16">
        <f t="shared" ref="CI16:CI28" si="42">(CH16/12*5*$D16*$G16*$H16*$J16*CI$11)+(CH16/12*4*$E16*$G16*$I16*$J16*CI$12)+(CH16/12*3*$F16*$G16*$I16*$J16*CI$12)</f>
        <v>1199540.8243</v>
      </c>
      <c r="CJ16" s="16">
        <v>146</v>
      </c>
      <c r="CK16" s="16">
        <f t="shared" ref="CK16:CK28" si="43">(CJ16/12*5*$D16*$G16*$H16*$J16*CK$11)+(CJ16/12*4*$E16*$G16*$I16*$J16*CK$12)+(CJ16/12*3*$F16*$G16*$I16*$J16*CK$12)</f>
        <v>3555545.7160999998</v>
      </c>
      <c r="CL16" s="16">
        <v>547</v>
      </c>
      <c r="CM16" s="16">
        <f t="shared" ref="CM16:CM28" si="44">(CL16/12*5*$D16*$G16*$H16*$K16*CM$11)+(CL16/12*4*$E16*$G16*$I16*$K16*CM$12)+(CL16/12*3*$F16*$G16*$I16*$K16*CM$12)</f>
        <v>16291497.930393001</v>
      </c>
      <c r="CN16" s="16">
        <v>262</v>
      </c>
      <c r="CO16" s="16">
        <f t="shared" ref="CO16:CO28" si="45">(CN16/12*5*$D16*$G16*$H16*$K16*CO$11)+(CN16/12*4*$E16*$G16*$I16*$K16*CO$12)+(CN16/12*3*$F16*$G16*$I16*$K16*CO$12)</f>
        <v>8970724.9345139991</v>
      </c>
      <c r="CP16" s="18">
        <v>162</v>
      </c>
      <c r="CQ16" s="16">
        <f t="shared" ref="CQ16:CQ28" si="46">(CP16/12*5*$D16*$G16*$H16*$J16*CQ$11)+(CP16/12*4*$E16*$G16*$I16*$J16*CQ$12)+(CP16/12*3*$F16*$G16*$I16*$J16*CQ$12)</f>
        <v>4480472.2157999994</v>
      </c>
      <c r="CR16" s="16">
        <v>445</v>
      </c>
      <c r="CS16" s="16">
        <f t="shared" ref="CS16:CS28" si="47">(CR16/12*5*$D16*$G16*$H16*$K16*CS$11)+(CR16/12*4*$E16*$G16*$I16*$K16*CS$12)+(CR16/12*3*$F16*$G16*$I16*$K16*CS$12)</f>
        <v>14891932.545419998</v>
      </c>
      <c r="CT16" s="16">
        <v>35</v>
      </c>
      <c r="CU16" s="16">
        <f t="shared" ref="CU16:CU28" si="48">(CT16/12*5*$D16*$G16*$H16*$K16*CU$11)+(CT16/12*4*$E16*$G16*$I16*$K16*CU$12)+(CT16/12*3*$F16*$G16*$I16*$K16*CU$12)</f>
        <v>1018122.25137</v>
      </c>
      <c r="CV16" s="16">
        <v>260</v>
      </c>
      <c r="CW16" s="16">
        <f t="shared" ref="CW16:CW28" si="49">(CV16/12*5*$D16*$G16*$H16*$K16*CW$11)+(CV16/12*4*$E16*$G16*$I16*$K16*CW$12)+(CV16/12*3*$F16*$G16*$I16*$K16*CW$12)</f>
        <v>8717037.4254599996</v>
      </c>
      <c r="CX16" s="16">
        <v>240</v>
      </c>
      <c r="CY16" s="16">
        <f t="shared" ref="CY16:CY28" si="50">(CX16/12*5*$D16*$G16*$H16*$K16*CY$11)+(CX16/12*4*$E16*$G16*$I16*$K16*CY$12)+(CX16/12*3*$F16*$G16*$I16*$K16*CY$12)</f>
        <v>8031604.0694399998</v>
      </c>
      <c r="CZ16" s="16">
        <v>248</v>
      </c>
      <c r="DA16" s="16">
        <f t="shared" ref="DA16:DA28" si="51">(CZ16/12*5*$D16*$G16*$H16*$K16*DA$11)+(CZ16/12*4*$E16*$G16*$I16*$K16*DA$12)+(CZ16/12*3*$F16*$G16*$I16*$K16*DA$12)</f>
        <v>8314712.6212080009</v>
      </c>
      <c r="DB16" s="16">
        <v>290</v>
      </c>
      <c r="DC16" s="16">
        <f t="shared" ref="DC16:DC28" si="52">(DB16/12*5*$D16*$G16*$H16*$J16*DC$11)+(DB16/12*4*$E16*$G16*$I16*$J16*DC$12)+(DB16/12*3*$F16*$G16*$I16*$J16*DC$12)</f>
        <v>8020598.4109999994</v>
      </c>
      <c r="DD16" s="16">
        <v>190</v>
      </c>
      <c r="DE16" s="16">
        <f t="shared" ref="DE16:DE28" si="53">(DD16/12*5*$D16*$G16*$H16*$J16*DE$11)+(DD16/12*4*$E16*$G16*$I16*$J16*DE$12)+(DD16/12*3*$F16*$G16*$I16*$J16*DE$12)</f>
        <v>5411415.0296499999</v>
      </c>
      <c r="DF16" s="16">
        <v>26</v>
      </c>
      <c r="DG16" s="16">
        <f t="shared" ref="DG16:DG28" si="54">(DF16/12*5*$D16*$G16*$H16*$K16*DG$11)+(DF16/12*4*$E16*$G16*$I16*$K16*DG$12)+(DF16/12*3*$F16*$G16*$I16*$K16*DG$12)</f>
        <v>964759.14989999996</v>
      </c>
      <c r="DH16" s="16">
        <v>190</v>
      </c>
      <c r="DI16" s="16">
        <f t="shared" ref="DI16:DI28" si="55">(DH16/12*5*$D16*$G16*$H16*$K16*DI$11)+(DH16/12*4*$E16*$G16*$I16*$K16*DI$12)+(DH16/12*3*$F16*$G16*$I16*$K16*DI$12)</f>
        <v>6837951.7962000007</v>
      </c>
      <c r="DJ16" s="16">
        <v>32</v>
      </c>
      <c r="DK16" s="16">
        <f t="shared" ref="DK16:DK28" si="56">(DJ16/12*5*$D16*$G16*$H16*$L16*DK$11)+(DJ16/12*4*$E16*$G16*$I16*$L16*DK$12)+(DJ16/12*3*$F16*$G16*$I16*$L16*DK$12)</f>
        <v>1576126.6698000003</v>
      </c>
      <c r="DL16" s="16">
        <v>62</v>
      </c>
      <c r="DM16" s="16">
        <f>(DL16/12*5*$D16*$G16*$H16*$M16*DM$11)+(DL16/12*4*$E16*$G16*$I16*$M16*DM$12)+(DL16/12*3*$F16*$G16*$I16*$M16*DM$12)</f>
        <v>3300802.5316975</v>
      </c>
      <c r="DN16" s="16"/>
      <c r="DO16" s="16">
        <f t="shared" ref="DO16:DO77" si="57">(DN16*$D16*$G16*$H16*$K16*DO$11)</f>
        <v>0</v>
      </c>
      <c r="DP16" s="16">
        <f t="shared" ref="DP16:DQ28" si="58">SUM(N16,P16,R16,T16,V16,X16,Z16,AB16,AD16,AF16,AH16,AJ16,AL16,AN16,AP16,AR16,AT16,AV16,AX16,AZ16,BB16,BD16,BF16,BH16,BJ16,BL16,BN16,BP16,BR16,BT16,BV16,BX16,BZ16,CB16,CD16,CF16,CH16,CJ16,CL16,CN16,CP16,CR16,CT16,CV16,CX16,CZ16,DB16,DD16,DF16,DH16,DJ16,DL16,DN16)</f>
        <v>12411</v>
      </c>
      <c r="DQ16" s="16">
        <f t="shared" si="58"/>
        <v>349518705.84343648</v>
      </c>
    </row>
    <row r="17" spans="1:121" ht="38.25" customHeight="1" x14ac:dyDescent="0.25">
      <c r="A17" s="20"/>
      <c r="B17" s="54">
        <v>3</v>
      </c>
      <c r="C17" s="55" t="s">
        <v>145</v>
      </c>
      <c r="D17" s="56">
        <f t="shared" ref="D17:D80" si="59">D16</f>
        <v>19063</v>
      </c>
      <c r="E17" s="56">
        <v>18530</v>
      </c>
      <c r="F17" s="56">
        <v>18715</v>
      </c>
      <c r="G17" s="23">
        <v>0.28000000000000003</v>
      </c>
      <c r="H17" s="15">
        <v>1</v>
      </c>
      <c r="I17" s="15">
        <v>1</v>
      </c>
      <c r="J17" s="56">
        <v>1.4</v>
      </c>
      <c r="K17" s="56">
        <v>1.68</v>
      </c>
      <c r="L17" s="56">
        <v>2.23</v>
      </c>
      <c r="M17" s="56">
        <v>2.57</v>
      </c>
      <c r="N17" s="16">
        <v>580</v>
      </c>
      <c r="O17" s="16">
        <f t="shared" si="6"/>
        <v>4538856.8353333343</v>
      </c>
      <c r="P17" s="16">
        <v>0</v>
      </c>
      <c r="Q17" s="16">
        <f t="shared" si="7"/>
        <v>0</v>
      </c>
      <c r="R17" s="16">
        <v>0</v>
      </c>
      <c r="S17" s="16">
        <f t="shared" si="8"/>
        <v>0</v>
      </c>
      <c r="T17" s="16"/>
      <c r="U17" s="16">
        <f t="shared" si="9"/>
        <v>0</v>
      </c>
      <c r="V17" s="16">
        <v>0</v>
      </c>
      <c r="W17" s="16">
        <f t="shared" si="10"/>
        <v>0</v>
      </c>
      <c r="X17" s="16">
        <v>2</v>
      </c>
      <c r="Y17" s="16">
        <f t="shared" si="11"/>
        <v>15651.230466666668</v>
      </c>
      <c r="Z17" s="16">
        <v>0</v>
      </c>
      <c r="AA17" s="16">
        <f t="shared" si="12"/>
        <v>0</v>
      </c>
      <c r="AB17" s="16">
        <v>0</v>
      </c>
      <c r="AC17" s="16">
        <f t="shared" si="13"/>
        <v>0</v>
      </c>
      <c r="AD17" s="16">
        <v>93</v>
      </c>
      <c r="AE17" s="16">
        <f t="shared" si="14"/>
        <v>856640.05</v>
      </c>
      <c r="AF17" s="16">
        <v>0</v>
      </c>
      <c r="AG17" s="16">
        <f t="shared" si="15"/>
        <v>0</v>
      </c>
      <c r="AH17" s="16">
        <v>8</v>
      </c>
      <c r="AI17" s="16">
        <f t="shared" si="16"/>
        <v>53305.505866666674</v>
      </c>
      <c r="AJ17" s="16"/>
      <c r="AK17" s="16">
        <f t="shared" si="17"/>
        <v>0</v>
      </c>
      <c r="AL17" s="58">
        <v>0</v>
      </c>
      <c r="AM17" s="16">
        <f t="shared" si="18"/>
        <v>0</v>
      </c>
      <c r="AN17" s="59">
        <v>0</v>
      </c>
      <c r="AO17" s="16">
        <f t="shared" si="19"/>
        <v>0</v>
      </c>
      <c r="AP17" s="16">
        <v>0</v>
      </c>
      <c r="AQ17" s="16">
        <f t="shared" si="20"/>
        <v>0</v>
      </c>
      <c r="AR17" s="16">
        <v>0</v>
      </c>
      <c r="AS17" s="16">
        <f t="shared" si="21"/>
        <v>0</v>
      </c>
      <c r="AT17" s="16">
        <v>0</v>
      </c>
      <c r="AU17" s="16">
        <f t="shared" si="22"/>
        <v>0</v>
      </c>
      <c r="AV17" s="16"/>
      <c r="AW17" s="16">
        <f t="shared" si="23"/>
        <v>0</v>
      </c>
      <c r="AX17" s="16"/>
      <c r="AY17" s="16">
        <f t="shared" si="24"/>
        <v>0</v>
      </c>
      <c r="AZ17" s="16">
        <v>5</v>
      </c>
      <c r="BA17" s="16">
        <f t="shared" si="25"/>
        <v>43992.611600000004</v>
      </c>
      <c r="BB17" s="16"/>
      <c r="BC17" s="16">
        <f t="shared" si="26"/>
        <v>0</v>
      </c>
      <c r="BD17" s="16"/>
      <c r="BE17" s="16">
        <f t="shared" si="27"/>
        <v>0</v>
      </c>
      <c r="BF17" s="16">
        <v>0</v>
      </c>
      <c r="BG17" s="16">
        <f t="shared" si="28"/>
        <v>0</v>
      </c>
      <c r="BH17" s="16">
        <v>1963</v>
      </c>
      <c r="BI17" s="16">
        <f t="shared" si="29"/>
        <v>15695806.202440003</v>
      </c>
      <c r="BJ17" s="16">
        <v>466</v>
      </c>
      <c r="BK17" s="16">
        <f t="shared" si="30"/>
        <v>3671402.8227800005</v>
      </c>
      <c r="BL17" s="16">
        <v>627</v>
      </c>
      <c r="BM17" s="16">
        <f t="shared" si="31"/>
        <v>4726271.8857200006</v>
      </c>
      <c r="BN17" s="22">
        <v>0</v>
      </c>
      <c r="BO17" s="16">
        <f t="shared" si="32"/>
        <v>0</v>
      </c>
      <c r="BP17" s="16">
        <v>0</v>
      </c>
      <c r="BQ17" s="16">
        <f t="shared" si="33"/>
        <v>0</v>
      </c>
      <c r="BR17" s="16">
        <v>0</v>
      </c>
      <c r="BS17" s="16">
        <f t="shared" si="34"/>
        <v>0</v>
      </c>
      <c r="BT17" s="16"/>
      <c r="BU17" s="16">
        <f t="shared" si="35"/>
        <v>0</v>
      </c>
      <c r="BV17" s="16">
        <v>0</v>
      </c>
      <c r="BW17" s="16">
        <f t="shared" si="36"/>
        <v>0</v>
      </c>
      <c r="BX17" s="16"/>
      <c r="BY17" s="16">
        <f t="shared" si="37"/>
        <v>0</v>
      </c>
      <c r="BZ17" s="16">
        <v>0</v>
      </c>
      <c r="CA17" s="16">
        <f t="shared" si="38"/>
        <v>0</v>
      </c>
      <c r="CB17" s="16"/>
      <c r="CC17" s="16">
        <f t="shared" si="39"/>
        <v>0</v>
      </c>
      <c r="CD17" s="16">
        <v>0</v>
      </c>
      <c r="CE17" s="16">
        <f t="shared" si="40"/>
        <v>0</v>
      </c>
      <c r="CF17" s="16">
        <v>55</v>
      </c>
      <c r="CG17" s="16">
        <f t="shared" si="41"/>
        <v>305590.21826666663</v>
      </c>
      <c r="CH17" s="16">
        <v>60</v>
      </c>
      <c r="CI17" s="16">
        <f t="shared" si="42"/>
        <v>333371.14720000001</v>
      </c>
      <c r="CJ17" s="16">
        <v>102</v>
      </c>
      <c r="CK17" s="16">
        <f t="shared" si="43"/>
        <v>747874.39720000001</v>
      </c>
      <c r="CL17" s="16">
        <v>700</v>
      </c>
      <c r="CM17" s="16">
        <f t="shared" si="44"/>
        <v>6276923.1868000021</v>
      </c>
      <c r="CN17" s="16">
        <v>364</v>
      </c>
      <c r="CO17" s="16">
        <f t="shared" si="45"/>
        <v>3752344.6003680001</v>
      </c>
      <c r="CP17" s="18">
        <v>168</v>
      </c>
      <c r="CQ17" s="16">
        <f t="shared" si="46"/>
        <v>1398920.8351999999</v>
      </c>
      <c r="CR17" s="24">
        <v>75</v>
      </c>
      <c r="CS17" s="16">
        <f t="shared" si="47"/>
        <v>755661.67320000019</v>
      </c>
      <c r="CT17" s="16">
        <v>13</v>
      </c>
      <c r="CU17" s="16">
        <f t="shared" si="48"/>
        <v>113854.531336</v>
      </c>
      <c r="CV17" s="16">
        <v>280</v>
      </c>
      <c r="CW17" s="16">
        <f t="shared" si="49"/>
        <v>2826367.8004799997</v>
      </c>
      <c r="CX17" s="16">
        <v>90</v>
      </c>
      <c r="CY17" s="16">
        <f t="shared" si="50"/>
        <v>906794.00784000021</v>
      </c>
      <c r="CZ17" s="16">
        <v>180</v>
      </c>
      <c r="DA17" s="16">
        <f t="shared" si="51"/>
        <v>1816950.7288800003</v>
      </c>
      <c r="DB17" s="16">
        <v>370</v>
      </c>
      <c r="DC17" s="16">
        <f t="shared" si="52"/>
        <v>3080956.6013333327</v>
      </c>
      <c r="DD17" s="16">
        <v>66</v>
      </c>
      <c r="DE17" s="16">
        <f t="shared" si="53"/>
        <v>565947.64996000007</v>
      </c>
      <c r="DF17" s="16"/>
      <c r="DG17" s="16">
        <f t="shared" si="54"/>
        <v>0</v>
      </c>
      <c r="DH17" s="16">
        <v>191</v>
      </c>
      <c r="DI17" s="16">
        <f t="shared" si="55"/>
        <v>2069573.63928</v>
      </c>
      <c r="DJ17" s="16">
        <v>14</v>
      </c>
      <c r="DK17" s="16">
        <f t="shared" si="56"/>
        <v>207608.08285000004</v>
      </c>
      <c r="DL17" s="16">
        <v>70</v>
      </c>
      <c r="DM17" s="16">
        <f t="shared" ref="DM17:DM31" si="60">(DL17/12*5*$D17*$G17*$H17*$M17*DM$11)+(DL17/12*4*$E17*$G17*$I17*$M17*DM$12)+(DL17/12*3*$F17*$G17*$I17*$M17*DM$12)</f>
        <v>1122020.9785166667</v>
      </c>
      <c r="DN17" s="16"/>
      <c r="DO17" s="16">
        <f t="shared" si="57"/>
        <v>0</v>
      </c>
      <c r="DP17" s="16">
        <f t="shared" si="58"/>
        <v>6542</v>
      </c>
      <c r="DQ17" s="16">
        <f t="shared" si="58"/>
        <v>55882687.222917348</v>
      </c>
    </row>
    <row r="18" spans="1:121" ht="23.25" customHeight="1" x14ac:dyDescent="0.25">
      <c r="A18" s="20"/>
      <c r="B18" s="54">
        <v>4</v>
      </c>
      <c r="C18" s="55" t="s">
        <v>146</v>
      </c>
      <c r="D18" s="56">
        <f t="shared" si="59"/>
        <v>19063</v>
      </c>
      <c r="E18" s="56">
        <v>18530</v>
      </c>
      <c r="F18" s="56">
        <v>18715</v>
      </c>
      <c r="G18" s="21">
        <v>0.98</v>
      </c>
      <c r="H18" s="15">
        <v>1</v>
      </c>
      <c r="I18" s="15">
        <v>1</v>
      </c>
      <c r="J18" s="56">
        <v>1.4</v>
      </c>
      <c r="K18" s="56">
        <v>1.68</v>
      </c>
      <c r="L18" s="56">
        <v>2.23</v>
      </c>
      <c r="M18" s="56">
        <v>2.57</v>
      </c>
      <c r="N18" s="16">
        <v>0</v>
      </c>
      <c r="O18" s="16">
        <f t="shared" si="6"/>
        <v>0</v>
      </c>
      <c r="P18" s="16">
        <v>0</v>
      </c>
      <c r="Q18" s="16">
        <f t="shared" si="7"/>
        <v>0</v>
      </c>
      <c r="R18" s="16">
        <v>0</v>
      </c>
      <c r="S18" s="16">
        <f t="shared" si="8"/>
        <v>0</v>
      </c>
      <c r="T18" s="16"/>
      <c r="U18" s="16">
        <f t="shared" si="9"/>
        <v>0</v>
      </c>
      <c r="V18" s="16">
        <v>0</v>
      </c>
      <c r="W18" s="16">
        <f t="shared" si="10"/>
        <v>0</v>
      </c>
      <c r="X18" s="16">
        <v>0</v>
      </c>
      <c r="Y18" s="16">
        <f t="shared" si="11"/>
        <v>0</v>
      </c>
      <c r="Z18" s="16">
        <v>0</v>
      </c>
      <c r="AA18" s="16">
        <f t="shared" si="12"/>
        <v>0</v>
      </c>
      <c r="AB18" s="16">
        <v>0</v>
      </c>
      <c r="AC18" s="16">
        <f t="shared" si="13"/>
        <v>0</v>
      </c>
      <c r="AD18" s="16">
        <v>1104</v>
      </c>
      <c r="AE18" s="16">
        <f t="shared" si="14"/>
        <v>35592012.399999999</v>
      </c>
      <c r="AF18" s="16">
        <v>0</v>
      </c>
      <c r="AG18" s="16">
        <f t="shared" si="15"/>
        <v>0</v>
      </c>
      <c r="AH18" s="16">
        <v>0</v>
      </c>
      <c r="AI18" s="16">
        <f t="shared" si="16"/>
        <v>0</v>
      </c>
      <c r="AJ18" s="16"/>
      <c r="AK18" s="16">
        <f t="shared" si="17"/>
        <v>0</v>
      </c>
      <c r="AL18" s="58">
        <v>0</v>
      </c>
      <c r="AM18" s="16">
        <f t="shared" si="18"/>
        <v>0</v>
      </c>
      <c r="AN18" s="59">
        <v>0</v>
      </c>
      <c r="AO18" s="16">
        <f t="shared" si="19"/>
        <v>0</v>
      </c>
      <c r="AP18" s="16">
        <v>0</v>
      </c>
      <c r="AQ18" s="16">
        <f t="shared" si="20"/>
        <v>0</v>
      </c>
      <c r="AR18" s="16">
        <v>1500</v>
      </c>
      <c r="AS18" s="16">
        <f t="shared" si="21"/>
        <v>47488856.267999999</v>
      </c>
      <c r="AT18" s="16">
        <v>0</v>
      </c>
      <c r="AU18" s="16">
        <f t="shared" si="22"/>
        <v>0</v>
      </c>
      <c r="AV18" s="16"/>
      <c r="AW18" s="16">
        <f t="shared" si="23"/>
        <v>0</v>
      </c>
      <c r="AX18" s="16"/>
      <c r="AY18" s="16">
        <f t="shared" si="24"/>
        <v>0</v>
      </c>
      <c r="AZ18" s="16"/>
      <c r="BA18" s="16">
        <f t="shared" si="25"/>
        <v>0</v>
      </c>
      <c r="BB18" s="16">
        <v>1500</v>
      </c>
      <c r="BC18" s="16">
        <f t="shared" si="26"/>
        <v>39574046.890000001</v>
      </c>
      <c r="BD18" s="16">
        <v>990</v>
      </c>
      <c r="BE18" s="16">
        <f t="shared" si="27"/>
        <v>25632296.000849999</v>
      </c>
      <c r="BF18" s="16">
        <v>1359</v>
      </c>
      <c r="BG18" s="16">
        <f t="shared" si="28"/>
        <v>35186151.782985002</v>
      </c>
      <c r="BH18" s="16">
        <v>1088</v>
      </c>
      <c r="BI18" s="16">
        <f t="shared" si="29"/>
        <v>30448104.95104</v>
      </c>
      <c r="BJ18" s="16">
        <v>0</v>
      </c>
      <c r="BK18" s="16">
        <f t="shared" si="30"/>
        <v>0</v>
      </c>
      <c r="BL18" s="16">
        <v>1320</v>
      </c>
      <c r="BM18" s="16">
        <f t="shared" si="31"/>
        <v>34825161.2632</v>
      </c>
      <c r="BN18" s="22">
        <v>0</v>
      </c>
      <c r="BO18" s="16">
        <f t="shared" si="32"/>
        <v>0</v>
      </c>
      <c r="BP18" s="16">
        <v>0</v>
      </c>
      <c r="BQ18" s="16">
        <f t="shared" si="33"/>
        <v>0</v>
      </c>
      <c r="BR18" s="16">
        <v>0</v>
      </c>
      <c r="BS18" s="16">
        <f t="shared" si="34"/>
        <v>0</v>
      </c>
      <c r="BT18" s="16">
        <v>0</v>
      </c>
      <c r="BU18" s="16">
        <f t="shared" si="35"/>
        <v>0</v>
      </c>
      <c r="BV18" s="16">
        <v>0</v>
      </c>
      <c r="BW18" s="16">
        <f t="shared" si="36"/>
        <v>0</v>
      </c>
      <c r="BX18" s="16"/>
      <c r="BY18" s="16">
        <f t="shared" si="37"/>
        <v>0</v>
      </c>
      <c r="BZ18" s="16">
        <v>0</v>
      </c>
      <c r="CA18" s="16">
        <f t="shared" si="38"/>
        <v>0</v>
      </c>
      <c r="CB18" s="16">
        <v>0</v>
      </c>
      <c r="CC18" s="16">
        <f t="shared" si="39"/>
        <v>0</v>
      </c>
      <c r="CD18" s="16">
        <v>0</v>
      </c>
      <c r="CE18" s="16">
        <f t="shared" si="40"/>
        <v>0</v>
      </c>
      <c r="CF18" s="16"/>
      <c r="CG18" s="16">
        <f t="shared" si="41"/>
        <v>0</v>
      </c>
      <c r="CH18" s="16"/>
      <c r="CI18" s="16">
        <f t="shared" si="42"/>
        <v>0</v>
      </c>
      <c r="CJ18" s="16">
        <v>139</v>
      </c>
      <c r="CK18" s="16">
        <f t="shared" si="43"/>
        <v>3567067.5905666668</v>
      </c>
      <c r="CL18" s="16">
        <v>450</v>
      </c>
      <c r="CM18" s="16">
        <f t="shared" si="44"/>
        <v>14123077.170299998</v>
      </c>
      <c r="CN18" s="16">
        <v>220</v>
      </c>
      <c r="CO18" s="16">
        <f t="shared" si="45"/>
        <v>7937652.0392399989</v>
      </c>
      <c r="CP18" s="18">
        <v>110</v>
      </c>
      <c r="CQ18" s="16">
        <f t="shared" si="46"/>
        <v>3205860.2473333329</v>
      </c>
      <c r="CR18" s="16">
        <v>225</v>
      </c>
      <c r="CS18" s="16">
        <f t="shared" si="47"/>
        <v>7934447.568599999</v>
      </c>
      <c r="CT18" s="16">
        <v>20</v>
      </c>
      <c r="CU18" s="16">
        <f t="shared" si="48"/>
        <v>613062.86104000011</v>
      </c>
      <c r="CV18" s="16">
        <v>160</v>
      </c>
      <c r="CW18" s="16">
        <f t="shared" si="49"/>
        <v>5652735.6009599995</v>
      </c>
      <c r="CX18" s="16">
        <v>190</v>
      </c>
      <c r="CY18" s="16">
        <f t="shared" si="50"/>
        <v>6700200.1690400001</v>
      </c>
      <c r="CZ18" s="16">
        <v>230</v>
      </c>
      <c r="DA18" s="16">
        <f t="shared" si="51"/>
        <v>8125807.4263800001</v>
      </c>
      <c r="DB18" s="16">
        <v>275</v>
      </c>
      <c r="DC18" s="16">
        <f t="shared" si="52"/>
        <v>8014650.6183333332</v>
      </c>
      <c r="DD18" s="16">
        <v>185</v>
      </c>
      <c r="DE18" s="16">
        <f t="shared" si="53"/>
        <v>5552289.444683332</v>
      </c>
      <c r="DF18" s="16">
        <v>10</v>
      </c>
      <c r="DG18" s="16">
        <f t="shared" si="54"/>
        <v>391010.73900000006</v>
      </c>
      <c r="DH18" s="16">
        <v>50</v>
      </c>
      <c r="DI18" s="16">
        <f t="shared" si="55"/>
        <v>1896206.2140000002</v>
      </c>
      <c r="DJ18" s="16">
        <v>10</v>
      </c>
      <c r="DK18" s="16">
        <f t="shared" si="56"/>
        <v>519020.20712500007</v>
      </c>
      <c r="DL18" s="16">
        <v>40</v>
      </c>
      <c r="DM18" s="16">
        <f t="shared" si="60"/>
        <v>2244041.9570333334</v>
      </c>
      <c r="DN18" s="16"/>
      <c r="DO18" s="16">
        <f t="shared" si="57"/>
        <v>0</v>
      </c>
      <c r="DP18" s="16">
        <f t="shared" si="58"/>
        <v>11175</v>
      </c>
      <c r="DQ18" s="16">
        <f t="shared" si="58"/>
        <v>325223759.40970999</v>
      </c>
    </row>
    <row r="19" spans="1:121" ht="15.75" customHeight="1" x14ac:dyDescent="0.25">
      <c r="A19" s="20"/>
      <c r="B19" s="54">
        <v>5</v>
      </c>
      <c r="C19" s="55" t="s">
        <v>147</v>
      </c>
      <c r="D19" s="56">
        <f t="shared" si="59"/>
        <v>19063</v>
      </c>
      <c r="E19" s="56">
        <v>18530</v>
      </c>
      <c r="F19" s="56">
        <v>18715</v>
      </c>
      <c r="G19" s="56">
        <v>1.01</v>
      </c>
      <c r="H19" s="15">
        <v>1</v>
      </c>
      <c r="I19" s="15">
        <v>1</v>
      </c>
      <c r="J19" s="56">
        <v>1.4</v>
      </c>
      <c r="K19" s="56">
        <v>1.68</v>
      </c>
      <c r="L19" s="56">
        <v>2.23</v>
      </c>
      <c r="M19" s="56">
        <v>2.57</v>
      </c>
      <c r="N19" s="16">
        <v>0</v>
      </c>
      <c r="O19" s="16">
        <f t="shared" si="6"/>
        <v>0</v>
      </c>
      <c r="P19" s="16">
        <v>0</v>
      </c>
      <c r="Q19" s="16">
        <f t="shared" si="7"/>
        <v>0</v>
      </c>
      <c r="R19" s="16">
        <v>0</v>
      </c>
      <c r="S19" s="16">
        <f t="shared" si="8"/>
        <v>0</v>
      </c>
      <c r="T19" s="16"/>
      <c r="U19" s="16">
        <f t="shared" si="9"/>
        <v>0</v>
      </c>
      <c r="V19" s="16">
        <v>0</v>
      </c>
      <c r="W19" s="16">
        <f t="shared" si="10"/>
        <v>0</v>
      </c>
      <c r="X19" s="16">
        <v>0</v>
      </c>
      <c r="Y19" s="16">
        <f t="shared" si="11"/>
        <v>0</v>
      </c>
      <c r="Z19" s="16">
        <v>0</v>
      </c>
      <c r="AA19" s="16">
        <f t="shared" si="12"/>
        <v>0</v>
      </c>
      <c r="AB19" s="16">
        <v>0</v>
      </c>
      <c r="AC19" s="16">
        <f t="shared" si="13"/>
        <v>0</v>
      </c>
      <c r="AD19" s="16">
        <v>1278</v>
      </c>
      <c r="AE19" s="16">
        <f t="shared" si="14"/>
        <v>42462897.224999994</v>
      </c>
      <c r="AF19" s="16">
        <v>0</v>
      </c>
      <c r="AG19" s="16">
        <f t="shared" si="15"/>
        <v>0</v>
      </c>
      <c r="AH19" s="16">
        <v>0</v>
      </c>
      <c r="AI19" s="16">
        <f t="shared" si="16"/>
        <v>0</v>
      </c>
      <c r="AJ19" s="16"/>
      <c r="AK19" s="16">
        <f t="shared" si="17"/>
        <v>0</v>
      </c>
      <c r="AL19" s="58">
        <v>0</v>
      </c>
      <c r="AM19" s="16">
        <f t="shared" si="18"/>
        <v>0</v>
      </c>
      <c r="AN19" s="59">
        <v>0</v>
      </c>
      <c r="AO19" s="16">
        <f t="shared" si="19"/>
        <v>0</v>
      </c>
      <c r="AP19" s="16">
        <v>0</v>
      </c>
      <c r="AQ19" s="16">
        <f t="shared" si="20"/>
        <v>0</v>
      </c>
      <c r="AR19" s="16">
        <v>620</v>
      </c>
      <c r="AS19" s="16">
        <f t="shared" si="21"/>
        <v>20229606.663279995</v>
      </c>
      <c r="AT19" s="16">
        <v>0</v>
      </c>
      <c r="AU19" s="16">
        <f t="shared" si="22"/>
        <v>0</v>
      </c>
      <c r="AV19" s="16"/>
      <c r="AW19" s="16">
        <f t="shared" si="23"/>
        <v>0</v>
      </c>
      <c r="AX19" s="16"/>
      <c r="AY19" s="16">
        <f t="shared" si="24"/>
        <v>0</v>
      </c>
      <c r="AZ19" s="16">
        <v>0</v>
      </c>
      <c r="BA19" s="16">
        <f t="shared" si="25"/>
        <v>0</v>
      </c>
      <c r="BB19" s="16">
        <v>850</v>
      </c>
      <c r="BC19" s="16">
        <f t="shared" si="26"/>
        <v>23111781.806166664</v>
      </c>
      <c r="BD19" s="16">
        <v>430</v>
      </c>
      <c r="BE19" s="16">
        <f t="shared" si="27"/>
        <v>11474032.316191666</v>
      </c>
      <c r="BF19" s="16">
        <v>341</v>
      </c>
      <c r="BG19" s="16">
        <f t="shared" si="28"/>
        <v>9099174.464700833</v>
      </c>
      <c r="BH19" s="16">
        <v>512</v>
      </c>
      <c r="BI19" s="16">
        <f t="shared" si="29"/>
        <v>14767148.139519997</v>
      </c>
      <c r="BJ19" s="16">
        <v>0</v>
      </c>
      <c r="BK19" s="16">
        <f t="shared" si="30"/>
        <v>0</v>
      </c>
      <c r="BL19" s="16">
        <v>530</v>
      </c>
      <c r="BM19" s="16">
        <f t="shared" si="31"/>
        <v>14410875.714433333</v>
      </c>
      <c r="BN19" s="22">
        <v>0</v>
      </c>
      <c r="BO19" s="16">
        <f t="shared" si="32"/>
        <v>0</v>
      </c>
      <c r="BP19" s="16">
        <v>0</v>
      </c>
      <c r="BQ19" s="16">
        <f t="shared" si="33"/>
        <v>0</v>
      </c>
      <c r="BR19" s="16">
        <v>0</v>
      </c>
      <c r="BS19" s="16">
        <f t="shared" si="34"/>
        <v>0</v>
      </c>
      <c r="BT19" s="16">
        <v>0</v>
      </c>
      <c r="BU19" s="16">
        <f t="shared" si="35"/>
        <v>0</v>
      </c>
      <c r="BV19" s="16">
        <v>0</v>
      </c>
      <c r="BW19" s="16">
        <f t="shared" si="36"/>
        <v>0</v>
      </c>
      <c r="BX19" s="16"/>
      <c r="BY19" s="16">
        <f t="shared" si="37"/>
        <v>0</v>
      </c>
      <c r="BZ19" s="16">
        <v>0</v>
      </c>
      <c r="CA19" s="16">
        <f t="shared" si="38"/>
        <v>0</v>
      </c>
      <c r="CB19" s="16">
        <v>0</v>
      </c>
      <c r="CC19" s="16">
        <f t="shared" si="39"/>
        <v>0</v>
      </c>
      <c r="CD19" s="16">
        <v>0</v>
      </c>
      <c r="CE19" s="16">
        <f t="shared" si="40"/>
        <v>0</v>
      </c>
      <c r="CF19" s="16"/>
      <c r="CG19" s="16">
        <f t="shared" si="41"/>
        <v>0</v>
      </c>
      <c r="CH19" s="16"/>
      <c r="CI19" s="16">
        <f t="shared" si="42"/>
        <v>0</v>
      </c>
      <c r="CJ19" s="16">
        <v>31</v>
      </c>
      <c r="CK19" s="16">
        <f t="shared" si="43"/>
        <v>819886.11261666659</v>
      </c>
      <c r="CL19" s="16">
        <v>130</v>
      </c>
      <c r="CM19" s="16">
        <f t="shared" si="44"/>
        <v>4204898.0327900006</v>
      </c>
      <c r="CN19" s="16">
        <v>120</v>
      </c>
      <c r="CO19" s="16">
        <f t="shared" si="45"/>
        <v>4462168.02948</v>
      </c>
      <c r="CP19" s="18">
        <v>5</v>
      </c>
      <c r="CQ19" s="16">
        <f t="shared" si="46"/>
        <v>150181.76483333332</v>
      </c>
      <c r="CR19" s="16">
        <v>45</v>
      </c>
      <c r="CS19" s="16">
        <f t="shared" si="47"/>
        <v>1635467.7641400001</v>
      </c>
      <c r="CT19" s="16">
        <v>0</v>
      </c>
      <c r="CU19" s="16">
        <f t="shared" si="48"/>
        <v>0</v>
      </c>
      <c r="CV19" s="16">
        <v>20</v>
      </c>
      <c r="CW19" s="16">
        <f t="shared" si="49"/>
        <v>728222.31593999988</v>
      </c>
      <c r="CX19" s="16">
        <v>10</v>
      </c>
      <c r="CY19" s="16">
        <f t="shared" si="50"/>
        <v>363437.28091999999</v>
      </c>
      <c r="CZ19" s="16">
        <v>90</v>
      </c>
      <c r="DA19" s="16">
        <f t="shared" si="51"/>
        <v>3277000.4217300001</v>
      </c>
      <c r="DB19" s="16">
        <v>10</v>
      </c>
      <c r="DC19" s="16">
        <f t="shared" si="52"/>
        <v>300363.52966666664</v>
      </c>
      <c r="DD19" s="16">
        <v>85</v>
      </c>
      <c r="DE19" s="16">
        <f t="shared" si="53"/>
        <v>2629145.3327416661</v>
      </c>
      <c r="DF19" s="16"/>
      <c r="DG19" s="16">
        <f t="shared" si="54"/>
        <v>0</v>
      </c>
      <c r="DH19" s="16">
        <v>30</v>
      </c>
      <c r="DI19" s="16">
        <f t="shared" si="55"/>
        <v>1172552.0057999999</v>
      </c>
      <c r="DJ19" s="16"/>
      <c r="DK19" s="16">
        <f t="shared" si="56"/>
        <v>0</v>
      </c>
      <c r="DL19" s="16">
        <v>10</v>
      </c>
      <c r="DM19" s="16">
        <f t="shared" si="60"/>
        <v>578184.27974583325</v>
      </c>
      <c r="DN19" s="16"/>
      <c r="DO19" s="16">
        <f t="shared" si="57"/>
        <v>0</v>
      </c>
      <c r="DP19" s="16">
        <f t="shared" si="58"/>
        <v>5147</v>
      </c>
      <c r="DQ19" s="16">
        <f t="shared" si="58"/>
        <v>155877023.19969672</v>
      </c>
    </row>
    <row r="20" spans="1:121" ht="15.75" customHeight="1" x14ac:dyDescent="0.25">
      <c r="A20" s="20"/>
      <c r="B20" s="54">
        <v>6</v>
      </c>
      <c r="C20" s="55" t="s">
        <v>148</v>
      </c>
      <c r="D20" s="56">
        <f t="shared" si="59"/>
        <v>19063</v>
      </c>
      <c r="E20" s="56">
        <v>18530</v>
      </c>
      <c r="F20" s="56">
        <v>18715</v>
      </c>
      <c r="G20" s="21">
        <v>0.74</v>
      </c>
      <c r="H20" s="15">
        <v>1</v>
      </c>
      <c r="I20" s="15">
        <v>1</v>
      </c>
      <c r="J20" s="56">
        <v>1.4</v>
      </c>
      <c r="K20" s="56">
        <v>1.68</v>
      </c>
      <c r="L20" s="56">
        <v>2.23</v>
      </c>
      <c r="M20" s="56">
        <v>2.57</v>
      </c>
      <c r="N20" s="16">
        <v>8</v>
      </c>
      <c r="O20" s="16">
        <f t="shared" si="6"/>
        <v>165455.86493333333</v>
      </c>
      <c r="P20" s="16">
        <v>0</v>
      </c>
      <c r="Q20" s="16">
        <f t="shared" si="7"/>
        <v>0</v>
      </c>
      <c r="R20" s="16">
        <v>0</v>
      </c>
      <c r="S20" s="16">
        <f t="shared" si="8"/>
        <v>0</v>
      </c>
      <c r="T20" s="16"/>
      <c r="U20" s="16">
        <f t="shared" si="9"/>
        <v>0</v>
      </c>
      <c r="V20" s="16">
        <v>0</v>
      </c>
      <c r="W20" s="16">
        <f t="shared" si="10"/>
        <v>0</v>
      </c>
      <c r="X20" s="16">
        <v>5</v>
      </c>
      <c r="Y20" s="16">
        <f t="shared" si="11"/>
        <v>103409.91558333334</v>
      </c>
      <c r="Z20" s="16">
        <v>0</v>
      </c>
      <c r="AA20" s="16">
        <f t="shared" si="12"/>
        <v>0</v>
      </c>
      <c r="AB20" s="16">
        <v>0</v>
      </c>
      <c r="AC20" s="16">
        <f t="shared" si="13"/>
        <v>0</v>
      </c>
      <c r="AD20" s="16">
        <v>45</v>
      </c>
      <c r="AE20" s="16">
        <f t="shared" si="14"/>
        <v>1095472.875</v>
      </c>
      <c r="AF20" s="16">
        <v>0</v>
      </c>
      <c r="AG20" s="16">
        <f t="shared" si="15"/>
        <v>0</v>
      </c>
      <c r="AH20" s="16">
        <v>0</v>
      </c>
      <c r="AI20" s="16">
        <f t="shared" si="16"/>
        <v>0</v>
      </c>
      <c r="AJ20" s="16"/>
      <c r="AK20" s="16">
        <f t="shared" si="17"/>
        <v>0</v>
      </c>
      <c r="AL20" s="58">
        <v>0</v>
      </c>
      <c r="AM20" s="16">
        <f t="shared" si="18"/>
        <v>0</v>
      </c>
      <c r="AN20" s="59">
        <v>0</v>
      </c>
      <c r="AO20" s="16">
        <f t="shared" si="19"/>
        <v>0</v>
      </c>
      <c r="AP20" s="16">
        <v>0</v>
      </c>
      <c r="AQ20" s="16">
        <f t="shared" si="20"/>
        <v>0</v>
      </c>
      <c r="AR20" s="16">
        <v>3</v>
      </c>
      <c r="AS20" s="16">
        <f t="shared" si="21"/>
        <v>71717.864568000005</v>
      </c>
      <c r="AT20" s="16">
        <v>0</v>
      </c>
      <c r="AU20" s="16">
        <f t="shared" si="22"/>
        <v>0</v>
      </c>
      <c r="AV20" s="16"/>
      <c r="AW20" s="16">
        <f t="shared" si="23"/>
        <v>0</v>
      </c>
      <c r="AX20" s="16"/>
      <c r="AY20" s="16">
        <f t="shared" si="24"/>
        <v>0</v>
      </c>
      <c r="AZ20" s="16"/>
      <c r="BA20" s="16">
        <f t="shared" si="25"/>
        <v>0</v>
      </c>
      <c r="BB20" s="16"/>
      <c r="BC20" s="16">
        <f t="shared" si="26"/>
        <v>0</v>
      </c>
      <c r="BD20" s="16"/>
      <c r="BE20" s="16">
        <f t="shared" si="27"/>
        <v>0</v>
      </c>
      <c r="BF20" s="16">
        <v>0</v>
      </c>
      <c r="BG20" s="16">
        <f t="shared" si="28"/>
        <v>0</v>
      </c>
      <c r="BH20" s="16">
        <v>60</v>
      </c>
      <c r="BI20" s="16">
        <f t="shared" si="29"/>
        <v>1267909.5323999999</v>
      </c>
      <c r="BJ20" s="16">
        <v>22</v>
      </c>
      <c r="BK20" s="16">
        <f t="shared" si="30"/>
        <v>458081.22282999987</v>
      </c>
      <c r="BL20" s="16">
        <v>17</v>
      </c>
      <c r="BM20" s="16">
        <f t="shared" si="31"/>
        <v>338667.69379333337</v>
      </c>
      <c r="BN20" s="22">
        <v>0</v>
      </c>
      <c r="BO20" s="16">
        <f t="shared" si="32"/>
        <v>0</v>
      </c>
      <c r="BP20" s="16">
        <v>0</v>
      </c>
      <c r="BQ20" s="16">
        <f t="shared" si="33"/>
        <v>0</v>
      </c>
      <c r="BR20" s="16">
        <v>0</v>
      </c>
      <c r="BS20" s="16">
        <f t="shared" si="34"/>
        <v>0</v>
      </c>
      <c r="BT20" s="16"/>
      <c r="BU20" s="16">
        <f t="shared" si="35"/>
        <v>0</v>
      </c>
      <c r="BV20" s="16">
        <v>0</v>
      </c>
      <c r="BW20" s="16">
        <f t="shared" si="36"/>
        <v>0</v>
      </c>
      <c r="BX20" s="16"/>
      <c r="BY20" s="16">
        <f t="shared" si="37"/>
        <v>0</v>
      </c>
      <c r="BZ20" s="16">
        <v>0</v>
      </c>
      <c r="CA20" s="16">
        <f t="shared" si="38"/>
        <v>0</v>
      </c>
      <c r="CB20" s="16">
        <v>0</v>
      </c>
      <c r="CC20" s="16">
        <f t="shared" si="39"/>
        <v>0</v>
      </c>
      <c r="CD20" s="16">
        <v>0</v>
      </c>
      <c r="CE20" s="16">
        <f t="shared" si="40"/>
        <v>0</v>
      </c>
      <c r="CF20" s="16"/>
      <c r="CG20" s="16">
        <f t="shared" si="41"/>
        <v>0</v>
      </c>
      <c r="CH20" s="16"/>
      <c r="CI20" s="16">
        <f t="shared" si="42"/>
        <v>0</v>
      </c>
      <c r="CJ20" s="16">
        <v>1</v>
      </c>
      <c r="CK20" s="16">
        <f t="shared" si="43"/>
        <v>19377.697966666663</v>
      </c>
      <c r="CL20" s="16">
        <v>5</v>
      </c>
      <c r="CM20" s="16">
        <f t="shared" si="44"/>
        <v>118492.93771</v>
      </c>
      <c r="CN20" s="16">
        <v>7</v>
      </c>
      <c r="CO20" s="16">
        <f t="shared" si="45"/>
        <v>190709.82172199999</v>
      </c>
      <c r="CP20" s="18"/>
      <c r="CQ20" s="16">
        <f t="shared" si="46"/>
        <v>0</v>
      </c>
      <c r="CR20" s="16">
        <v>1</v>
      </c>
      <c r="CS20" s="16">
        <f t="shared" si="47"/>
        <v>26628.078007999997</v>
      </c>
      <c r="CT20" s="16">
        <v>0</v>
      </c>
      <c r="CU20" s="16">
        <f t="shared" si="48"/>
        <v>0</v>
      </c>
      <c r="CV20" s="16"/>
      <c r="CW20" s="16">
        <f t="shared" si="49"/>
        <v>0</v>
      </c>
      <c r="CX20" s="16"/>
      <c r="CY20" s="16">
        <f t="shared" si="50"/>
        <v>0</v>
      </c>
      <c r="CZ20" s="16">
        <v>4</v>
      </c>
      <c r="DA20" s="16">
        <f t="shared" si="51"/>
        <v>106709.80471199998</v>
      </c>
      <c r="DB20" s="16"/>
      <c r="DC20" s="16">
        <f t="shared" si="52"/>
        <v>0</v>
      </c>
      <c r="DD20" s="16">
        <v>5</v>
      </c>
      <c r="DE20" s="16">
        <f t="shared" si="53"/>
        <v>113312.02948333333</v>
      </c>
      <c r="DF20" s="16"/>
      <c r="DG20" s="16">
        <f t="shared" si="54"/>
        <v>0</v>
      </c>
      <c r="DH20" s="16">
        <v>1</v>
      </c>
      <c r="DI20" s="16">
        <f t="shared" si="55"/>
        <v>28636.583639999997</v>
      </c>
      <c r="DJ20" s="16"/>
      <c r="DK20" s="16">
        <f t="shared" si="56"/>
        <v>0</v>
      </c>
      <c r="DL20" s="16"/>
      <c r="DM20" s="16">
        <f t="shared" si="60"/>
        <v>0</v>
      </c>
      <c r="DN20" s="16"/>
      <c r="DO20" s="16">
        <f t="shared" si="57"/>
        <v>0</v>
      </c>
      <c r="DP20" s="16">
        <f t="shared" si="58"/>
        <v>184</v>
      </c>
      <c r="DQ20" s="16">
        <f t="shared" si="58"/>
        <v>4104581.9223499992</v>
      </c>
    </row>
    <row r="21" spans="1:121" ht="18" customHeight="1" x14ac:dyDescent="0.25">
      <c r="A21" s="20"/>
      <c r="B21" s="54">
        <v>7</v>
      </c>
      <c r="C21" s="55" t="s">
        <v>149</v>
      </c>
      <c r="D21" s="56">
        <f t="shared" si="59"/>
        <v>19063</v>
      </c>
      <c r="E21" s="56">
        <v>18530</v>
      </c>
      <c r="F21" s="56">
        <v>18715</v>
      </c>
      <c r="G21" s="21">
        <v>3.21</v>
      </c>
      <c r="H21" s="15">
        <v>1</v>
      </c>
      <c r="I21" s="15">
        <v>1</v>
      </c>
      <c r="J21" s="56">
        <v>1.4</v>
      </c>
      <c r="K21" s="56">
        <v>1.68</v>
      </c>
      <c r="L21" s="56">
        <v>2.23</v>
      </c>
      <c r="M21" s="56">
        <v>2.57</v>
      </c>
      <c r="N21" s="16">
        <v>0</v>
      </c>
      <c r="O21" s="16">
        <f t="shared" si="6"/>
        <v>0</v>
      </c>
      <c r="P21" s="16">
        <v>0</v>
      </c>
      <c r="Q21" s="16">
        <f t="shared" si="7"/>
        <v>0</v>
      </c>
      <c r="R21" s="16">
        <v>0</v>
      </c>
      <c r="S21" s="16">
        <f t="shared" si="8"/>
        <v>0</v>
      </c>
      <c r="T21" s="16"/>
      <c r="U21" s="16">
        <f t="shared" si="9"/>
        <v>0</v>
      </c>
      <c r="V21" s="16">
        <v>0</v>
      </c>
      <c r="W21" s="16">
        <f t="shared" si="10"/>
        <v>0</v>
      </c>
      <c r="X21" s="16">
        <v>0</v>
      </c>
      <c r="Y21" s="16">
        <f t="shared" si="11"/>
        <v>0</v>
      </c>
      <c r="Z21" s="16">
        <v>0</v>
      </c>
      <c r="AA21" s="16">
        <f t="shared" si="12"/>
        <v>0</v>
      </c>
      <c r="AB21" s="16">
        <v>0</v>
      </c>
      <c r="AC21" s="16">
        <f t="shared" si="13"/>
        <v>0</v>
      </c>
      <c r="AD21" s="16">
        <v>25</v>
      </c>
      <c r="AE21" s="16">
        <f t="shared" si="14"/>
        <v>2639990.9375</v>
      </c>
      <c r="AF21" s="16">
        <v>0</v>
      </c>
      <c r="AG21" s="16">
        <f t="shared" si="15"/>
        <v>0</v>
      </c>
      <c r="AH21" s="16">
        <v>0</v>
      </c>
      <c r="AI21" s="16">
        <f t="shared" si="16"/>
        <v>0</v>
      </c>
      <c r="AJ21" s="16"/>
      <c r="AK21" s="16">
        <f t="shared" si="17"/>
        <v>0</v>
      </c>
      <c r="AL21" s="58">
        <v>0</v>
      </c>
      <c r="AM21" s="16">
        <f t="shared" si="18"/>
        <v>0</v>
      </c>
      <c r="AN21" s="59">
        <v>0</v>
      </c>
      <c r="AO21" s="16">
        <f t="shared" si="19"/>
        <v>0</v>
      </c>
      <c r="AP21" s="16">
        <v>0</v>
      </c>
      <c r="AQ21" s="16">
        <f t="shared" si="20"/>
        <v>0</v>
      </c>
      <c r="AR21" s="16">
        <v>0</v>
      </c>
      <c r="AS21" s="16">
        <f t="shared" si="21"/>
        <v>0</v>
      </c>
      <c r="AT21" s="16">
        <v>0</v>
      </c>
      <c r="AU21" s="16">
        <f t="shared" si="22"/>
        <v>0</v>
      </c>
      <c r="AV21" s="16"/>
      <c r="AW21" s="16">
        <f t="shared" si="23"/>
        <v>0</v>
      </c>
      <c r="AX21" s="16"/>
      <c r="AY21" s="16">
        <f t="shared" si="24"/>
        <v>0</v>
      </c>
      <c r="AZ21" s="16">
        <v>0</v>
      </c>
      <c r="BA21" s="16">
        <f t="shared" si="25"/>
        <v>0</v>
      </c>
      <c r="BB21" s="16">
        <v>0</v>
      </c>
      <c r="BC21" s="16">
        <f t="shared" si="26"/>
        <v>0</v>
      </c>
      <c r="BD21" s="16">
        <v>0</v>
      </c>
      <c r="BE21" s="16">
        <f t="shared" si="27"/>
        <v>0</v>
      </c>
      <c r="BF21" s="16">
        <v>0</v>
      </c>
      <c r="BG21" s="16">
        <f t="shared" si="28"/>
        <v>0</v>
      </c>
      <c r="BH21" s="16"/>
      <c r="BI21" s="16">
        <f t="shared" si="29"/>
        <v>0</v>
      </c>
      <c r="BJ21" s="16">
        <v>4</v>
      </c>
      <c r="BK21" s="16">
        <f t="shared" si="30"/>
        <v>361287.64749</v>
      </c>
      <c r="BL21" s="16"/>
      <c r="BM21" s="16">
        <f t="shared" si="31"/>
        <v>0</v>
      </c>
      <c r="BN21" s="22">
        <v>0</v>
      </c>
      <c r="BO21" s="16">
        <f t="shared" si="32"/>
        <v>0</v>
      </c>
      <c r="BP21" s="16">
        <v>0</v>
      </c>
      <c r="BQ21" s="16">
        <f t="shared" si="33"/>
        <v>0</v>
      </c>
      <c r="BR21" s="16">
        <v>0</v>
      </c>
      <c r="BS21" s="16">
        <f t="shared" si="34"/>
        <v>0</v>
      </c>
      <c r="BT21" s="16"/>
      <c r="BU21" s="16">
        <f t="shared" si="35"/>
        <v>0</v>
      </c>
      <c r="BV21" s="16">
        <v>0</v>
      </c>
      <c r="BW21" s="16">
        <f t="shared" si="36"/>
        <v>0</v>
      </c>
      <c r="BX21" s="16"/>
      <c r="BY21" s="16">
        <f t="shared" si="37"/>
        <v>0</v>
      </c>
      <c r="BZ21" s="16">
        <v>0</v>
      </c>
      <c r="CA21" s="16">
        <f t="shared" si="38"/>
        <v>0</v>
      </c>
      <c r="CB21" s="16">
        <v>0</v>
      </c>
      <c r="CC21" s="16">
        <f t="shared" si="39"/>
        <v>0</v>
      </c>
      <c r="CD21" s="16">
        <v>0</v>
      </c>
      <c r="CE21" s="16">
        <f t="shared" si="40"/>
        <v>0</v>
      </c>
      <c r="CF21" s="16"/>
      <c r="CG21" s="16">
        <f t="shared" si="41"/>
        <v>0</v>
      </c>
      <c r="CH21" s="16"/>
      <c r="CI21" s="16">
        <f t="shared" si="42"/>
        <v>0</v>
      </c>
      <c r="CJ21" s="16">
        <v>1</v>
      </c>
      <c r="CK21" s="16">
        <f t="shared" si="43"/>
        <v>84057.311449999979</v>
      </c>
      <c r="CL21" s="16"/>
      <c r="CM21" s="16">
        <f t="shared" si="44"/>
        <v>0</v>
      </c>
      <c r="CN21" s="16"/>
      <c r="CO21" s="16">
        <f t="shared" si="45"/>
        <v>0</v>
      </c>
      <c r="CP21" s="18"/>
      <c r="CQ21" s="16">
        <f t="shared" si="46"/>
        <v>0</v>
      </c>
      <c r="CR21" s="16"/>
      <c r="CS21" s="16">
        <f t="shared" si="47"/>
        <v>0</v>
      </c>
      <c r="CT21" s="16">
        <v>0</v>
      </c>
      <c r="CU21" s="16">
        <f t="shared" si="48"/>
        <v>0</v>
      </c>
      <c r="CV21" s="16"/>
      <c r="CW21" s="16">
        <f t="shared" si="49"/>
        <v>0</v>
      </c>
      <c r="CX21" s="16"/>
      <c r="CY21" s="16">
        <f t="shared" si="50"/>
        <v>0</v>
      </c>
      <c r="CZ21" s="16"/>
      <c r="DA21" s="16">
        <f t="shared" si="51"/>
        <v>0</v>
      </c>
      <c r="DB21" s="16"/>
      <c r="DC21" s="16">
        <f t="shared" si="52"/>
        <v>0</v>
      </c>
      <c r="DD21" s="16">
        <v>0</v>
      </c>
      <c r="DE21" s="16">
        <f t="shared" si="53"/>
        <v>0</v>
      </c>
      <c r="DF21" s="16"/>
      <c r="DG21" s="16">
        <f t="shared" si="54"/>
        <v>0</v>
      </c>
      <c r="DH21" s="16"/>
      <c r="DI21" s="16">
        <f t="shared" si="55"/>
        <v>0</v>
      </c>
      <c r="DJ21" s="16"/>
      <c r="DK21" s="16">
        <f t="shared" si="56"/>
        <v>0</v>
      </c>
      <c r="DL21" s="16"/>
      <c r="DM21" s="16">
        <f t="shared" si="60"/>
        <v>0</v>
      </c>
      <c r="DN21" s="16"/>
      <c r="DO21" s="16">
        <f t="shared" si="57"/>
        <v>0</v>
      </c>
      <c r="DP21" s="16">
        <f t="shared" si="58"/>
        <v>30</v>
      </c>
      <c r="DQ21" s="16">
        <f t="shared" si="58"/>
        <v>3085335.8964399998</v>
      </c>
    </row>
    <row r="22" spans="1:121" ht="30" customHeight="1" x14ac:dyDescent="0.25">
      <c r="A22" s="20"/>
      <c r="B22" s="54">
        <v>8</v>
      </c>
      <c r="C22" s="55" t="s">
        <v>150</v>
      </c>
      <c r="D22" s="56">
        <f t="shared" si="59"/>
        <v>19063</v>
      </c>
      <c r="E22" s="56">
        <v>18530</v>
      </c>
      <c r="F22" s="56">
        <v>18715</v>
      </c>
      <c r="G22" s="21">
        <v>0.71</v>
      </c>
      <c r="H22" s="15">
        <v>1</v>
      </c>
      <c r="I22" s="15">
        <v>1</v>
      </c>
      <c r="J22" s="56">
        <v>1.4</v>
      </c>
      <c r="K22" s="56">
        <v>1.68</v>
      </c>
      <c r="L22" s="56">
        <v>2.23</v>
      </c>
      <c r="M22" s="56">
        <v>2.57</v>
      </c>
      <c r="N22" s="16">
        <v>105</v>
      </c>
      <c r="O22" s="16">
        <f t="shared" si="6"/>
        <v>2083570.0558749998</v>
      </c>
      <c r="P22" s="16">
        <v>0</v>
      </c>
      <c r="Q22" s="16">
        <f t="shared" si="7"/>
        <v>0</v>
      </c>
      <c r="R22" s="16">
        <v>0</v>
      </c>
      <c r="S22" s="16">
        <f t="shared" si="8"/>
        <v>0</v>
      </c>
      <c r="T22" s="16"/>
      <c r="U22" s="16">
        <f t="shared" si="9"/>
        <v>0</v>
      </c>
      <c r="V22" s="16">
        <v>0</v>
      </c>
      <c r="W22" s="16">
        <f t="shared" si="10"/>
        <v>0</v>
      </c>
      <c r="X22" s="16">
        <v>0</v>
      </c>
      <c r="Y22" s="16">
        <f t="shared" si="11"/>
        <v>0</v>
      </c>
      <c r="Z22" s="16">
        <v>0</v>
      </c>
      <c r="AA22" s="16">
        <f t="shared" si="12"/>
        <v>0</v>
      </c>
      <c r="AB22" s="16">
        <v>0</v>
      </c>
      <c r="AC22" s="16">
        <f t="shared" si="13"/>
        <v>0</v>
      </c>
      <c r="AD22" s="16">
        <v>40</v>
      </c>
      <c r="AE22" s="16">
        <f t="shared" si="14"/>
        <v>934277.16666666663</v>
      </c>
      <c r="AF22" s="16">
        <v>0</v>
      </c>
      <c r="AG22" s="16">
        <f t="shared" si="15"/>
        <v>0</v>
      </c>
      <c r="AH22" s="16"/>
      <c r="AI22" s="16">
        <f t="shared" si="16"/>
        <v>0</v>
      </c>
      <c r="AJ22" s="16"/>
      <c r="AK22" s="16">
        <f t="shared" si="17"/>
        <v>0</v>
      </c>
      <c r="AL22" s="58">
        <v>0</v>
      </c>
      <c r="AM22" s="16">
        <f t="shared" si="18"/>
        <v>0</v>
      </c>
      <c r="AN22" s="59"/>
      <c r="AO22" s="16">
        <f t="shared" si="19"/>
        <v>0</v>
      </c>
      <c r="AP22" s="16">
        <v>0</v>
      </c>
      <c r="AQ22" s="16">
        <f t="shared" si="20"/>
        <v>0</v>
      </c>
      <c r="AR22" s="16"/>
      <c r="AS22" s="16">
        <f t="shared" si="21"/>
        <v>0</v>
      </c>
      <c r="AT22" s="16">
        <v>0</v>
      </c>
      <c r="AU22" s="16">
        <f t="shared" si="22"/>
        <v>0</v>
      </c>
      <c r="AV22" s="16"/>
      <c r="AW22" s="16">
        <f t="shared" si="23"/>
        <v>0</v>
      </c>
      <c r="AX22" s="16"/>
      <c r="AY22" s="16">
        <f t="shared" si="24"/>
        <v>0</v>
      </c>
      <c r="AZ22" s="16">
        <v>20</v>
      </c>
      <c r="BA22" s="16">
        <f t="shared" si="25"/>
        <v>446210.77480000001</v>
      </c>
      <c r="BB22" s="16"/>
      <c r="BC22" s="16">
        <f t="shared" si="26"/>
        <v>0</v>
      </c>
      <c r="BD22" s="16">
        <v>0</v>
      </c>
      <c r="BE22" s="16">
        <f t="shared" si="27"/>
        <v>0</v>
      </c>
      <c r="BF22" s="16">
        <v>0</v>
      </c>
      <c r="BG22" s="16">
        <f t="shared" si="28"/>
        <v>0</v>
      </c>
      <c r="BH22" s="16">
        <v>210</v>
      </c>
      <c r="BI22" s="16">
        <f t="shared" si="29"/>
        <v>4257777.2810999993</v>
      </c>
      <c r="BJ22" s="16">
        <v>82</v>
      </c>
      <c r="BK22" s="16">
        <f t="shared" si="30"/>
        <v>1638174.9872949996</v>
      </c>
      <c r="BL22" s="16">
        <v>72</v>
      </c>
      <c r="BM22" s="16">
        <f t="shared" si="31"/>
        <v>1376207.6714399999</v>
      </c>
      <c r="BN22" s="22">
        <v>0</v>
      </c>
      <c r="BO22" s="16">
        <f t="shared" si="32"/>
        <v>0</v>
      </c>
      <c r="BP22" s="16">
        <v>0</v>
      </c>
      <c r="BQ22" s="16">
        <f t="shared" si="33"/>
        <v>0</v>
      </c>
      <c r="BR22" s="16">
        <v>0</v>
      </c>
      <c r="BS22" s="16">
        <f t="shared" si="34"/>
        <v>0</v>
      </c>
      <c r="BT22" s="16"/>
      <c r="BU22" s="16">
        <f t="shared" si="35"/>
        <v>0</v>
      </c>
      <c r="BV22" s="16">
        <v>0</v>
      </c>
      <c r="BW22" s="16">
        <f t="shared" si="36"/>
        <v>0</v>
      </c>
      <c r="BX22" s="16"/>
      <c r="BY22" s="16">
        <f t="shared" si="37"/>
        <v>0</v>
      </c>
      <c r="BZ22" s="16">
        <v>0</v>
      </c>
      <c r="CA22" s="16">
        <f t="shared" si="38"/>
        <v>0</v>
      </c>
      <c r="CB22" s="16"/>
      <c r="CC22" s="16">
        <f t="shared" si="39"/>
        <v>0</v>
      </c>
      <c r="CD22" s="16">
        <v>82</v>
      </c>
      <c r="CE22" s="16">
        <f t="shared" si="40"/>
        <v>1567347.6258066662</v>
      </c>
      <c r="CF22" s="16">
        <v>160</v>
      </c>
      <c r="CG22" s="16">
        <f t="shared" si="41"/>
        <v>2254223.9477333333</v>
      </c>
      <c r="CH22" s="16">
        <v>15</v>
      </c>
      <c r="CI22" s="16">
        <f t="shared" si="42"/>
        <v>211333.4951</v>
      </c>
      <c r="CJ22" s="16">
        <v>10</v>
      </c>
      <c r="CK22" s="16">
        <f t="shared" si="43"/>
        <v>185921.15616666665</v>
      </c>
      <c r="CL22" s="16">
        <v>44</v>
      </c>
      <c r="CM22" s="16">
        <f t="shared" si="44"/>
        <v>1000464.6956919997</v>
      </c>
      <c r="CN22" s="16">
        <v>60</v>
      </c>
      <c r="CO22" s="16">
        <f t="shared" si="45"/>
        <v>1568385.7925399998</v>
      </c>
      <c r="CP22" s="18">
        <v>23</v>
      </c>
      <c r="CQ22" s="16">
        <f t="shared" si="46"/>
        <v>485637.27123333327</v>
      </c>
      <c r="CR22" s="24">
        <v>60</v>
      </c>
      <c r="CS22" s="16">
        <f t="shared" si="47"/>
        <v>1532913.67992</v>
      </c>
      <c r="CT22" s="16">
        <v>20</v>
      </c>
      <c r="CU22" s="16">
        <f t="shared" si="48"/>
        <v>444157.78708000004</v>
      </c>
      <c r="CV22" s="16">
        <v>83</v>
      </c>
      <c r="CW22" s="16">
        <f t="shared" si="49"/>
        <v>2124462.4296209998</v>
      </c>
      <c r="CX22" s="16">
        <v>100</v>
      </c>
      <c r="CY22" s="16">
        <f t="shared" si="50"/>
        <v>2554856.1332</v>
      </c>
      <c r="CZ22" s="16">
        <v>70</v>
      </c>
      <c r="DA22" s="16">
        <f t="shared" si="51"/>
        <v>1791715.3020899999</v>
      </c>
      <c r="DB22" s="16">
        <v>12</v>
      </c>
      <c r="DC22" s="16">
        <f t="shared" si="52"/>
        <v>253375.96759999992</v>
      </c>
      <c r="DD22" s="16">
        <v>46</v>
      </c>
      <c r="DE22" s="16">
        <f t="shared" si="53"/>
        <v>1000208.3467366667</v>
      </c>
      <c r="DF22" s="16">
        <v>30</v>
      </c>
      <c r="DG22" s="16">
        <f t="shared" si="54"/>
        <v>849849.87149999989</v>
      </c>
      <c r="DH22" s="16">
        <v>15</v>
      </c>
      <c r="DI22" s="16">
        <f t="shared" si="55"/>
        <v>412134.61589999998</v>
      </c>
      <c r="DJ22" s="16">
        <v>30</v>
      </c>
      <c r="DK22" s="16">
        <f t="shared" si="56"/>
        <v>1128074.5318125</v>
      </c>
      <c r="DL22" s="16">
        <v>22</v>
      </c>
      <c r="DM22" s="16">
        <f t="shared" si="60"/>
        <v>894182.02471583313</v>
      </c>
      <c r="DN22" s="16"/>
      <c r="DO22" s="16">
        <f t="shared" si="57"/>
        <v>0</v>
      </c>
      <c r="DP22" s="16">
        <f t="shared" si="58"/>
        <v>1411</v>
      </c>
      <c r="DQ22" s="16">
        <f t="shared" si="58"/>
        <v>30995462.611624662</v>
      </c>
    </row>
    <row r="23" spans="1:121" ht="60" customHeight="1" x14ac:dyDescent="0.25">
      <c r="A23" s="20"/>
      <c r="B23" s="54">
        <v>9</v>
      </c>
      <c r="C23" s="55" t="s">
        <v>151</v>
      </c>
      <c r="D23" s="56">
        <f t="shared" si="59"/>
        <v>19063</v>
      </c>
      <c r="E23" s="56">
        <v>18530</v>
      </c>
      <c r="F23" s="56">
        <v>18715</v>
      </c>
      <c r="G23" s="21">
        <v>0.89</v>
      </c>
      <c r="H23" s="15">
        <v>1</v>
      </c>
      <c r="I23" s="15">
        <v>1</v>
      </c>
      <c r="J23" s="56">
        <v>1.4</v>
      </c>
      <c r="K23" s="56">
        <v>1.68</v>
      </c>
      <c r="L23" s="56">
        <v>2.23</v>
      </c>
      <c r="M23" s="56">
        <v>2.57</v>
      </c>
      <c r="N23" s="16">
        <v>15</v>
      </c>
      <c r="O23" s="16">
        <f t="shared" si="6"/>
        <v>373114.15487500001</v>
      </c>
      <c r="P23" s="16">
        <v>0</v>
      </c>
      <c r="Q23" s="16">
        <f t="shared" si="7"/>
        <v>0</v>
      </c>
      <c r="R23" s="16">
        <v>0</v>
      </c>
      <c r="S23" s="16">
        <f t="shared" si="8"/>
        <v>0</v>
      </c>
      <c r="T23" s="16"/>
      <c r="U23" s="16">
        <f t="shared" si="9"/>
        <v>0</v>
      </c>
      <c r="V23" s="16">
        <v>3</v>
      </c>
      <c r="W23" s="16">
        <f t="shared" si="10"/>
        <v>75127.571557500007</v>
      </c>
      <c r="X23" s="16"/>
      <c r="Y23" s="16">
        <f t="shared" si="11"/>
        <v>0</v>
      </c>
      <c r="Z23" s="16">
        <v>0</v>
      </c>
      <c r="AA23" s="16">
        <f t="shared" si="12"/>
        <v>0</v>
      </c>
      <c r="AB23" s="16">
        <v>0</v>
      </c>
      <c r="AC23" s="16">
        <f t="shared" si="13"/>
        <v>0</v>
      </c>
      <c r="AD23" s="16">
        <v>38</v>
      </c>
      <c r="AE23" s="16">
        <f t="shared" si="14"/>
        <v>1112579.3583333332</v>
      </c>
      <c r="AF23" s="16">
        <v>0</v>
      </c>
      <c r="AG23" s="16">
        <f t="shared" si="15"/>
        <v>0</v>
      </c>
      <c r="AH23" s="16"/>
      <c r="AI23" s="16">
        <f t="shared" si="16"/>
        <v>0</v>
      </c>
      <c r="AJ23" s="16"/>
      <c r="AK23" s="16">
        <f t="shared" si="17"/>
        <v>0</v>
      </c>
      <c r="AL23" s="58">
        <v>0</v>
      </c>
      <c r="AM23" s="16">
        <f t="shared" si="18"/>
        <v>0</v>
      </c>
      <c r="AN23" s="59">
        <v>0</v>
      </c>
      <c r="AO23" s="16">
        <f t="shared" si="19"/>
        <v>0</v>
      </c>
      <c r="AP23" s="16">
        <v>0</v>
      </c>
      <c r="AQ23" s="16">
        <f t="shared" si="20"/>
        <v>0</v>
      </c>
      <c r="AR23" s="16">
        <v>0</v>
      </c>
      <c r="AS23" s="16">
        <f t="shared" si="21"/>
        <v>0</v>
      </c>
      <c r="AT23" s="16"/>
      <c r="AU23" s="16">
        <f t="shared" si="22"/>
        <v>0</v>
      </c>
      <c r="AV23" s="16"/>
      <c r="AW23" s="16">
        <f t="shared" si="23"/>
        <v>0</v>
      </c>
      <c r="AX23" s="16"/>
      <c r="AY23" s="16">
        <f t="shared" si="24"/>
        <v>0</v>
      </c>
      <c r="AZ23" s="16">
        <v>7</v>
      </c>
      <c r="BA23" s="16">
        <f t="shared" si="25"/>
        <v>195767.12161999999</v>
      </c>
      <c r="BB23" s="16"/>
      <c r="BC23" s="16">
        <f t="shared" si="26"/>
        <v>0</v>
      </c>
      <c r="BD23" s="16">
        <v>0</v>
      </c>
      <c r="BE23" s="16">
        <f t="shared" si="27"/>
        <v>0</v>
      </c>
      <c r="BF23" s="16">
        <v>0</v>
      </c>
      <c r="BG23" s="16">
        <f t="shared" si="28"/>
        <v>0</v>
      </c>
      <c r="BH23" s="16">
        <v>270</v>
      </c>
      <c r="BI23" s="16">
        <f t="shared" si="29"/>
        <v>6862131.9963000007</v>
      </c>
      <c r="BJ23" s="16">
        <v>10</v>
      </c>
      <c r="BK23" s="16">
        <f t="shared" si="30"/>
        <v>250425.23852499999</v>
      </c>
      <c r="BL23" s="16">
        <v>8</v>
      </c>
      <c r="BM23" s="16">
        <f t="shared" si="31"/>
        <v>191678.37677333329</v>
      </c>
      <c r="BN23" s="22">
        <v>0</v>
      </c>
      <c r="BO23" s="16">
        <f t="shared" si="32"/>
        <v>0</v>
      </c>
      <c r="BP23" s="16">
        <v>0</v>
      </c>
      <c r="BQ23" s="16">
        <f t="shared" si="33"/>
        <v>0</v>
      </c>
      <c r="BR23" s="16">
        <v>0</v>
      </c>
      <c r="BS23" s="16">
        <f t="shared" si="34"/>
        <v>0</v>
      </c>
      <c r="BT23" s="16">
        <v>13</v>
      </c>
      <c r="BU23" s="16">
        <f t="shared" si="35"/>
        <v>229589.53411333327</v>
      </c>
      <c r="BV23" s="16">
        <v>0</v>
      </c>
      <c r="BW23" s="16">
        <f t="shared" si="36"/>
        <v>0</v>
      </c>
      <c r="BX23" s="16"/>
      <c r="BY23" s="16">
        <f t="shared" si="37"/>
        <v>0</v>
      </c>
      <c r="BZ23" s="16">
        <v>0</v>
      </c>
      <c r="CA23" s="16">
        <f t="shared" si="38"/>
        <v>0</v>
      </c>
      <c r="CB23" s="16">
        <v>0</v>
      </c>
      <c r="CC23" s="16">
        <f t="shared" si="39"/>
        <v>0</v>
      </c>
      <c r="CD23" s="16"/>
      <c r="CE23" s="16">
        <f t="shared" si="40"/>
        <v>0</v>
      </c>
      <c r="CF23" s="16"/>
      <c r="CG23" s="16">
        <f t="shared" si="41"/>
        <v>0</v>
      </c>
      <c r="CH23" s="16"/>
      <c r="CI23" s="16">
        <f t="shared" si="42"/>
        <v>0</v>
      </c>
      <c r="CJ23" s="16">
        <v>20</v>
      </c>
      <c r="CK23" s="16">
        <f t="shared" si="43"/>
        <v>466112.19433333329</v>
      </c>
      <c r="CL23" s="16">
        <v>4</v>
      </c>
      <c r="CM23" s="16">
        <f t="shared" si="44"/>
        <v>114009.42114799999</v>
      </c>
      <c r="CN23" s="16">
        <v>30</v>
      </c>
      <c r="CO23" s="16">
        <f t="shared" si="45"/>
        <v>983002.36292999994</v>
      </c>
      <c r="CP23" s="18">
        <v>1</v>
      </c>
      <c r="CQ23" s="16">
        <f t="shared" si="46"/>
        <v>26467.67736666666</v>
      </c>
      <c r="CR23" s="24"/>
      <c r="CS23" s="16">
        <f t="shared" si="47"/>
        <v>0</v>
      </c>
      <c r="CT23" s="16">
        <v>2</v>
      </c>
      <c r="CU23" s="16">
        <f t="shared" si="48"/>
        <v>55676.116972000003</v>
      </c>
      <c r="CV23" s="16">
        <v>4</v>
      </c>
      <c r="CW23" s="16">
        <f t="shared" si="49"/>
        <v>128340.17053199999</v>
      </c>
      <c r="CX23" s="16">
        <v>25</v>
      </c>
      <c r="CY23" s="16">
        <f t="shared" si="50"/>
        <v>800641.53469999996</v>
      </c>
      <c r="CZ23" s="16">
        <v>3</v>
      </c>
      <c r="DA23" s="16">
        <f t="shared" si="51"/>
        <v>96255.127898999999</v>
      </c>
      <c r="DB23" s="16">
        <v>21</v>
      </c>
      <c r="DC23" s="16">
        <f t="shared" si="52"/>
        <v>555821.2246999999</v>
      </c>
      <c r="DD23" s="16"/>
      <c r="DE23" s="16">
        <f t="shared" si="53"/>
        <v>0</v>
      </c>
      <c r="DF23" s="16"/>
      <c r="DG23" s="16">
        <f t="shared" si="54"/>
        <v>0</v>
      </c>
      <c r="DH23" s="16">
        <v>17</v>
      </c>
      <c r="DI23" s="16">
        <f t="shared" si="55"/>
        <v>585502.04117999994</v>
      </c>
      <c r="DJ23" s="16"/>
      <c r="DK23" s="16">
        <f t="shared" si="56"/>
        <v>0</v>
      </c>
      <c r="DL23" s="16">
        <v>8</v>
      </c>
      <c r="DM23" s="16">
        <f t="shared" si="60"/>
        <v>407591.29423666658</v>
      </c>
      <c r="DN23" s="16"/>
      <c r="DO23" s="16">
        <f t="shared" si="57"/>
        <v>0</v>
      </c>
      <c r="DP23" s="16">
        <f t="shared" si="58"/>
        <v>499</v>
      </c>
      <c r="DQ23" s="16">
        <f t="shared" si="58"/>
        <v>13509832.518095165</v>
      </c>
    </row>
    <row r="24" spans="1:121" ht="30" customHeight="1" x14ac:dyDescent="0.25">
      <c r="A24" s="20"/>
      <c r="B24" s="54">
        <v>10</v>
      </c>
      <c r="C24" s="55" t="s">
        <v>152</v>
      </c>
      <c r="D24" s="56">
        <f t="shared" si="59"/>
        <v>19063</v>
      </c>
      <c r="E24" s="56">
        <v>18530</v>
      </c>
      <c r="F24" s="56">
        <v>18715</v>
      </c>
      <c r="G24" s="21">
        <v>0.46</v>
      </c>
      <c r="H24" s="15">
        <v>1</v>
      </c>
      <c r="I24" s="15">
        <v>1</v>
      </c>
      <c r="J24" s="56">
        <v>1.4</v>
      </c>
      <c r="K24" s="56">
        <v>1.68</v>
      </c>
      <c r="L24" s="56">
        <v>2.23</v>
      </c>
      <c r="M24" s="56">
        <v>2.57</v>
      </c>
      <c r="N24" s="16">
        <v>115</v>
      </c>
      <c r="O24" s="16">
        <f t="shared" si="6"/>
        <v>1478482.3065833333</v>
      </c>
      <c r="P24" s="16">
        <v>0</v>
      </c>
      <c r="Q24" s="16">
        <f t="shared" si="7"/>
        <v>0</v>
      </c>
      <c r="R24" s="16">
        <v>0</v>
      </c>
      <c r="S24" s="16">
        <f t="shared" si="8"/>
        <v>0</v>
      </c>
      <c r="T24" s="16"/>
      <c r="U24" s="16">
        <f t="shared" si="9"/>
        <v>0</v>
      </c>
      <c r="V24" s="16">
        <v>0</v>
      </c>
      <c r="W24" s="16">
        <f t="shared" si="10"/>
        <v>0</v>
      </c>
      <c r="X24" s="16">
        <v>5</v>
      </c>
      <c r="Y24" s="16">
        <f t="shared" si="11"/>
        <v>64281.839416666677</v>
      </c>
      <c r="Z24" s="16">
        <v>0</v>
      </c>
      <c r="AA24" s="16">
        <f t="shared" si="12"/>
        <v>0</v>
      </c>
      <c r="AB24" s="16">
        <v>0</v>
      </c>
      <c r="AC24" s="16">
        <f t="shared" si="13"/>
        <v>0</v>
      </c>
      <c r="AD24" s="16">
        <v>187</v>
      </c>
      <c r="AE24" s="16">
        <f t="shared" si="14"/>
        <v>2829807.1083333334</v>
      </c>
      <c r="AF24" s="16"/>
      <c r="AG24" s="16">
        <f t="shared" si="15"/>
        <v>0</v>
      </c>
      <c r="AH24" s="16">
        <v>9</v>
      </c>
      <c r="AI24" s="16">
        <f t="shared" si="16"/>
        <v>98519.997449999995</v>
      </c>
      <c r="AJ24" s="16"/>
      <c r="AK24" s="16">
        <f t="shared" si="17"/>
        <v>0</v>
      </c>
      <c r="AL24" s="58">
        <v>0</v>
      </c>
      <c r="AM24" s="16">
        <f t="shared" si="18"/>
        <v>0</v>
      </c>
      <c r="AN24" s="59">
        <v>0</v>
      </c>
      <c r="AO24" s="16">
        <f t="shared" si="19"/>
        <v>0</v>
      </c>
      <c r="AP24" s="16">
        <v>0</v>
      </c>
      <c r="AQ24" s="16">
        <f t="shared" si="20"/>
        <v>0</v>
      </c>
      <c r="AR24" s="16">
        <v>0</v>
      </c>
      <c r="AS24" s="16">
        <f t="shared" si="21"/>
        <v>0</v>
      </c>
      <c r="AT24" s="16">
        <v>0</v>
      </c>
      <c r="AU24" s="16">
        <f t="shared" si="22"/>
        <v>0</v>
      </c>
      <c r="AV24" s="16"/>
      <c r="AW24" s="16">
        <f t="shared" si="23"/>
        <v>0</v>
      </c>
      <c r="AX24" s="16"/>
      <c r="AY24" s="16">
        <f t="shared" si="24"/>
        <v>0</v>
      </c>
      <c r="AZ24" s="16">
        <v>5</v>
      </c>
      <c r="BA24" s="16">
        <f t="shared" si="25"/>
        <v>72273.57620000001</v>
      </c>
      <c r="BB24" s="16"/>
      <c r="BC24" s="16">
        <f t="shared" si="26"/>
        <v>0</v>
      </c>
      <c r="BD24" s="16">
        <v>0</v>
      </c>
      <c r="BE24" s="16">
        <f t="shared" si="27"/>
        <v>0</v>
      </c>
      <c r="BF24" s="16">
        <v>0</v>
      </c>
      <c r="BG24" s="16">
        <f t="shared" si="28"/>
        <v>0</v>
      </c>
      <c r="BH24" s="16">
        <v>665</v>
      </c>
      <c r="BI24" s="16">
        <f t="shared" si="29"/>
        <v>8735439.7739000004</v>
      </c>
      <c r="BJ24" s="16">
        <v>156</v>
      </c>
      <c r="BK24" s="16">
        <f t="shared" si="30"/>
        <v>2019159.0018600002</v>
      </c>
      <c r="BL24" s="16">
        <v>167</v>
      </c>
      <c r="BM24" s="16">
        <f t="shared" si="31"/>
        <v>2068080.4640066666</v>
      </c>
      <c r="BN24" s="22">
        <v>0</v>
      </c>
      <c r="BO24" s="16">
        <f t="shared" si="32"/>
        <v>0</v>
      </c>
      <c r="BP24" s="16"/>
      <c r="BQ24" s="16">
        <f t="shared" si="33"/>
        <v>0</v>
      </c>
      <c r="BR24" s="16">
        <v>0</v>
      </c>
      <c r="BS24" s="16">
        <f t="shared" si="34"/>
        <v>0</v>
      </c>
      <c r="BT24" s="16">
        <v>20</v>
      </c>
      <c r="BU24" s="16">
        <f t="shared" si="35"/>
        <v>182560.39013333333</v>
      </c>
      <c r="BV24" s="16">
        <v>0</v>
      </c>
      <c r="BW24" s="16">
        <f t="shared" si="36"/>
        <v>0</v>
      </c>
      <c r="BX24" s="16"/>
      <c r="BY24" s="16">
        <f t="shared" si="37"/>
        <v>0</v>
      </c>
      <c r="BZ24" s="16">
        <v>0</v>
      </c>
      <c r="CA24" s="16">
        <f t="shared" si="38"/>
        <v>0</v>
      </c>
      <c r="CB24" s="16">
        <v>0</v>
      </c>
      <c r="CC24" s="16">
        <f t="shared" si="39"/>
        <v>0</v>
      </c>
      <c r="CD24" s="16"/>
      <c r="CE24" s="16">
        <f t="shared" si="40"/>
        <v>0</v>
      </c>
      <c r="CF24" s="16">
        <v>3</v>
      </c>
      <c r="CG24" s="16">
        <f t="shared" si="41"/>
        <v>27384.058519999999</v>
      </c>
      <c r="CH24" s="16">
        <v>45</v>
      </c>
      <c r="CI24" s="16">
        <f t="shared" si="42"/>
        <v>410760.87779999996</v>
      </c>
      <c r="CJ24" s="16">
        <v>57</v>
      </c>
      <c r="CK24" s="16">
        <f t="shared" si="43"/>
        <v>686598.9739000001</v>
      </c>
      <c r="CL24" s="16">
        <v>64</v>
      </c>
      <c r="CM24" s="16">
        <f t="shared" si="44"/>
        <v>942819.48275199987</v>
      </c>
      <c r="CN24" s="16">
        <v>70</v>
      </c>
      <c r="CO24" s="16">
        <f t="shared" si="45"/>
        <v>1185493.4863799999</v>
      </c>
      <c r="CP24" s="18">
        <v>20</v>
      </c>
      <c r="CQ24" s="16">
        <f t="shared" si="46"/>
        <v>273598.46266666666</v>
      </c>
      <c r="CR24" s="24">
        <v>143</v>
      </c>
      <c r="CS24" s="16">
        <f t="shared" si="47"/>
        <v>2367020.2315760003</v>
      </c>
      <c r="CT24" s="16">
        <v>5</v>
      </c>
      <c r="CU24" s="16">
        <f t="shared" si="48"/>
        <v>71941.05002000001</v>
      </c>
      <c r="CV24" s="16">
        <v>29</v>
      </c>
      <c r="CW24" s="16">
        <f t="shared" si="49"/>
        <v>480915.13339799992</v>
      </c>
      <c r="CX24" s="16">
        <v>60</v>
      </c>
      <c r="CY24" s="16">
        <f t="shared" si="50"/>
        <v>993155.34191999992</v>
      </c>
      <c r="CZ24" s="16">
        <v>50</v>
      </c>
      <c r="DA24" s="16">
        <f t="shared" si="51"/>
        <v>829164.02309999999</v>
      </c>
      <c r="DB24" s="16">
        <v>80</v>
      </c>
      <c r="DC24" s="16">
        <f t="shared" si="52"/>
        <v>1094393.8506666666</v>
      </c>
      <c r="DD24" s="16">
        <v>24</v>
      </c>
      <c r="DE24" s="16">
        <f t="shared" si="53"/>
        <v>338098.59608000005</v>
      </c>
      <c r="DF24" s="16"/>
      <c r="DG24" s="16">
        <f t="shared" si="54"/>
        <v>0</v>
      </c>
      <c r="DH24" s="16">
        <v>34</v>
      </c>
      <c r="DI24" s="16">
        <f t="shared" si="55"/>
        <v>605238.06504000002</v>
      </c>
      <c r="DJ24" s="16">
        <v>5</v>
      </c>
      <c r="DK24" s="16">
        <f t="shared" si="56"/>
        <v>121810.86493750002</v>
      </c>
      <c r="DL24" s="16">
        <v>15</v>
      </c>
      <c r="DM24" s="16">
        <f t="shared" si="60"/>
        <v>394997.18121249997</v>
      </c>
      <c r="DN24" s="16"/>
      <c r="DO24" s="16">
        <f t="shared" si="57"/>
        <v>0</v>
      </c>
      <c r="DP24" s="16">
        <f t="shared" si="58"/>
        <v>2033</v>
      </c>
      <c r="DQ24" s="16">
        <f t="shared" si="58"/>
        <v>28371994.137852669</v>
      </c>
    </row>
    <row r="25" spans="1:121" ht="30" customHeight="1" x14ac:dyDescent="0.25">
      <c r="A25" s="20"/>
      <c r="B25" s="54">
        <v>11</v>
      </c>
      <c r="C25" s="55" t="s">
        <v>153</v>
      </c>
      <c r="D25" s="56">
        <f>D24</f>
        <v>19063</v>
      </c>
      <c r="E25" s="56">
        <v>18530</v>
      </c>
      <c r="F25" s="56">
        <v>18715</v>
      </c>
      <c r="G25" s="56">
        <v>0.39</v>
      </c>
      <c r="H25" s="15">
        <v>1</v>
      </c>
      <c r="I25" s="15">
        <v>1</v>
      </c>
      <c r="J25" s="56">
        <v>1.4</v>
      </c>
      <c r="K25" s="56">
        <v>1.68</v>
      </c>
      <c r="L25" s="56">
        <v>2.23</v>
      </c>
      <c r="M25" s="56">
        <v>2.57</v>
      </c>
      <c r="N25" s="16">
        <v>308</v>
      </c>
      <c r="O25" s="16">
        <f t="shared" si="6"/>
        <v>3357188.9351000004</v>
      </c>
      <c r="P25" s="16">
        <v>0</v>
      </c>
      <c r="Q25" s="16">
        <f t="shared" si="7"/>
        <v>0</v>
      </c>
      <c r="R25" s="16">
        <v>0</v>
      </c>
      <c r="S25" s="16">
        <f t="shared" si="8"/>
        <v>0</v>
      </c>
      <c r="T25" s="16"/>
      <c r="U25" s="16">
        <f t="shared" si="9"/>
        <v>0</v>
      </c>
      <c r="V25" s="16">
        <v>3</v>
      </c>
      <c r="W25" s="16">
        <f t="shared" si="10"/>
        <v>32921.070682500002</v>
      </c>
      <c r="X25" s="16">
        <v>13</v>
      </c>
      <c r="Y25" s="16">
        <f t="shared" si="11"/>
        <v>141699.53297499998</v>
      </c>
      <c r="Z25" s="16">
        <v>0</v>
      </c>
      <c r="AA25" s="16">
        <f t="shared" si="12"/>
        <v>0</v>
      </c>
      <c r="AB25" s="16">
        <v>0</v>
      </c>
      <c r="AC25" s="16">
        <f t="shared" si="13"/>
        <v>0</v>
      </c>
      <c r="AD25" s="16">
        <v>198</v>
      </c>
      <c r="AE25" s="16">
        <f t="shared" si="14"/>
        <v>2540312.7749999999</v>
      </c>
      <c r="AF25" s="16">
        <v>0</v>
      </c>
      <c r="AG25" s="16">
        <f t="shared" si="15"/>
        <v>0</v>
      </c>
      <c r="AH25" s="16"/>
      <c r="AI25" s="16">
        <f t="shared" si="16"/>
        <v>0</v>
      </c>
      <c r="AJ25" s="16"/>
      <c r="AK25" s="16">
        <f t="shared" si="17"/>
        <v>0</v>
      </c>
      <c r="AL25" s="58">
        <v>0</v>
      </c>
      <c r="AM25" s="16">
        <f t="shared" si="18"/>
        <v>0</v>
      </c>
      <c r="AN25" s="59">
        <v>0</v>
      </c>
      <c r="AO25" s="16">
        <f t="shared" si="19"/>
        <v>0</v>
      </c>
      <c r="AP25" s="16">
        <v>0</v>
      </c>
      <c r="AQ25" s="16">
        <f t="shared" si="20"/>
        <v>0</v>
      </c>
      <c r="AR25" s="16"/>
      <c r="AS25" s="16">
        <f t="shared" si="21"/>
        <v>0</v>
      </c>
      <c r="AT25" s="16">
        <v>0</v>
      </c>
      <c r="AU25" s="16">
        <f t="shared" si="22"/>
        <v>0</v>
      </c>
      <c r="AV25" s="16"/>
      <c r="AW25" s="16">
        <f t="shared" si="23"/>
        <v>0</v>
      </c>
      <c r="AX25" s="16"/>
      <c r="AY25" s="16">
        <f t="shared" si="24"/>
        <v>0</v>
      </c>
      <c r="AZ25" s="16"/>
      <c r="BA25" s="16">
        <f t="shared" si="25"/>
        <v>0</v>
      </c>
      <c r="BB25" s="16"/>
      <c r="BC25" s="16">
        <f t="shared" si="26"/>
        <v>0</v>
      </c>
      <c r="BD25" s="16">
        <v>0</v>
      </c>
      <c r="BE25" s="16">
        <f t="shared" si="27"/>
        <v>0</v>
      </c>
      <c r="BF25" s="16"/>
      <c r="BG25" s="16">
        <f t="shared" si="28"/>
        <v>0</v>
      </c>
      <c r="BH25" s="16">
        <v>216</v>
      </c>
      <c r="BI25" s="16">
        <f t="shared" si="29"/>
        <v>2405601.3290400002</v>
      </c>
      <c r="BJ25" s="16">
        <v>620</v>
      </c>
      <c r="BK25" s="16">
        <f t="shared" si="30"/>
        <v>6803687.9410499996</v>
      </c>
      <c r="BL25" s="16">
        <v>278</v>
      </c>
      <c r="BM25" s="16">
        <f t="shared" si="31"/>
        <v>2918787.8665399998</v>
      </c>
      <c r="BN25" s="22">
        <v>0</v>
      </c>
      <c r="BO25" s="16">
        <f t="shared" si="32"/>
        <v>0</v>
      </c>
      <c r="BP25" s="16">
        <v>0</v>
      </c>
      <c r="BQ25" s="16">
        <f t="shared" si="33"/>
        <v>0</v>
      </c>
      <c r="BR25" s="16">
        <v>0</v>
      </c>
      <c r="BS25" s="16">
        <f t="shared" si="34"/>
        <v>0</v>
      </c>
      <c r="BT25" s="16">
        <v>0</v>
      </c>
      <c r="BU25" s="16">
        <f t="shared" si="35"/>
        <v>0</v>
      </c>
      <c r="BV25" s="16">
        <v>0</v>
      </c>
      <c r="BW25" s="16">
        <f t="shared" si="36"/>
        <v>0</v>
      </c>
      <c r="BX25" s="16"/>
      <c r="BY25" s="16">
        <f t="shared" si="37"/>
        <v>0</v>
      </c>
      <c r="BZ25" s="16">
        <v>0</v>
      </c>
      <c r="CA25" s="16">
        <f t="shared" si="38"/>
        <v>0</v>
      </c>
      <c r="CB25" s="16">
        <v>0</v>
      </c>
      <c r="CC25" s="16">
        <f t="shared" si="39"/>
        <v>0</v>
      </c>
      <c r="CD25" s="16">
        <v>1</v>
      </c>
      <c r="CE25" s="16">
        <f t="shared" si="40"/>
        <v>10499.236929999999</v>
      </c>
      <c r="CF25" s="16">
        <v>22</v>
      </c>
      <c r="CG25" s="16">
        <f t="shared" si="41"/>
        <v>170257.40732</v>
      </c>
      <c r="CH25" s="16"/>
      <c r="CI25" s="16">
        <f t="shared" si="42"/>
        <v>0</v>
      </c>
      <c r="CJ25" s="16">
        <v>5</v>
      </c>
      <c r="CK25" s="16">
        <f t="shared" si="43"/>
        <v>51062.852750000005</v>
      </c>
      <c r="CL25" s="16">
        <v>84</v>
      </c>
      <c r="CM25" s="16">
        <f t="shared" si="44"/>
        <v>1049142.8755080001</v>
      </c>
      <c r="CN25" s="16">
        <v>1</v>
      </c>
      <c r="CO25" s="16">
        <f t="shared" si="45"/>
        <v>14358.461480999998</v>
      </c>
      <c r="CP25" s="18"/>
      <c r="CQ25" s="16">
        <f t="shared" si="46"/>
        <v>0</v>
      </c>
      <c r="CR25" s="16">
        <v>25</v>
      </c>
      <c r="CS25" s="16">
        <f t="shared" si="47"/>
        <v>350842.91970000003</v>
      </c>
      <c r="CT25" s="16">
        <v>5</v>
      </c>
      <c r="CU25" s="16">
        <f t="shared" si="48"/>
        <v>60993.498930000002</v>
      </c>
      <c r="CV25" s="16">
        <v>81</v>
      </c>
      <c r="CW25" s="16">
        <f t="shared" si="49"/>
        <v>1138838.760423</v>
      </c>
      <c r="CX25" s="16">
        <v>10</v>
      </c>
      <c r="CY25" s="16">
        <f t="shared" si="50"/>
        <v>140337.16787999999</v>
      </c>
      <c r="CZ25" s="16">
        <v>160</v>
      </c>
      <c r="DA25" s="16">
        <f t="shared" si="51"/>
        <v>2249558.0452799997</v>
      </c>
      <c r="DB25" s="16">
        <v>1</v>
      </c>
      <c r="DC25" s="16">
        <f t="shared" si="52"/>
        <v>11598.195699999997</v>
      </c>
      <c r="DD25" s="16">
        <v>105</v>
      </c>
      <c r="DE25" s="16">
        <f t="shared" si="53"/>
        <v>1254088.5425249999</v>
      </c>
      <c r="DF25" s="16"/>
      <c r="DG25" s="16">
        <f t="shared" si="54"/>
        <v>0</v>
      </c>
      <c r="DH25" s="16"/>
      <c r="DI25" s="16">
        <f t="shared" si="55"/>
        <v>0</v>
      </c>
      <c r="DJ25" s="16"/>
      <c r="DK25" s="16">
        <f t="shared" si="56"/>
        <v>0</v>
      </c>
      <c r="DL25" s="16"/>
      <c r="DM25" s="16">
        <f t="shared" si="60"/>
        <v>0</v>
      </c>
      <c r="DN25" s="16"/>
      <c r="DO25" s="16">
        <f t="shared" si="57"/>
        <v>0</v>
      </c>
      <c r="DP25" s="16">
        <f t="shared" si="58"/>
        <v>2136</v>
      </c>
      <c r="DQ25" s="16">
        <f t="shared" si="58"/>
        <v>24701777.414814502</v>
      </c>
    </row>
    <row r="26" spans="1:121" ht="30" customHeight="1" x14ac:dyDescent="0.25">
      <c r="A26" s="20"/>
      <c r="B26" s="54">
        <v>12</v>
      </c>
      <c r="C26" s="55" t="s">
        <v>154</v>
      </c>
      <c r="D26" s="56">
        <f t="shared" si="59"/>
        <v>19063</v>
      </c>
      <c r="E26" s="56">
        <v>18530</v>
      </c>
      <c r="F26" s="56">
        <v>18715</v>
      </c>
      <c r="G26" s="56">
        <v>0.57999999999999996</v>
      </c>
      <c r="H26" s="15">
        <v>1</v>
      </c>
      <c r="I26" s="15">
        <v>1</v>
      </c>
      <c r="J26" s="56">
        <v>1.4</v>
      </c>
      <c r="K26" s="56">
        <v>1.68</v>
      </c>
      <c r="L26" s="56">
        <v>2.23</v>
      </c>
      <c r="M26" s="56">
        <v>2.57</v>
      </c>
      <c r="N26" s="16">
        <v>205</v>
      </c>
      <c r="O26" s="16">
        <f t="shared" si="6"/>
        <v>3323091.6115833325</v>
      </c>
      <c r="P26" s="16">
        <v>0</v>
      </c>
      <c r="Q26" s="16">
        <f t="shared" si="7"/>
        <v>0</v>
      </c>
      <c r="R26" s="16">
        <v>0</v>
      </c>
      <c r="S26" s="16">
        <f t="shared" si="8"/>
        <v>0</v>
      </c>
      <c r="T26" s="16"/>
      <c r="U26" s="16">
        <f t="shared" si="9"/>
        <v>0</v>
      </c>
      <c r="V26" s="16">
        <v>0</v>
      </c>
      <c r="W26" s="16">
        <f t="shared" si="10"/>
        <v>0</v>
      </c>
      <c r="X26" s="16">
        <v>12</v>
      </c>
      <c r="Y26" s="16">
        <f t="shared" si="11"/>
        <v>194522.43580000001</v>
      </c>
      <c r="Z26" s="16">
        <v>0</v>
      </c>
      <c r="AA26" s="16">
        <f t="shared" si="12"/>
        <v>0</v>
      </c>
      <c r="AB26" s="16">
        <v>0</v>
      </c>
      <c r="AC26" s="16">
        <f t="shared" si="13"/>
        <v>0</v>
      </c>
      <c r="AD26" s="16">
        <v>181</v>
      </c>
      <c r="AE26" s="16">
        <f t="shared" si="14"/>
        <v>3453535.8083333331</v>
      </c>
      <c r="AF26" s="16">
        <v>0</v>
      </c>
      <c r="AG26" s="16">
        <f t="shared" si="15"/>
        <v>0</v>
      </c>
      <c r="AH26" s="16"/>
      <c r="AI26" s="16">
        <f t="shared" si="16"/>
        <v>0</v>
      </c>
      <c r="AJ26" s="16"/>
      <c r="AK26" s="16">
        <f t="shared" si="17"/>
        <v>0</v>
      </c>
      <c r="AL26" s="58">
        <v>0</v>
      </c>
      <c r="AM26" s="16">
        <f t="shared" si="18"/>
        <v>0</v>
      </c>
      <c r="AN26" s="59">
        <v>0</v>
      </c>
      <c r="AO26" s="16">
        <f t="shared" si="19"/>
        <v>0</v>
      </c>
      <c r="AP26" s="16">
        <v>0</v>
      </c>
      <c r="AQ26" s="16">
        <f t="shared" si="20"/>
        <v>0</v>
      </c>
      <c r="AR26" s="16"/>
      <c r="AS26" s="16">
        <f t="shared" si="21"/>
        <v>0</v>
      </c>
      <c r="AT26" s="16">
        <v>0</v>
      </c>
      <c r="AU26" s="16">
        <f t="shared" si="22"/>
        <v>0</v>
      </c>
      <c r="AV26" s="16"/>
      <c r="AW26" s="16">
        <f t="shared" si="23"/>
        <v>0</v>
      </c>
      <c r="AX26" s="16"/>
      <c r="AY26" s="16">
        <f t="shared" si="24"/>
        <v>0</v>
      </c>
      <c r="AZ26" s="16">
        <v>63</v>
      </c>
      <c r="BA26" s="16">
        <f t="shared" si="25"/>
        <v>1148207.16276</v>
      </c>
      <c r="BB26" s="16"/>
      <c r="BC26" s="16">
        <f t="shared" si="26"/>
        <v>0</v>
      </c>
      <c r="BD26" s="16"/>
      <c r="BE26" s="16">
        <f t="shared" si="27"/>
        <v>0</v>
      </c>
      <c r="BF26" s="16"/>
      <c r="BG26" s="16">
        <f t="shared" si="28"/>
        <v>0</v>
      </c>
      <c r="BH26" s="16">
        <v>380</v>
      </c>
      <c r="BI26" s="16">
        <f t="shared" si="29"/>
        <v>6293857.2283999994</v>
      </c>
      <c r="BJ26" s="16">
        <v>320</v>
      </c>
      <c r="BK26" s="16">
        <f t="shared" si="30"/>
        <v>5222351.0415999992</v>
      </c>
      <c r="BL26" s="16">
        <v>389</v>
      </c>
      <c r="BM26" s="16">
        <f t="shared" si="31"/>
        <v>6073943.1696066651</v>
      </c>
      <c r="BN26" s="22">
        <v>0</v>
      </c>
      <c r="BO26" s="16">
        <f t="shared" si="32"/>
        <v>0</v>
      </c>
      <c r="BP26" s="16">
        <v>0</v>
      </c>
      <c r="BQ26" s="16">
        <f t="shared" si="33"/>
        <v>0</v>
      </c>
      <c r="BR26" s="16">
        <v>0</v>
      </c>
      <c r="BS26" s="16">
        <f t="shared" si="34"/>
        <v>0</v>
      </c>
      <c r="BT26" s="16">
        <v>0</v>
      </c>
      <c r="BU26" s="16">
        <f t="shared" si="35"/>
        <v>0</v>
      </c>
      <c r="BV26" s="16">
        <v>0</v>
      </c>
      <c r="BW26" s="16">
        <f t="shared" si="36"/>
        <v>0</v>
      </c>
      <c r="BX26" s="16"/>
      <c r="BY26" s="16">
        <f t="shared" si="37"/>
        <v>0</v>
      </c>
      <c r="BZ26" s="16">
        <v>0</v>
      </c>
      <c r="CA26" s="16">
        <f t="shared" si="38"/>
        <v>0</v>
      </c>
      <c r="CB26" s="16">
        <v>0</v>
      </c>
      <c r="CC26" s="16">
        <f t="shared" si="39"/>
        <v>0</v>
      </c>
      <c r="CD26" s="16">
        <v>134</v>
      </c>
      <c r="CE26" s="16">
        <f t="shared" si="40"/>
        <v>2092309.4723066664</v>
      </c>
      <c r="CF26" s="16"/>
      <c r="CG26" s="16">
        <f t="shared" si="41"/>
        <v>0</v>
      </c>
      <c r="CH26" s="16">
        <v>20</v>
      </c>
      <c r="CI26" s="16">
        <f t="shared" si="42"/>
        <v>230184.83973333333</v>
      </c>
      <c r="CJ26" s="16"/>
      <c r="CK26" s="16">
        <f t="shared" si="43"/>
        <v>0</v>
      </c>
      <c r="CL26" s="16">
        <v>11</v>
      </c>
      <c r="CM26" s="16">
        <f t="shared" si="44"/>
        <v>204320.25475399999</v>
      </c>
      <c r="CN26" s="16">
        <v>5</v>
      </c>
      <c r="CO26" s="16">
        <f t="shared" si="45"/>
        <v>106768.04690999999</v>
      </c>
      <c r="CP26" s="18">
        <v>10</v>
      </c>
      <c r="CQ26" s="16">
        <f t="shared" si="46"/>
        <v>172485.98733333329</v>
      </c>
      <c r="CR26" s="16">
        <v>5</v>
      </c>
      <c r="CS26" s="16">
        <f t="shared" si="47"/>
        <v>104353.27867999999</v>
      </c>
      <c r="CT26" s="16">
        <v>0</v>
      </c>
      <c r="CU26" s="16">
        <f t="shared" si="48"/>
        <v>0</v>
      </c>
      <c r="CV26" s="16"/>
      <c r="CW26" s="16">
        <f t="shared" si="49"/>
        <v>0</v>
      </c>
      <c r="CX26" s="16">
        <v>5</v>
      </c>
      <c r="CY26" s="16">
        <f t="shared" si="50"/>
        <v>104353.27867999999</v>
      </c>
      <c r="CZ26" s="16">
        <v>1</v>
      </c>
      <c r="DA26" s="16">
        <f t="shared" si="51"/>
        <v>20909.353625999996</v>
      </c>
      <c r="DB26" s="16"/>
      <c r="DC26" s="16">
        <f t="shared" si="52"/>
        <v>0</v>
      </c>
      <c r="DD26" s="16">
        <v>62</v>
      </c>
      <c r="DE26" s="16">
        <f t="shared" si="53"/>
        <v>1101270.4270866667</v>
      </c>
      <c r="DF26" s="16"/>
      <c r="DG26" s="16">
        <f t="shared" si="54"/>
        <v>0</v>
      </c>
      <c r="DH26" s="16"/>
      <c r="DI26" s="16">
        <f t="shared" si="55"/>
        <v>0</v>
      </c>
      <c r="DJ26" s="16"/>
      <c r="DK26" s="16">
        <f t="shared" si="56"/>
        <v>0</v>
      </c>
      <c r="DL26" s="16"/>
      <c r="DM26" s="16">
        <f t="shared" si="60"/>
        <v>0</v>
      </c>
      <c r="DN26" s="16"/>
      <c r="DO26" s="16">
        <f t="shared" si="57"/>
        <v>0</v>
      </c>
      <c r="DP26" s="16">
        <f t="shared" si="58"/>
        <v>1803</v>
      </c>
      <c r="DQ26" s="16">
        <f t="shared" si="58"/>
        <v>29846463.397193331</v>
      </c>
    </row>
    <row r="27" spans="1:121" ht="30" customHeight="1" x14ac:dyDescent="0.25">
      <c r="A27" s="20"/>
      <c r="B27" s="54">
        <v>13</v>
      </c>
      <c r="C27" s="55" t="s">
        <v>155</v>
      </c>
      <c r="D27" s="56">
        <f t="shared" si="59"/>
        <v>19063</v>
      </c>
      <c r="E27" s="56">
        <v>18530</v>
      </c>
      <c r="F27" s="56">
        <v>18715</v>
      </c>
      <c r="G27" s="56">
        <v>1.17</v>
      </c>
      <c r="H27" s="15">
        <v>1</v>
      </c>
      <c r="I27" s="15">
        <v>1</v>
      </c>
      <c r="J27" s="56">
        <v>1.4</v>
      </c>
      <c r="K27" s="56">
        <v>1.68</v>
      </c>
      <c r="L27" s="56">
        <v>2.23</v>
      </c>
      <c r="M27" s="56">
        <v>2.57</v>
      </c>
      <c r="N27" s="16">
        <v>502</v>
      </c>
      <c r="O27" s="16">
        <f t="shared" si="6"/>
        <v>16415345.896949999</v>
      </c>
      <c r="P27" s="16">
        <v>0</v>
      </c>
      <c r="Q27" s="16">
        <f t="shared" si="7"/>
        <v>0</v>
      </c>
      <c r="R27" s="16">
        <v>0</v>
      </c>
      <c r="S27" s="16">
        <f t="shared" si="8"/>
        <v>0</v>
      </c>
      <c r="T27" s="16"/>
      <c r="U27" s="16">
        <f t="shared" si="9"/>
        <v>0</v>
      </c>
      <c r="V27" s="16">
        <v>18</v>
      </c>
      <c r="W27" s="16">
        <f t="shared" si="10"/>
        <v>592579.27228499996</v>
      </c>
      <c r="X27" s="16">
        <v>45</v>
      </c>
      <c r="Y27" s="16">
        <f t="shared" si="11"/>
        <v>1471495.1501249999</v>
      </c>
      <c r="Z27" s="16">
        <v>0</v>
      </c>
      <c r="AA27" s="16">
        <f t="shared" si="12"/>
        <v>0</v>
      </c>
      <c r="AB27" s="16">
        <v>0</v>
      </c>
      <c r="AC27" s="16">
        <f t="shared" si="13"/>
        <v>0</v>
      </c>
      <c r="AD27" s="16">
        <v>363</v>
      </c>
      <c r="AE27" s="16">
        <f t="shared" si="14"/>
        <v>13971720.262499999</v>
      </c>
      <c r="AF27" s="16"/>
      <c r="AG27" s="16">
        <f t="shared" si="15"/>
        <v>0</v>
      </c>
      <c r="AH27" s="16">
        <v>30</v>
      </c>
      <c r="AI27" s="16">
        <f t="shared" si="16"/>
        <v>835278.23924999987</v>
      </c>
      <c r="AJ27" s="16"/>
      <c r="AK27" s="16">
        <f t="shared" si="17"/>
        <v>0</v>
      </c>
      <c r="AL27" s="58">
        <v>0</v>
      </c>
      <c r="AM27" s="16">
        <f t="shared" si="18"/>
        <v>0</v>
      </c>
      <c r="AN27" s="59">
        <v>4</v>
      </c>
      <c r="AO27" s="16">
        <f t="shared" si="19"/>
        <v>151189.01179199998</v>
      </c>
      <c r="AP27" s="16">
        <v>0</v>
      </c>
      <c r="AQ27" s="16">
        <f t="shared" si="20"/>
        <v>0</v>
      </c>
      <c r="AR27" s="16">
        <v>5</v>
      </c>
      <c r="AS27" s="16">
        <f t="shared" si="21"/>
        <v>188986.26474000001</v>
      </c>
      <c r="AT27" s="16">
        <v>9</v>
      </c>
      <c r="AU27" s="16">
        <f t="shared" si="22"/>
        <v>351051.13543499995</v>
      </c>
      <c r="AV27" s="16"/>
      <c r="AW27" s="16">
        <f t="shared" si="23"/>
        <v>0</v>
      </c>
      <c r="AX27" s="16"/>
      <c r="AY27" s="16">
        <f t="shared" si="24"/>
        <v>0</v>
      </c>
      <c r="AZ27" s="16">
        <v>33</v>
      </c>
      <c r="BA27" s="16">
        <f t="shared" si="25"/>
        <v>1213253.3813399998</v>
      </c>
      <c r="BB27" s="16"/>
      <c r="BC27" s="16">
        <f t="shared" si="26"/>
        <v>0</v>
      </c>
      <c r="BD27" s="16"/>
      <c r="BE27" s="16">
        <f t="shared" si="27"/>
        <v>0</v>
      </c>
      <c r="BF27" s="16"/>
      <c r="BG27" s="16">
        <f t="shared" si="28"/>
        <v>0</v>
      </c>
      <c r="BH27" s="16">
        <v>541</v>
      </c>
      <c r="BI27" s="16">
        <f t="shared" si="29"/>
        <v>18075421.097369999</v>
      </c>
      <c r="BJ27" s="16">
        <v>410</v>
      </c>
      <c r="BK27" s="16">
        <f t="shared" si="30"/>
        <v>13497638.979824997</v>
      </c>
      <c r="BL27" s="16">
        <v>369</v>
      </c>
      <c r="BM27" s="16">
        <f t="shared" si="31"/>
        <v>11622655.281509997</v>
      </c>
      <c r="BN27" s="22">
        <v>0</v>
      </c>
      <c r="BO27" s="16">
        <f t="shared" si="32"/>
        <v>0</v>
      </c>
      <c r="BP27" s="16">
        <v>0</v>
      </c>
      <c r="BQ27" s="16">
        <f t="shared" si="33"/>
        <v>0</v>
      </c>
      <c r="BR27" s="16">
        <v>0</v>
      </c>
      <c r="BS27" s="16">
        <f t="shared" si="34"/>
        <v>0</v>
      </c>
      <c r="BT27" s="16">
        <v>0</v>
      </c>
      <c r="BU27" s="16">
        <f t="shared" si="35"/>
        <v>0</v>
      </c>
      <c r="BV27" s="16">
        <v>0</v>
      </c>
      <c r="BW27" s="16">
        <f t="shared" si="36"/>
        <v>0</v>
      </c>
      <c r="BX27" s="16"/>
      <c r="BY27" s="16">
        <f t="shared" si="37"/>
        <v>0</v>
      </c>
      <c r="BZ27" s="16">
        <v>0</v>
      </c>
      <c r="CA27" s="16">
        <f t="shared" si="38"/>
        <v>0</v>
      </c>
      <c r="CB27" s="16">
        <v>0</v>
      </c>
      <c r="CC27" s="16">
        <f t="shared" si="39"/>
        <v>0</v>
      </c>
      <c r="CD27" s="16">
        <v>52</v>
      </c>
      <c r="CE27" s="16">
        <f t="shared" si="40"/>
        <v>1637880.9610799998</v>
      </c>
      <c r="CF27" s="16"/>
      <c r="CG27" s="16">
        <f t="shared" si="41"/>
        <v>0</v>
      </c>
      <c r="CH27" s="16"/>
      <c r="CI27" s="16">
        <f t="shared" si="42"/>
        <v>0</v>
      </c>
      <c r="CJ27" s="16">
        <v>18</v>
      </c>
      <c r="CK27" s="16">
        <f t="shared" si="43"/>
        <v>551478.80969999987</v>
      </c>
      <c r="CL27" s="16">
        <v>100</v>
      </c>
      <c r="CM27" s="16">
        <f t="shared" si="44"/>
        <v>3746938.8410999994</v>
      </c>
      <c r="CN27" s="16">
        <v>70</v>
      </c>
      <c r="CO27" s="16">
        <f t="shared" si="45"/>
        <v>3015276.9110099999</v>
      </c>
      <c r="CP27" s="18">
        <v>9</v>
      </c>
      <c r="CQ27" s="16">
        <f t="shared" si="46"/>
        <v>313151.28389999992</v>
      </c>
      <c r="CR27" s="16">
        <v>77</v>
      </c>
      <c r="CS27" s="16">
        <f t="shared" si="47"/>
        <v>3241788.578028</v>
      </c>
      <c r="CT27" s="16">
        <v>0</v>
      </c>
      <c r="CU27" s="16">
        <f t="shared" si="48"/>
        <v>0</v>
      </c>
      <c r="CV27" s="16">
        <v>3</v>
      </c>
      <c r="CW27" s="16">
        <f t="shared" si="49"/>
        <v>126537.64004699996</v>
      </c>
      <c r="CX27" s="16">
        <v>10</v>
      </c>
      <c r="CY27" s="16">
        <f t="shared" si="50"/>
        <v>421011.50363999995</v>
      </c>
      <c r="CZ27" s="16">
        <v>43</v>
      </c>
      <c r="DA27" s="16">
        <f t="shared" si="51"/>
        <v>1813706.1740069997</v>
      </c>
      <c r="DB27" s="16">
        <v>6</v>
      </c>
      <c r="DC27" s="16">
        <f t="shared" si="52"/>
        <v>208767.52259999994</v>
      </c>
      <c r="DD27" s="16">
        <v>51</v>
      </c>
      <c r="DE27" s="16">
        <f t="shared" si="53"/>
        <v>1827386.1619649997</v>
      </c>
      <c r="DF27" s="16">
        <v>1</v>
      </c>
      <c r="DG27" s="16">
        <f t="shared" si="54"/>
        <v>46681.894349999988</v>
      </c>
      <c r="DH27" s="16">
        <v>12</v>
      </c>
      <c r="DI27" s="16">
        <f t="shared" si="55"/>
        <v>543321.12743999984</v>
      </c>
      <c r="DJ27" s="16">
        <v>9</v>
      </c>
      <c r="DK27" s="16">
        <f t="shared" si="56"/>
        <v>557681.91643124993</v>
      </c>
      <c r="DL27" s="16">
        <v>7</v>
      </c>
      <c r="DM27" s="16">
        <f t="shared" si="60"/>
        <v>468844.48030874995</v>
      </c>
      <c r="DN27" s="16"/>
      <c r="DO27" s="16">
        <f t="shared" si="57"/>
        <v>0</v>
      </c>
      <c r="DP27" s="16">
        <f t="shared" si="58"/>
        <v>2797</v>
      </c>
      <c r="DQ27" s="16">
        <f t="shared" si="58"/>
        <v>96907067.778728962</v>
      </c>
    </row>
    <row r="28" spans="1:121" ht="30" customHeight="1" x14ac:dyDescent="0.25">
      <c r="A28" s="20"/>
      <c r="B28" s="54">
        <v>14</v>
      </c>
      <c r="C28" s="55" t="s">
        <v>156</v>
      </c>
      <c r="D28" s="56">
        <f t="shared" si="59"/>
        <v>19063</v>
      </c>
      <c r="E28" s="56">
        <v>18530</v>
      </c>
      <c r="F28" s="56">
        <v>18715</v>
      </c>
      <c r="G28" s="56">
        <v>2.2000000000000002</v>
      </c>
      <c r="H28" s="15">
        <v>1</v>
      </c>
      <c r="I28" s="15">
        <v>1</v>
      </c>
      <c r="J28" s="56">
        <v>1.4</v>
      </c>
      <c r="K28" s="56">
        <v>1.68</v>
      </c>
      <c r="L28" s="56">
        <v>2.23</v>
      </c>
      <c r="M28" s="56">
        <v>2.57</v>
      </c>
      <c r="N28" s="16">
        <v>78</v>
      </c>
      <c r="O28" s="16">
        <f t="shared" si="6"/>
        <v>4795984.193</v>
      </c>
      <c r="P28" s="16">
        <v>0</v>
      </c>
      <c r="Q28" s="16">
        <f t="shared" si="7"/>
        <v>0</v>
      </c>
      <c r="R28" s="16">
        <v>0</v>
      </c>
      <c r="S28" s="16">
        <f t="shared" si="8"/>
        <v>0</v>
      </c>
      <c r="T28" s="16"/>
      <c r="U28" s="16">
        <f t="shared" si="9"/>
        <v>0</v>
      </c>
      <c r="V28" s="16">
        <v>0</v>
      </c>
      <c r="W28" s="16">
        <f t="shared" si="10"/>
        <v>0</v>
      </c>
      <c r="X28" s="16">
        <v>15</v>
      </c>
      <c r="Y28" s="16">
        <f t="shared" si="11"/>
        <v>922304.65250000008</v>
      </c>
      <c r="Z28" s="16">
        <v>0</v>
      </c>
      <c r="AA28" s="16">
        <f t="shared" si="12"/>
        <v>0</v>
      </c>
      <c r="AB28" s="16">
        <v>0</v>
      </c>
      <c r="AC28" s="16">
        <f t="shared" si="13"/>
        <v>0</v>
      </c>
      <c r="AD28" s="16">
        <v>55</v>
      </c>
      <c r="AE28" s="16">
        <f t="shared" si="14"/>
        <v>3980547.083333333</v>
      </c>
      <c r="AF28" s="16">
        <v>0</v>
      </c>
      <c r="AG28" s="16">
        <f t="shared" si="15"/>
        <v>0</v>
      </c>
      <c r="AH28" s="16">
        <v>33</v>
      </c>
      <c r="AI28" s="16">
        <f t="shared" si="16"/>
        <v>1727669.5205000001</v>
      </c>
      <c r="AJ28" s="16"/>
      <c r="AK28" s="16">
        <f t="shared" si="17"/>
        <v>0</v>
      </c>
      <c r="AL28" s="58">
        <v>0</v>
      </c>
      <c r="AM28" s="16">
        <f t="shared" si="18"/>
        <v>0</v>
      </c>
      <c r="AN28" s="59">
        <v>0</v>
      </c>
      <c r="AO28" s="16">
        <f t="shared" si="19"/>
        <v>0</v>
      </c>
      <c r="AP28" s="16">
        <v>0</v>
      </c>
      <c r="AQ28" s="16">
        <f t="shared" si="20"/>
        <v>0</v>
      </c>
      <c r="AR28" s="16"/>
      <c r="AS28" s="16">
        <f t="shared" si="21"/>
        <v>0</v>
      </c>
      <c r="AT28" s="16"/>
      <c r="AU28" s="16">
        <f t="shared" si="22"/>
        <v>0</v>
      </c>
      <c r="AV28" s="16"/>
      <c r="AW28" s="16">
        <f t="shared" si="23"/>
        <v>0</v>
      </c>
      <c r="AX28" s="16"/>
      <c r="AY28" s="16">
        <f t="shared" si="24"/>
        <v>0</v>
      </c>
      <c r="AZ28" s="16">
        <v>2</v>
      </c>
      <c r="BA28" s="16">
        <f t="shared" si="25"/>
        <v>138262.49359999999</v>
      </c>
      <c r="BB28" s="16"/>
      <c r="BC28" s="16">
        <f t="shared" si="26"/>
        <v>0</v>
      </c>
      <c r="BD28" s="16"/>
      <c r="BE28" s="16">
        <f t="shared" si="27"/>
        <v>0</v>
      </c>
      <c r="BF28" s="16"/>
      <c r="BG28" s="16">
        <f t="shared" si="28"/>
        <v>0</v>
      </c>
      <c r="BH28" s="16">
        <v>5</v>
      </c>
      <c r="BI28" s="16">
        <f t="shared" si="29"/>
        <v>314121.73100000003</v>
      </c>
      <c r="BJ28" s="16">
        <v>50</v>
      </c>
      <c r="BK28" s="16">
        <f t="shared" si="30"/>
        <v>3095143.3975000004</v>
      </c>
      <c r="BL28" s="16">
        <v>40</v>
      </c>
      <c r="BM28" s="16">
        <f t="shared" si="31"/>
        <v>2369058.5893333335</v>
      </c>
      <c r="BN28" s="22">
        <v>0</v>
      </c>
      <c r="BO28" s="16">
        <f t="shared" si="32"/>
        <v>0</v>
      </c>
      <c r="BP28" s="16">
        <v>0</v>
      </c>
      <c r="BQ28" s="16">
        <f t="shared" si="33"/>
        <v>0</v>
      </c>
      <c r="BR28" s="16">
        <v>0</v>
      </c>
      <c r="BS28" s="16">
        <f t="shared" si="34"/>
        <v>0</v>
      </c>
      <c r="BT28" s="16">
        <v>0</v>
      </c>
      <c r="BU28" s="16">
        <f t="shared" si="35"/>
        <v>0</v>
      </c>
      <c r="BV28" s="16">
        <v>0</v>
      </c>
      <c r="BW28" s="16">
        <f t="shared" si="36"/>
        <v>0</v>
      </c>
      <c r="BX28" s="16"/>
      <c r="BY28" s="16">
        <f t="shared" si="37"/>
        <v>0</v>
      </c>
      <c r="BZ28" s="16">
        <v>0</v>
      </c>
      <c r="CA28" s="16">
        <f t="shared" si="38"/>
        <v>0</v>
      </c>
      <c r="CB28" s="16">
        <v>0</v>
      </c>
      <c r="CC28" s="16">
        <f t="shared" si="39"/>
        <v>0</v>
      </c>
      <c r="CD28" s="16">
        <v>35</v>
      </c>
      <c r="CE28" s="16">
        <f t="shared" si="40"/>
        <v>2072926.2656666667</v>
      </c>
      <c r="CF28" s="16"/>
      <c r="CG28" s="16">
        <f t="shared" si="41"/>
        <v>0</v>
      </c>
      <c r="CH28" s="16"/>
      <c r="CI28" s="16">
        <f t="shared" si="42"/>
        <v>0</v>
      </c>
      <c r="CJ28" s="16"/>
      <c r="CK28" s="16">
        <f t="shared" si="43"/>
        <v>0</v>
      </c>
      <c r="CL28" s="16">
        <v>7</v>
      </c>
      <c r="CM28" s="16">
        <f t="shared" si="44"/>
        <v>493186.82182000007</v>
      </c>
      <c r="CN28" s="16">
        <v>1</v>
      </c>
      <c r="CO28" s="16">
        <f t="shared" si="45"/>
        <v>80996.449379999991</v>
      </c>
      <c r="CP28" s="18">
        <v>7</v>
      </c>
      <c r="CQ28" s="16">
        <f t="shared" si="46"/>
        <v>457980.0353333333</v>
      </c>
      <c r="CR28" s="16">
        <v>29</v>
      </c>
      <c r="CS28" s="16">
        <f t="shared" si="47"/>
        <v>2295772.1309599997</v>
      </c>
      <c r="CT28" s="16">
        <v>0</v>
      </c>
      <c r="CU28" s="16">
        <f t="shared" si="48"/>
        <v>0</v>
      </c>
      <c r="CV28" s="16"/>
      <c r="CW28" s="16">
        <f t="shared" si="49"/>
        <v>0</v>
      </c>
      <c r="CX28" s="16"/>
      <c r="CY28" s="16">
        <f t="shared" si="50"/>
        <v>0</v>
      </c>
      <c r="CZ28" s="16">
        <v>1</v>
      </c>
      <c r="DA28" s="16">
        <f t="shared" si="51"/>
        <v>79311.341339999999</v>
      </c>
      <c r="DB28" s="16"/>
      <c r="DC28" s="16">
        <f t="shared" si="52"/>
        <v>0</v>
      </c>
      <c r="DD28" s="16">
        <v>11</v>
      </c>
      <c r="DE28" s="16">
        <f t="shared" si="53"/>
        <v>741121.92256666673</v>
      </c>
      <c r="DF28" s="16"/>
      <c r="DG28" s="16">
        <f t="shared" si="54"/>
        <v>0</v>
      </c>
      <c r="DH28" s="16"/>
      <c r="DI28" s="16">
        <f t="shared" si="55"/>
        <v>0</v>
      </c>
      <c r="DJ28" s="16"/>
      <c r="DK28" s="16">
        <f t="shared" si="56"/>
        <v>0</v>
      </c>
      <c r="DL28" s="16"/>
      <c r="DM28" s="16">
        <f t="shared" si="60"/>
        <v>0</v>
      </c>
      <c r="DN28" s="16"/>
      <c r="DO28" s="16">
        <f t="shared" si="57"/>
        <v>0</v>
      </c>
      <c r="DP28" s="16">
        <f t="shared" si="58"/>
        <v>369</v>
      </c>
      <c r="DQ28" s="16">
        <f t="shared" si="58"/>
        <v>23564386.627833333</v>
      </c>
    </row>
    <row r="29" spans="1:121" ht="15.75" customHeight="1" x14ac:dyDescent="0.25">
      <c r="A29" s="69">
        <v>3</v>
      </c>
      <c r="B29" s="78"/>
      <c r="C29" s="71" t="s">
        <v>157</v>
      </c>
      <c r="D29" s="75">
        <f t="shared" si="59"/>
        <v>19063</v>
      </c>
      <c r="E29" s="75">
        <v>18530</v>
      </c>
      <c r="F29" s="75">
        <v>18715</v>
      </c>
      <c r="G29" s="79">
        <v>0.34</v>
      </c>
      <c r="H29" s="76">
        <v>1</v>
      </c>
      <c r="I29" s="76">
        <v>1</v>
      </c>
      <c r="J29" s="75">
        <v>1.4</v>
      </c>
      <c r="K29" s="75">
        <v>1.68</v>
      </c>
      <c r="L29" s="75">
        <v>2.23</v>
      </c>
      <c r="M29" s="75">
        <v>2.57</v>
      </c>
      <c r="N29" s="74">
        <f>SUM(N30:N31)</f>
        <v>9</v>
      </c>
      <c r="O29" s="74">
        <f t="shared" ref="O29:BZ29" si="61">SUM(O30:O31)</f>
        <v>67915.160775000011</v>
      </c>
      <c r="P29" s="74">
        <f t="shared" si="61"/>
        <v>0</v>
      </c>
      <c r="Q29" s="74">
        <f t="shared" si="61"/>
        <v>0</v>
      </c>
      <c r="R29" s="74">
        <f t="shared" si="61"/>
        <v>0</v>
      </c>
      <c r="S29" s="74">
        <f t="shared" si="61"/>
        <v>0</v>
      </c>
      <c r="T29" s="74">
        <f t="shared" si="61"/>
        <v>0</v>
      </c>
      <c r="U29" s="74">
        <f t="shared" si="61"/>
        <v>0</v>
      </c>
      <c r="V29" s="74">
        <f t="shared" si="61"/>
        <v>0</v>
      </c>
      <c r="W29" s="74">
        <f t="shared" si="61"/>
        <v>0</v>
      </c>
      <c r="X29" s="74">
        <f t="shared" si="61"/>
        <v>8</v>
      </c>
      <c r="Y29" s="74">
        <f t="shared" si="61"/>
        <v>60369.031799999997</v>
      </c>
      <c r="Z29" s="74">
        <f t="shared" si="61"/>
        <v>0</v>
      </c>
      <c r="AA29" s="74">
        <f t="shared" si="61"/>
        <v>0</v>
      </c>
      <c r="AB29" s="74">
        <f t="shared" si="61"/>
        <v>0</v>
      </c>
      <c r="AC29" s="74">
        <f t="shared" si="61"/>
        <v>0</v>
      </c>
      <c r="AD29" s="74">
        <v>0</v>
      </c>
      <c r="AE29" s="74">
        <f t="shared" ref="AE29" si="62">SUM(AE30:AE31)</f>
        <v>0</v>
      </c>
      <c r="AF29" s="74">
        <f t="shared" si="61"/>
        <v>15</v>
      </c>
      <c r="AG29" s="74">
        <f t="shared" si="61"/>
        <v>186976.30682499998</v>
      </c>
      <c r="AH29" s="74">
        <f t="shared" si="61"/>
        <v>3</v>
      </c>
      <c r="AI29" s="74">
        <f t="shared" si="61"/>
        <v>19275.651675000001</v>
      </c>
      <c r="AJ29" s="74">
        <f t="shared" si="61"/>
        <v>0</v>
      </c>
      <c r="AK29" s="74">
        <f t="shared" si="61"/>
        <v>0</v>
      </c>
      <c r="AL29" s="74">
        <f t="shared" si="61"/>
        <v>0</v>
      </c>
      <c r="AM29" s="74">
        <f t="shared" si="61"/>
        <v>0</v>
      </c>
      <c r="AN29" s="74">
        <f t="shared" si="61"/>
        <v>5</v>
      </c>
      <c r="AO29" s="74">
        <f t="shared" si="61"/>
        <v>43612.214940000005</v>
      </c>
      <c r="AP29" s="74">
        <f t="shared" si="61"/>
        <v>20</v>
      </c>
      <c r="AQ29" s="74">
        <f t="shared" si="61"/>
        <v>154205.21340000001</v>
      </c>
      <c r="AR29" s="74">
        <f t="shared" si="61"/>
        <v>30</v>
      </c>
      <c r="AS29" s="74">
        <f t="shared" si="61"/>
        <v>261673.28964</v>
      </c>
      <c r="AT29" s="74">
        <f t="shared" si="61"/>
        <v>0</v>
      </c>
      <c r="AU29" s="74">
        <f t="shared" si="61"/>
        <v>0</v>
      </c>
      <c r="AV29" s="74">
        <f t="shared" si="61"/>
        <v>0</v>
      </c>
      <c r="AW29" s="74">
        <f t="shared" si="61"/>
        <v>0</v>
      </c>
      <c r="AX29" s="74">
        <f t="shared" si="61"/>
        <v>0</v>
      </c>
      <c r="AY29" s="74">
        <f t="shared" si="61"/>
        <v>0</v>
      </c>
      <c r="AZ29" s="74">
        <f t="shared" si="61"/>
        <v>5</v>
      </c>
      <c r="BA29" s="74">
        <f t="shared" si="61"/>
        <v>42421.446900000003</v>
      </c>
      <c r="BB29" s="74">
        <f t="shared" si="61"/>
        <v>0</v>
      </c>
      <c r="BC29" s="74">
        <f t="shared" si="61"/>
        <v>0</v>
      </c>
      <c r="BD29" s="74">
        <f t="shared" si="61"/>
        <v>0</v>
      </c>
      <c r="BE29" s="74">
        <f t="shared" si="61"/>
        <v>0</v>
      </c>
      <c r="BF29" s="74">
        <f t="shared" si="61"/>
        <v>0</v>
      </c>
      <c r="BG29" s="74">
        <f t="shared" si="61"/>
        <v>0</v>
      </c>
      <c r="BH29" s="74">
        <f t="shared" si="61"/>
        <v>0</v>
      </c>
      <c r="BI29" s="74">
        <f t="shared" si="61"/>
        <v>0</v>
      </c>
      <c r="BJ29" s="74">
        <f t="shared" si="61"/>
        <v>75</v>
      </c>
      <c r="BK29" s="74">
        <f t="shared" si="61"/>
        <v>569787.76181249996</v>
      </c>
      <c r="BL29" s="74">
        <v>0</v>
      </c>
      <c r="BM29" s="74">
        <f t="shared" si="61"/>
        <v>0</v>
      </c>
      <c r="BN29" s="74">
        <f t="shared" si="61"/>
        <v>4</v>
      </c>
      <c r="BO29" s="74">
        <f t="shared" si="61"/>
        <v>31038.003360000002</v>
      </c>
      <c r="BP29" s="74">
        <f t="shared" si="61"/>
        <v>0</v>
      </c>
      <c r="BQ29" s="74">
        <f t="shared" si="61"/>
        <v>0</v>
      </c>
      <c r="BR29" s="74">
        <f t="shared" si="61"/>
        <v>0</v>
      </c>
      <c r="BS29" s="74">
        <f t="shared" si="61"/>
        <v>0</v>
      </c>
      <c r="BT29" s="74">
        <f t="shared" si="61"/>
        <v>0</v>
      </c>
      <c r="BU29" s="74">
        <f t="shared" si="61"/>
        <v>0</v>
      </c>
      <c r="BV29" s="74">
        <f t="shared" si="61"/>
        <v>0</v>
      </c>
      <c r="BW29" s="74">
        <f t="shared" si="61"/>
        <v>0</v>
      </c>
      <c r="BX29" s="74">
        <f t="shared" si="61"/>
        <v>0</v>
      </c>
      <c r="BY29" s="74">
        <f t="shared" si="61"/>
        <v>0</v>
      </c>
      <c r="BZ29" s="74">
        <f t="shared" si="61"/>
        <v>29</v>
      </c>
      <c r="CA29" s="74">
        <f t="shared" ref="CA29:DQ29" si="63">SUM(CA30:CA31)</f>
        <v>232856.08289999998</v>
      </c>
      <c r="CB29" s="74">
        <f t="shared" si="63"/>
        <v>2</v>
      </c>
      <c r="CC29" s="74">
        <f t="shared" si="63"/>
        <v>15519.001680000001</v>
      </c>
      <c r="CD29" s="74">
        <f t="shared" si="63"/>
        <v>0</v>
      </c>
      <c r="CE29" s="74">
        <f t="shared" si="63"/>
        <v>0</v>
      </c>
      <c r="CF29" s="74">
        <f t="shared" si="63"/>
        <v>5</v>
      </c>
      <c r="CG29" s="74">
        <f t="shared" si="63"/>
        <v>26788.752900000003</v>
      </c>
      <c r="CH29" s="74">
        <f t="shared" si="63"/>
        <v>0</v>
      </c>
      <c r="CI29" s="74">
        <f t="shared" si="63"/>
        <v>0</v>
      </c>
      <c r="CJ29" s="74">
        <f t="shared" si="63"/>
        <v>7</v>
      </c>
      <c r="CK29" s="74">
        <f t="shared" si="63"/>
        <v>49491.688050000004</v>
      </c>
      <c r="CL29" s="74">
        <f t="shared" si="63"/>
        <v>50</v>
      </c>
      <c r="CM29" s="74">
        <f t="shared" si="63"/>
        <v>432339.0970500001</v>
      </c>
      <c r="CN29" s="74">
        <f t="shared" si="63"/>
        <v>0</v>
      </c>
      <c r="CO29" s="74">
        <f t="shared" si="63"/>
        <v>0</v>
      </c>
      <c r="CP29" s="77">
        <f t="shared" si="63"/>
        <v>5</v>
      </c>
      <c r="CQ29" s="74">
        <f t="shared" si="63"/>
        <v>40147.6005</v>
      </c>
      <c r="CR29" s="74">
        <f t="shared" si="63"/>
        <v>3</v>
      </c>
      <c r="CS29" s="74">
        <f t="shared" si="63"/>
        <v>29146.950252000002</v>
      </c>
      <c r="CT29" s="74">
        <f t="shared" si="63"/>
        <v>0</v>
      </c>
      <c r="CU29" s="74">
        <f t="shared" si="63"/>
        <v>0</v>
      </c>
      <c r="CV29" s="74">
        <f t="shared" si="63"/>
        <v>8</v>
      </c>
      <c r="CW29" s="74">
        <f t="shared" si="63"/>
        <v>77869.316951999994</v>
      </c>
      <c r="CX29" s="74">
        <f t="shared" si="63"/>
        <v>12</v>
      </c>
      <c r="CY29" s="74">
        <f t="shared" si="63"/>
        <v>116587.80100800001</v>
      </c>
      <c r="CZ29" s="74">
        <f t="shared" si="63"/>
        <v>15</v>
      </c>
      <c r="DA29" s="74">
        <f t="shared" si="63"/>
        <v>146004.969285</v>
      </c>
      <c r="DB29" s="74">
        <f t="shared" si="63"/>
        <v>10</v>
      </c>
      <c r="DC29" s="74">
        <f t="shared" si="63"/>
        <v>80295.201000000001</v>
      </c>
      <c r="DD29" s="74">
        <f t="shared" si="63"/>
        <v>3</v>
      </c>
      <c r="DE29" s="74">
        <f t="shared" si="63"/>
        <v>24806.146995000003</v>
      </c>
      <c r="DF29" s="74">
        <f t="shared" si="63"/>
        <v>0</v>
      </c>
      <c r="DG29" s="74">
        <f t="shared" si="63"/>
        <v>0</v>
      </c>
      <c r="DH29" s="74">
        <f t="shared" si="63"/>
        <v>0</v>
      </c>
      <c r="DI29" s="74">
        <f t="shared" si="63"/>
        <v>0</v>
      </c>
      <c r="DJ29" s="74">
        <f t="shared" si="63"/>
        <v>2</v>
      </c>
      <c r="DK29" s="74">
        <f t="shared" si="63"/>
        <v>28599.072637499998</v>
      </c>
      <c r="DL29" s="74">
        <f t="shared" ref="DL29" si="64">DL30+DL31</f>
        <v>0</v>
      </c>
      <c r="DM29" s="74">
        <f t="shared" ref="DM29" si="65">SUM(DM30:DM31)</f>
        <v>0</v>
      </c>
      <c r="DN29" s="19">
        <f t="shared" si="63"/>
        <v>0</v>
      </c>
      <c r="DO29" s="19">
        <f t="shared" si="63"/>
        <v>0</v>
      </c>
      <c r="DP29" s="74">
        <f t="shared" si="63"/>
        <v>325</v>
      </c>
      <c r="DQ29" s="74">
        <f t="shared" si="63"/>
        <v>2737725.7623369996</v>
      </c>
    </row>
    <row r="30" spans="1:121" ht="30" customHeight="1" x14ac:dyDescent="0.25">
      <c r="A30" s="20"/>
      <c r="B30" s="54">
        <v>15</v>
      </c>
      <c r="C30" s="55" t="s">
        <v>158</v>
      </c>
      <c r="D30" s="56">
        <f t="shared" si="59"/>
        <v>19063</v>
      </c>
      <c r="E30" s="56">
        <v>18530</v>
      </c>
      <c r="F30" s="56">
        <v>18715</v>
      </c>
      <c r="G30" s="56">
        <v>1.1499999999999999</v>
      </c>
      <c r="H30" s="15">
        <v>1</v>
      </c>
      <c r="I30" s="15">
        <v>1</v>
      </c>
      <c r="J30" s="56">
        <v>1.4</v>
      </c>
      <c r="K30" s="56">
        <v>1.68</v>
      </c>
      <c r="L30" s="56">
        <v>2.23</v>
      </c>
      <c r="M30" s="56">
        <v>2.57</v>
      </c>
      <c r="N30" s="16">
        <v>0</v>
      </c>
      <c r="O30" s="16">
        <f t="shared" ref="O30:O31" si="66">(N30/12*5*$D30*$G30*$H30*$J30*O$11)+(N30/12*4*$E30*$G30*$I30*$J30*O$12)+(N30/12*3*$F30*$G30*$I30*$J30*O$12)</f>
        <v>0</v>
      </c>
      <c r="P30" s="16">
        <v>0</v>
      </c>
      <c r="Q30" s="16">
        <f t="shared" ref="Q30:Q31" si="67">(P30/12*5*$D30*$G30*$H30*$J30*Q$11)+(P30/12*4*$E30*$G30*$I30*$J30*Q$12)+(P30/12*3*$F30*$G30*$I30*$J30*Q$12)</f>
        <v>0</v>
      </c>
      <c r="R30" s="16">
        <v>0</v>
      </c>
      <c r="S30" s="16">
        <f t="shared" ref="S30:S31" si="68">(R30/12*5*$D30*$G30*$H30*$J30*S$11)+(R30/12*4*$E30*$G30*$I30*$J30*S$12)+(R30/12*3*$F30*$G30*$I30*$J30*S$12)</f>
        <v>0</v>
      </c>
      <c r="T30" s="16"/>
      <c r="U30" s="16">
        <f t="shared" ref="U30:U31" si="69">(T30/12*5*$D30*$G30*$H30*$J30*U$11)+(T30/12*4*$E30*$G30*$I30*$J30*U$12)+(T30/12*3*$F30*$G30*$I30*$J30*U$12)</f>
        <v>0</v>
      </c>
      <c r="V30" s="16">
        <v>0</v>
      </c>
      <c r="W30" s="16">
        <f t="shared" ref="W30:W31" si="70">(V30/12*5*$D30*$G30*$H30*$J30*W$11)+(V30/12*4*$E30*$G30*$I30*$J30*W$12)+(V30/12*3*$F30*$G30*$I30*$J30*W$12)</f>
        <v>0</v>
      </c>
      <c r="X30" s="16">
        <v>0</v>
      </c>
      <c r="Y30" s="16">
        <f t="shared" ref="Y30:Y31" si="71">(X30/12*5*$D30*$G30*$H30*$J30*Y$11)+(X30/12*4*$E30*$G30*$I30*$J30*Y$12)+(X30/12*3*$F30*$G30*$I30*$J30*Y$12)</f>
        <v>0</v>
      </c>
      <c r="Z30" s="16">
        <v>0</v>
      </c>
      <c r="AA30" s="16">
        <f t="shared" ref="AA30:AA31" si="72">(Z30/12*5*$D30*$G30*$H30*$J30*AA$11)+(Z30/12*4*$E30*$G30*$I30*$J30*AA$12)+(Z30/12*3*$F30*$G30*$I30*$J30*AA$12)</f>
        <v>0</v>
      </c>
      <c r="AB30" s="16">
        <v>0</v>
      </c>
      <c r="AC30" s="16">
        <f t="shared" ref="AC30:AC31" si="73">(AB30/12*5*$D30*$G30*$H30*$J30*AC$11)+(AB30/12*4*$E30*$G30*$I30*$J30*AC$12)+(AB30/12*3*$F30*$G30*$I30*$J30*AC$12)</f>
        <v>0</v>
      </c>
      <c r="AD30" s="16">
        <v>0</v>
      </c>
      <c r="AE30" s="16">
        <f t="shared" ref="AE30:AE31" si="74">(AD30/12*5*$D30*$G30*$H30*$J30*AE$11)+(AD30/12*4*$E30*$G30*$I30*$J30*AE$12)+(AD30/12*3*$F30*$G30*$I30*$J30*AE$12)</f>
        <v>0</v>
      </c>
      <c r="AF30" s="16">
        <v>3</v>
      </c>
      <c r="AG30" s="16">
        <f t="shared" ref="AG30:AG31" si="75">(AF30/12*5*$D30*$G30*$H30*$J30*AG$11)+(AF30/12*4*$E30*$G30*$I30*$J30*AG$12)+(AF30/12*3*$F30*$G30*$I30*$J30*AG$12)</f>
        <v>96422.759124999997</v>
      </c>
      <c r="AH30" s="16">
        <v>0</v>
      </c>
      <c r="AI30" s="16">
        <f t="shared" ref="AI30:AI31" si="76">(AH30/12*5*$D30*$G30*$H30*$J30*AI$11)+(AH30/12*4*$E30*$G30*$I30*$J30*AI$12)+(AH30/12*3*$F30*$G30*$I30*$J30*AI$12)</f>
        <v>0</v>
      </c>
      <c r="AJ30" s="16"/>
      <c r="AK30" s="16">
        <f t="shared" ref="AK30:AK31" si="77">(AJ30/12*5*$D30*$G30*$H30*$J30*AK$11)+(AJ30/12*4*$E30*$G30*$I30*$J30*AK$12)+(AJ30/12*3*$F30*$G30*$I30*$J30*AK$12)</f>
        <v>0</v>
      </c>
      <c r="AL30" s="58">
        <v>0</v>
      </c>
      <c r="AM30" s="16">
        <f t="shared" ref="AM30:AM31" si="78">(AL30/12*5*$D30*$G30*$H30*$J30*AM$11)+(AL30/12*4*$E30*$G30*$I30*$J30*AM$12)+(AL30/12*3*$F30*$G30*$I30*$J30*AM$12)</f>
        <v>0</v>
      </c>
      <c r="AN30" s="59">
        <v>0</v>
      </c>
      <c r="AO30" s="16">
        <f t="shared" ref="AO30:AO31" si="79">(AN30/12*5*$D30*$G30*$H30*$K30*AO$11)+(AN30/12*4*$E30*$G30*$I30*$K30*AO$12)+(AN30/12*3*$F30*$G30*$I30*$K30*AO$12)</f>
        <v>0</v>
      </c>
      <c r="AP30" s="16">
        <v>0</v>
      </c>
      <c r="AQ30" s="16">
        <f t="shared" ref="AQ30:AQ31" si="80">(AP30/12*5*$D30*$G30*$H30*$K30*AQ$11)+(AP30/12*4*$E30*$G30*$I30*$K30*AQ$12)+(AP30/12*3*$F30*$G30*$I30*$K30*AQ$12)</f>
        <v>0</v>
      </c>
      <c r="AR30" s="16"/>
      <c r="AS30" s="16">
        <f t="shared" ref="AS30:AS31" si="81">(AR30/12*5*$D30*$G30*$H30*$K30*AS$11)+(AR30/12*4*$E30*$G30*$I30*$K30*AS$12)+(AR30/12*3*$F30*$G30*$I30*$K30*AS$12)</f>
        <v>0</v>
      </c>
      <c r="AT30" s="16">
        <v>0</v>
      </c>
      <c r="AU30" s="16">
        <f t="shared" ref="AU30:AU31" si="82">(AT30/12*5*$D30*$G30*$H30*$K30*AU$11)+(AT30/12*4*$E30*$G30*$I30*$K30*AU$12)+(AT30/12*3*$F30*$G30*$I30*$K30*AU$12)</f>
        <v>0</v>
      </c>
      <c r="AV30" s="16"/>
      <c r="AW30" s="16">
        <f t="shared" ref="AW30:AW31" si="83">(AV30/12*5*$D30*$G30*$H30*$J30*AW$11)+(AV30/12*4*$E30*$G30*$I30*$J30*AW$12)+(AV30/12*3*$F30*$G30*$I30*$J30*AW$12)</f>
        <v>0</v>
      </c>
      <c r="AX30" s="16"/>
      <c r="AY30" s="16">
        <f t="shared" ref="AY30:AY31" si="84">(AX30/12*5*$D30*$G30*$H30*$J30*AY$11)+(AX30/12*4*$E30*$G30*$I30*$J30*AY$12)+(AX30/12*3*$F30*$G30*$I30*$J30*AY$12)</f>
        <v>0</v>
      </c>
      <c r="AZ30" s="16">
        <v>0</v>
      </c>
      <c r="BA30" s="16">
        <f t="shared" ref="BA30:BA31" si="85">(AZ30/12*5*$D30*$G30*$H30*$K30*BA$11)+(AZ30/12*4*$E30*$G30*$I30*$K30*BA$12)+(AZ30/12*3*$F30*$G30*$I30*$K30*BA$12)</f>
        <v>0</v>
      </c>
      <c r="BB30" s="16">
        <v>0</v>
      </c>
      <c r="BC30" s="16">
        <f t="shared" ref="BC30:BC31" si="86">(BB30/12*5*$D30*$G30*$H30*$J30*BC$11)+(BB30/12*4*$E30*$G30*$I30*$J30*BC$12)+(BB30/12*3*$F30*$G30*$I30*$J30*BC$12)</f>
        <v>0</v>
      </c>
      <c r="BD30" s="16">
        <v>0</v>
      </c>
      <c r="BE30" s="16">
        <f t="shared" ref="BE30:BE31" si="87">(BD30/12*5*$D30*$G30*$H30*$J30*BE$11)+(BD30/12*4*$E30*$G30*$I30*$J30*BE$12)+(BD30/12*3*$F30*$G30*$I30*$J30*BE$12)</f>
        <v>0</v>
      </c>
      <c r="BF30" s="16">
        <v>0</v>
      </c>
      <c r="BG30" s="16">
        <f t="shared" ref="BG30:BG31" si="88">(BF30/12*5*$D30*$G30*$H30*$J30*BG$11)+(BF30/12*4*$E30*$G30*$I30*$J30*BG$12)+(BF30/12*3*$F30*$G30*$I30*$J30*BG$12)</f>
        <v>0</v>
      </c>
      <c r="BH30" s="16">
        <v>0</v>
      </c>
      <c r="BI30" s="16">
        <f t="shared" ref="BI30:BI31" si="89">(BH30/12*5*$D30*$G30*$H30*$K30*BI$11)+(BH30/12*4*$E30*$G30*$I30*$K30*BI$12)+(BH30/12*3*$F30*$G30*$I30*$K30*BI$12)</f>
        <v>0</v>
      </c>
      <c r="BJ30" s="16">
        <v>0</v>
      </c>
      <c r="BK30" s="16">
        <f t="shared" ref="BK30:BK31" si="90">(BJ30/12*5*$D30*$G30*$H30*$J30*BK$11)+(BJ30/12*4*$E30*$G30*$I30*$J30*BK$12)+(BJ30/12*3*$F30*$G30*$I30*$J30*BK$12)</f>
        <v>0</v>
      </c>
      <c r="BL30" s="16"/>
      <c r="BM30" s="16">
        <f t="shared" ref="BM30:BM31" si="91">(BL30/12*5*$D30*$G30*$H30*$J30*BM$11)+(BL30/12*4*$E30*$G30*$I30*$J30*BM$12)+(BL30/12*3*$F30*$G30*$I30*$J30*BM$12)</f>
        <v>0</v>
      </c>
      <c r="BN30" s="22"/>
      <c r="BO30" s="16">
        <f t="shared" ref="BO30:BO31" si="92">(BN30/12*5*$D30*$G30*$H30*$K30*BO$11)+(BN30/12*4*$E30*$G30*$I30*$K30*BO$12)+(BN30/12*3*$F30*$G30*$I30*$K30*BO$12)</f>
        <v>0</v>
      </c>
      <c r="BP30" s="16"/>
      <c r="BQ30" s="16">
        <f t="shared" ref="BQ30:BQ31" si="93">(BP30/12*5*$D30*$G30*$H30*$K30*BQ$11)+(BP30/12*4*$E30*$G30*$I30*$K30*BQ$12)+(BP30/12*3*$F30*$G30*$I30*$K30*BQ$12)</f>
        <v>0</v>
      </c>
      <c r="BR30" s="16">
        <v>0</v>
      </c>
      <c r="BS30" s="16">
        <f t="shared" ref="BS30:BS31" si="94">(BR30/12*5*$D30*$G30*$H30*$J30*BS$11)+(BR30/12*4*$E30*$G30*$I30*$J30*BS$12)+(BR30/12*3*$F30*$G30*$I30*$J30*BS$12)</f>
        <v>0</v>
      </c>
      <c r="BT30" s="16">
        <v>0</v>
      </c>
      <c r="BU30" s="16">
        <f t="shared" ref="BU30:BU31" si="95">(BT30/12*5*$D30*$G30*$H30*$J30*BU$11)+(BT30/12*4*$E30*$G30*$I30*$J30*BU$12)+(BT30/12*3*$F30*$G30*$I30*$J30*BU$12)</f>
        <v>0</v>
      </c>
      <c r="BV30" s="16">
        <v>0</v>
      </c>
      <c r="BW30" s="16">
        <f t="shared" ref="BW30:BW31" si="96">(BV30/12*5*$D30*$G30*$H30*$K30*BW$11)+(BV30/12*4*$E30*$G30*$I30*$K30*BW$12)+(BV30/12*3*$F30*$G30*$I30*$K30*BW$12)</f>
        <v>0</v>
      </c>
      <c r="BX30" s="16"/>
      <c r="BY30" s="16">
        <f t="shared" ref="BY30:BY31" si="97">(BX30/12*5*$D30*$G30*$H30*$K30*BY$11)+(BX30/12*4*$E30*$G30*$I30*$K30*BY$12)+(BX30/12*3*$F30*$G30*$I30*$K30*BY$12)</f>
        <v>0</v>
      </c>
      <c r="BZ30" s="16">
        <v>0</v>
      </c>
      <c r="CA30" s="16">
        <f t="shared" ref="CA30:CA31" si="98">(BZ30/12*5*$D30*$G30*$H30*$J30*CA$11)+(BZ30/12*4*$E30*$G30*$I30*$J30*CA$12)+(BZ30/12*3*$F30*$G30*$I30*$J30*CA$12)</f>
        <v>0</v>
      </c>
      <c r="CB30" s="16">
        <v>0</v>
      </c>
      <c r="CC30" s="16">
        <f t="shared" ref="CC30:CC31" si="99">(CB30/12*5*$D30*$G30*$H30*$K30*CC$11)+(CB30/12*4*$E30*$G30*$I30*$K30*CC$12)+(CB30/12*3*$F30*$G30*$I30*$K30*CC$12)</f>
        <v>0</v>
      </c>
      <c r="CD30" s="16">
        <v>0</v>
      </c>
      <c r="CE30" s="16">
        <f t="shared" ref="CE30:CE31" si="100">(CD30/12*5*$D30*$G30*$H30*$J30*CE$11)+(CD30/12*4*$E30*$G30*$I30*$J30*CE$12)+(CD30/12*3*$F30*$G30*$I30*$J30*CE$12)</f>
        <v>0</v>
      </c>
      <c r="CF30" s="16"/>
      <c r="CG30" s="16">
        <f t="shared" ref="CG30:CG31" si="101">(CF30/12*5*$D30*$G30*$H30*$J30*CG$11)+(CF30/12*4*$E30*$G30*$I30*$J30*CG$12)+(CF30/12*3*$F30*$G30*$I30*$J30*CG$12)</f>
        <v>0</v>
      </c>
      <c r="CH30" s="16"/>
      <c r="CI30" s="16">
        <f t="shared" ref="CI30:CI31" si="102">(CH30/12*5*$D30*$G30*$H30*$J30*CI$11)+(CH30/12*4*$E30*$G30*$I30*$J30*CI$12)+(CH30/12*3*$F30*$G30*$I30*$J30*CI$12)</f>
        <v>0</v>
      </c>
      <c r="CJ30" s="16"/>
      <c r="CK30" s="16">
        <f t="shared" ref="CK30:CK31" si="103">(CJ30/12*5*$D30*$G30*$H30*$J30*CK$11)+(CJ30/12*4*$E30*$G30*$I30*$J30*CK$12)+(CJ30/12*3*$F30*$G30*$I30*$J30*CK$12)</f>
        <v>0</v>
      </c>
      <c r="CL30" s="16"/>
      <c r="CM30" s="16">
        <f t="shared" ref="CM30:CM31" si="104">(CL30/12*5*$D30*$G30*$H30*$K30*CM$11)+(CL30/12*4*$E30*$G30*$I30*$K30*CM$12)+(CL30/12*3*$F30*$G30*$I30*$K30*CM$12)</f>
        <v>0</v>
      </c>
      <c r="CN30" s="16"/>
      <c r="CO30" s="16">
        <f t="shared" ref="CO30:CO31" si="105">(CN30/12*5*$D30*$G30*$H30*$K30*CO$11)+(CN30/12*4*$E30*$G30*$I30*$K30*CO$12)+(CN30/12*3*$F30*$G30*$I30*$K30*CO$12)</f>
        <v>0</v>
      </c>
      <c r="CP30" s="18"/>
      <c r="CQ30" s="16">
        <f t="shared" ref="CQ30:CQ31" si="106">(CP30/12*5*$D30*$G30*$H30*$J30*CQ$11)+(CP30/12*4*$E30*$G30*$I30*$J30*CQ$12)+(CP30/12*3*$F30*$G30*$I30*$J30*CQ$12)</f>
        <v>0</v>
      </c>
      <c r="CR30" s="16"/>
      <c r="CS30" s="16">
        <f t="shared" ref="CS30:CS31" si="107">(CR30/12*5*$D30*$G30*$H30*$K30*CS$11)+(CR30/12*4*$E30*$G30*$I30*$K30*CS$12)+(CR30/12*3*$F30*$G30*$I30*$K30*CS$12)</f>
        <v>0</v>
      </c>
      <c r="CT30" s="16"/>
      <c r="CU30" s="16">
        <f t="shared" ref="CU30:CU31" si="108">(CT30/12*5*$D30*$G30*$H30*$K30*CU$11)+(CT30/12*4*$E30*$G30*$I30*$K30*CU$12)+(CT30/12*3*$F30*$G30*$I30*$K30*CU$12)</f>
        <v>0</v>
      </c>
      <c r="CV30" s="16"/>
      <c r="CW30" s="16">
        <f t="shared" ref="CW30:CW31" si="109">(CV30/12*5*$D30*$G30*$H30*$K30*CW$11)+(CV30/12*4*$E30*$G30*$I30*$K30*CW$12)+(CV30/12*3*$F30*$G30*$I30*$K30*CW$12)</f>
        <v>0</v>
      </c>
      <c r="CX30" s="16"/>
      <c r="CY30" s="16">
        <f t="shared" ref="CY30:CY31" si="110">(CX30/12*5*$D30*$G30*$H30*$K30*CY$11)+(CX30/12*4*$E30*$G30*$I30*$K30*CY$12)+(CX30/12*3*$F30*$G30*$I30*$K30*CY$12)</f>
        <v>0</v>
      </c>
      <c r="CZ30" s="16"/>
      <c r="DA30" s="16">
        <f t="shared" ref="DA30:DA31" si="111">(CZ30/12*5*$D30*$G30*$H30*$K30*DA$11)+(CZ30/12*4*$E30*$G30*$I30*$K30*DA$12)+(CZ30/12*3*$F30*$G30*$I30*$K30*DA$12)</f>
        <v>0</v>
      </c>
      <c r="DB30" s="16"/>
      <c r="DC30" s="16">
        <f t="shared" ref="DC30:DC31" si="112">(DB30/12*5*$D30*$G30*$H30*$J30*DC$11)+(DB30/12*4*$E30*$G30*$I30*$J30*DC$12)+(DB30/12*3*$F30*$G30*$I30*$J30*DC$12)</f>
        <v>0</v>
      </c>
      <c r="DD30" s="16"/>
      <c r="DE30" s="16">
        <f t="shared" ref="DE30:DE31" si="113">(DD30/12*5*$D30*$G30*$H30*$J30*DE$11)+(DD30/12*4*$E30*$G30*$I30*$J30*DE$12)+(DD30/12*3*$F30*$G30*$I30*$J30*DE$12)</f>
        <v>0</v>
      </c>
      <c r="DF30" s="16"/>
      <c r="DG30" s="16">
        <f t="shared" ref="DG30:DG31" si="114">(DF30/12*5*$D30*$G30*$H30*$K30*DG$11)+(DF30/12*4*$E30*$G30*$I30*$K30*DG$12)+(DF30/12*3*$F30*$G30*$I30*$K30*DG$12)</f>
        <v>0</v>
      </c>
      <c r="DH30" s="16"/>
      <c r="DI30" s="16">
        <f t="shared" ref="DI30:DI31" si="115">(DH30/12*5*$D30*$G30*$H30*$K30*DI$11)+(DH30/12*4*$E30*$G30*$I30*$K30*DI$12)+(DH30/12*3*$F30*$G30*$I30*$K30*DI$12)</f>
        <v>0</v>
      </c>
      <c r="DJ30" s="16"/>
      <c r="DK30" s="16">
        <f t="shared" ref="DK30:DK31" si="116">(DJ30/12*5*$D30*$G30*$H30*$L30*DK$11)+(DJ30/12*4*$E30*$G30*$I30*$L30*DK$12)+(DJ30/12*3*$F30*$G30*$I30*$L30*DK$12)</f>
        <v>0</v>
      </c>
      <c r="DL30" s="16"/>
      <c r="DM30" s="16">
        <f t="shared" si="60"/>
        <v>0</v>
      </c>
      <c r="DN30" s="16"/>
      <c r="DO30" s="16">
        <f t="shared" si="57"/>
        <v>0</v>
      </c>
      <c r="DP30" s="16">
        <f>SUM(N30,P30,R30,T30,V30,X30,Z30,AB30,AD30,AF30,AH30,AJ30,AL30,AN30,AP30,AR30,AT30,AV30,AX30,AZ30,BB30,BD30,BF30,BH30,BJ30,BL30,BN30,BP30,BR30,BT30,BV30,BX30,BZ30,CB30,CD30,CF30,CH30,CJ30,CL30,CN30,CP30,CR30,CT30,CV30,CX30,CZ30,DB30,DD30,DF30,DH30,DJ30,DL30,DN30)</f>
        <v>3</v>
      </c>
      <c r="DQ30" s="16">
        <f>SUM(O30,Q30,S30,U30,W30,Y30,AA30,AC30,AE30,AG30,AI30,AK30,AM30,AO30,AQ30,AS30,AU30,AW30,AY30,BA30,BC30,BE30,BG30,BI30,BK30,BM30,BO30,BQ30,BS30,BU30,BW30,BY30,CA30,CC30,CE30,CG30,CI30,CK30,CM30,CO30,CQ30,CS30,CU30,CW30,CY30,DA30,DC30,DE30,DG30,DI30,DK30,DM30,DO30)</f>
        <v>96422.759124999997</v>
      </c>
    </row>
    <row r="31" spans="1:121" ht="30" customHeight="1" x14ac:dyDescent="0.25">
      <c r="A31" s="20"/>
      <c r="B31" s="54">
        <v>16</v>
      </c>
      <c r="C31" s="55" t="s">
        <v>159</v>
      </c>
      <c r="D31" s="56">
        <f t="shared" si="59"/>
        <v>19063</v>
      </c>
      <c r="E31" s="56">
        <v>18530</v>
      </c>
      <c r="F31" s="56">
        <v>18715</v>
      </c>
      <c r="G31" s="21">
        <v>0.27</v>
      </c>
      <c r="H31" s="15">
        <v>1</v>
      </c>
      <c r="I31" s="15">
        <v>1</v>
      </c>
      <c r="J31" s="56">
        <v>1.4</v>
      </c>
      <c r="K31" s="56">
        <v>1.68</v>
      </c>
      <c r="L31" s="56">
        <v>2.23</v>
      </c>
      <c r="M31" s="56">
        <v>2.57</v>
      </c>
      <c r="N31" s="16">
        <v>9</v>
      </c>
      <c r="O31" s="16">
        <f t="shared" si="66"/>
        <v>67915.160775000011</v>
      </c>
      <c r="P31" s="16">
        <v>0</v>
      </c>
      <c r="Q31" s="16">
        <f t="shared" si="67"/>
        <v>0</v>
      </c>
      <c r="R31" s="16"/>
      <c r="S31" s="16">
        <f t="shared" si="68"/>
        <v>0</v>
      </c>
      <c r="T31" s="16"/>
      <c r="U31" s="16">
        <f t="shared" si="69"/>
        <v>0</v>
      </c>
      <c r="V31" s="16"/>
      <c r="W31" s="16">
        <f t="shared" si="70"/>
        <v>0</v>
      </c>
      <c r="X31" s="16">
        <v>8</v>
      </c>
      <c r="Y31" s="16">
        <f t="shared" si="71"/>
        <v>60369.031799999997</v>
      </c>
      <c r="Z31" s="16"/>
      <c r="AA31" s="16">
        <f t="shared" si="72"/>
        <v>0</v>
      </c>
      <c r="AB31" s="16"/>
      <c r="AC31" s="16">
        <f t="shared" si="73"/>
        <v>0</v>
      </c>
      <c r="AD31" s="16">
        <v>0</v>
      </c>
      <c r="AE31" s="16">
        <f t="shared" si="74"/>
        <v>0</v>
      </c>
      <c r="AF31" s="16">
        <v>12</v>
      </c>
      <c r="AG31" s="16">
        <f t="shared" si="75"/>
        <v>90553.547699999996</v>
      </c>
      <c r="AH31" s="16">
        <v>3</v>
      </c>
      <c r="AI31" s="16">
        <f t="shared" si="76"/>
        <v>19275.651675000001</v>
      </c>
      <c r="AJ31" s="16"/>
      <c r="AK31" s="16">
        <f t="shared" si="77"/>
        <v>0</v>
      </c>
      <c r="AL31" s="58"/>
      <c r="AM31" s="16">
        <f t="shared" si="78"/>
        <v>0</v>
      </c>
      <c r="AN31" s="59">
        <v>5</v>
      </c>
      <c r="AO31" s="16">
        <f t="shared" si="79"/>
        <v>43612.214940000005</v>
      </c>
      <c r="AP31" s="16">
        <v>20</v>
      </c>
      <c r="AQ31" s="16">
        <f t="shared" si="80"/>
        <v>154205.21340000001</v>
      </c>
      <c r="AR31" s="16">
        <v>30</v>
      </c>
      <c r="AS31" s="16">
        <f t="shared" si="81"/>
        <v>261673.28964</v>
      </c>
      <c r="AT31" s="16"/>
      <c r="AU31" s="16">
        <f t="shared" si="82"/>
        <v>0</v>
      </c>
      <c r="AV31" s="16"/>
      <c r="AW31" s="16">
        <f t="shared" si="83"/>
        <v>0</v>
      </c>
      <c r="AX31" s="16"/>
      <c r="AY31" s="16">
        <f t="shared" si="84"/>
        <v>0</v>
      </c>
      <c r="AZ31" s="16">
        <v>5</v>
      </c>
      <c r="BA31" s="16">
        <f t="shared" si="85"/>
        <v>42421.446900000003</v>
      </c>
      <c r="BB31" s="16"/>
      <c r="BC31" s="16">
        <f t="shared" si="86"/>
        <v>0</v>
      </c>
      <c r="BD31" s="16"/>
      <c r="BE31" s="16">
        <f t="shared" si="87"/>
        <v>0</v>
      </c>
      <c r="BF31" s="16"/>
      <c r="BG31" s="16">
        <f t="shared" si="88"/>
        <v>0</v>
      </c>
      <c r="BH31" s="16"/>
      <c r="BI31" s="16">
        <f t="shared" si="89"/>
        <v>0</v>
      </c>
      <c r="BJ31" s="16">
        <v>75</v>
      </c>
      <c r="BK31" s="16">
        <f t="shared" si="90"/>
        <v>569787.76181249996</v>
      </c>
      <c r="BL31" s="16"/>
      <c r="BM31" s="16">
        <f t="shared" si="91"/>
        <v>0</v>
      </c>
      <c r="BN31" s="22">
        <v>4</v>
      </c>
      <c r="BO31" s="16">
        <f t="shared" si="92"/>
        <v>31038.003360000002</v>
      </c>
      <c r="BP31" s="16"/>
      <c r="BQ31" s="16">
        <f t="shared" si="93"/>
        <v>0</v>
      </c>
      <c r="BR31" s="16"/>
      <c r="BS31" s="16">
        <f t="shared" si="94"/>
        <v>0</v>
      </c>
      <c r="BT31" s="16"/>
      <c r="BU31" s="16">
        <f t="shared" si="95"/>
        <v>0</v>
      </c>
      <c r="BV31" s="16"/>
      <c r="BW31" s="16">
        <f t="shared" si="96"/>
        <v>0</v>
      </c>
      <c r="BX31" s="16"/>
      <c r="BY31" s="16">
        <f t="shared" si="97"/>
        <v>0</v>
      </c>
      <c r="BZ31" s="16">
        <v>29</v>
      </c>
      <c r="CA31" s="16">
        <f t="shared" si="98"/>
        <v>232856.08289999998</v>
      </c>
      <c r="CB31" s="16">
        <v>2</v>
      </c>
      <c r="CC31" s="16">
        <f t="shared" si="99"/>
        <v>15519.001680000001</v>
      </c>
      <c r="CD31" s="16"/>
      <c r="CE31" s="16">
        <f t="shared" si="100"/>
        <v>0</v>
      </c>
      <c r="CF31" s="16">
        <v>5</v>
      </c>
      <c r="CG31" s="16">
        <f t="shared" si="101"/>
        <v>26788.752900000003</v>
      </c>
      <c r="CH31" s="16"/>
      <c r="CI31" s="16">
        <f t="shared" si="102"/>
        <v>0</v>
      </c>
      <c r="CJ31" s="16">
        <v>7</v>
      </c>
      <c r="CK31" s="16">
        <f t="shared" si="103"/>
        <v>49491.688050000004</v>
      </c>
      <c r="CL31" s="16">
        <v>50</v>
      </c>
      <c r="CM31" s="16">
        <f t="shared" si="104"/>
        <v>432339.0970500001</v>
      </c>
      <c r="CN31" s="16"/>
      <c r="CO31" s="16">
        <f t="shared" si="105"/>
        <v>0</v>
      </c>
      <c r="CP31" s="18">
        <v>5</v>
      </c>
      <c r="CQ31" s="16">
        <f t="shared" si="106"/>
        <v>40147.6005</v>
      </c>
      <c r="CR31" s="16">
        <v>3</v>
      </c>
      <c r="CS31" s="16">
        <f t="shared" si="107"/>
        <v>29146.950252000002</v>
      </c>
      <c r="CT31" s="16"/>
      <c r="CU31" s="16">
        <f t="shared" si="108"/>
        <v>0</v>
      </c>
      <c r="CV31" s="16">
        <v>8</v>
      </c>
      <c r="CW31" s="16">
        <f t="shared" si="109"/>
        <v>77869.316951999994</v>
      </c>
      <c r="CX31" s="16">
        <v>12</v>
      </c>
      <c r="CY31" s="16">
        <f t="shared" si="110"/>
        <v>116587.80100800001</v>
      </c>
      <c r="CZ31" s="16">
        <v>15</v>
      </c>
      <c r="DA31" s="16">
        <f t="shared" si="111"/>
        <v>146004.969285</v>
      </c>
      <c r="DB31" s="16">
        <v>10</v>
      </c>
      <c r="DC31" s="16">
        <f t="shared" si="112"/>
        <v>80295.201000000001</v>
      </c>
      <c r="DD31" s="16">
        <v>3</v>
      </c>
      <c r="DE31" s="16">
        <f t="shared" si="113"/>
        <v>24806.146995000003</v>
      </c>
      <c r="DF31" s="16"/>
      <c r="DG31" s="16">
        <f t="shared" si="114"/>
        <v>0</v>
      </c>
      <c r="DH31" s="16"/>
      <c r="DI31" s="16">
        <f t="shared" si="115"/>
        <v>0</v>
      </c>
      <c r="DJ31" s="16">
        <v>2</v>
      </c>
      <c r="DK31" s="16">
        <f t="shared" si="116"/>
        <v>28599.072637499998</v>
      </c>
      <c r="DL31" s="16"/>
      <c r="DM31" s="16">
        <f t="shared" si="60"/>
        <v>0</v>
      </c>
      <c r="DN31" s="16"/>
      <c r="DO31" s="16">
        <f t="shared" si="57"/>
        <v>0</v>
      </c>
      <c r="DP31" s="16">
        <f>SUM(N31,P31,R31,T31,V31,X31,Z31,AB31,AD31,AF31,AH31,AJ31,AL31,AN31,AP31,AR31,AT31,AV31,AX31,AZ31,BB31,BD31,BF31,BH31,BJ31,BL31,BN31,BP31,BR31,BT31,BV31,BX31,BZ31,CB31,CD31,CF31,CH31,CJ31,CL31,CN31,CP31,CR31,CT31,CV31,CX31,CZ31,DB31,DD31,DF31,DH31,DJ31,DL31,DN31)</f>
        <v>322</v>
      </c>
      <c r="DQ31" s="16">
        <f>SUM(O31,Q31,S31,U31,W31,Y31,AA31,AC31,AE31,AG31,AI31,AK31,AM31,AO31,AQ31,AS31,AU31,AW31,AY31,BA31,BC31,BE31,BG31,BI31,BK31,BM31,BO31,BQ31,BS31,BU31,BW31,BY31,CA31,CC31,CE31,CG31,CI31,CK31,CM31,CO31,CQ31,CS31,CU31,CW31,CY31,DA31,DC31,DE31,DG31,DI31,DK31,DM31,DO31)</f>
        <v>2641303.0032119998</v>
      </c>
    </row>
    <row r="32" spans="1:121" ht="15.75" customHeight="1" x14ac:dyDescent="0.25">
      <c r="A32" s="69">
        <v>4</v>
      </c>
      <c r="B32" s="78"/>
      <c r="C32" s="71" t="s">
        <v>160</v>
      </c>
      <c r="D32" s="75">
        <f t="shared" si="59"/>
        <v>19063</v>
      </c>
      <c r="E32" s="75">
        <v>18530</v>
      </c>
      <c r="F32" s="75">
        <v>18715</v>
      </c>
      <c r="G32" s="79">
        <v>1.04</v>
      </c>
      <c r="H32" s="76">
        <v>1</v>
      </c>
      <c r="I32" s="76">
        <v>1</v>
      </c>
      <c r="J32" s="75">
        <v>1.4</v>
      </c>
      <c r="K32" s="75">
        <v>1.68</v>
      </c>
      <c r="L32" s="75">
        <v>2.23</v>
      </c>
      <c r="M32" s="75">
        <v>2.57</v>
      </c>
      <c r="N32" s="74">
        <f t="shared" ref="N32:BY32" si="117">SUM(N33:N37)</f>
        <v>825</v>
      </c>
      <c r="O32" s="74">
        <f t="shared" si="117"/>
        <v>23645534.777608335</v>
      </c>
      <c r="P32" s="74">
        <f t="shared" si="117"/>
        <v>183</v>
      </c>
      <c r="Q32" s="74">
        <f t="shared" si="117"/>
        <v>5035719.5300416667</v>
      </c>
      <c r="R32" s="74">
        <f t="shared" si="117"/>
        <v>0</v>
      </c>
      <c r="S32" s="74">
        <f t="shared" si="117"/>
        <v>0</v>
      </c>
      <c r="T32" s="74">
        <f t="shared" si="117"/>
        <v>0</v>
      </c>
      <c r="U32" s="74">
        <f t="shared" si="117"/>
        <v>0</v>
      </c>
      <c r="V32" s="74">
        <f t="shared" si="117"/>
        <v>0</v>
      </c>
      <c r="W32" s="74">
        <f t="shared" si="117"/>
        <v>0</v>
      </c>
      <c r="X32" s="74">
        <f t="shared" si="117"/>
        <v>227</v>
      </c>
      <c r="Y32" s="74">
        <f t="shared" si="117"/>
        <v>6534892.6941666668</v>
      </c>
      <c r="Z32" s="74">
        <f t="shared" si="117"/>
        <v>0</v>
      </c>
      <c r="AA32" s="74">
        <f t="shared" si="117"/>
        <v>0</v>
      </c>
      <c r="AB32" s="74">
        <f t="shared" si="117"/>
        <v>0</v>
      </c>
      <c r="AC32" s="74">
        <f t="shared" si="117"/>
        <v>0</v>
      </c>
      <c r="AD32" s="74">
        <v>0</v>
      </c>
      <c r="AE32" s="74">
        <f t="shared" ref="AE32" si="118">SUM(AE33:AE37)</f>
        <v>0</v>
      </c>
      <c r="AF32" s="74">
        <f t="shared" si="117"/>
        <v>60</v>
      </c>
      <c r="AG32" s="74">
        <f t="shared" si="117"/>
        <v>2161086.2439249996</v>
      </c>
      <c r="AH32" s="74">
        <f t="shared" si="117"/>
        <v>11</v>
      </c>
      <c r="AI32" s="74">
        <f t="shared" si="117"/>
        <v>298720.33799999999</v>
      </c>
      <c r="AJ32" s="74">
        <f t="shared" si="117"/>
        <v>0</v>
      </c>
      <c r="AK32" s="74">
        <f t="shared" si="117"/>
        <v>0</v>
      </c>
      <c r="AL32" s="74">
        <f t="shared" si="117"/>
        <v>0</v>
      </c>
      <c r="AM32" s="74">
        <f t="shared" si="117"/>
        <v>0</v>
      </c>
      <c r="AN32" s="74">
        <f t="shared" si="117"/>
        <v>438</v>
      </c>
      <c r="AO32" s="74">
        <f t="shared" si="117"/>
        <v>13652663.55432</v>
      </c>
      <c r="AP32" s="74">
        <f t="shared" si="117"/>
        <v>87</v>
      </c>
      <c r="AQ32" s="74">
        <f t="shared" si="117"/>
        <v>2401718.1861399999</v>
      </c>
      <c r="AR32" s="74">
        <f t="shared" si="117"/>
        <v>565</v>
      </c>
      <c r="AS32" s="74">
        <f t="shared" si="117"/>
        <v>17712208.156272002</v>
      </c>
      <c r="AT32" s="74">
        <f t="shared" si="117"/>
        <v>0</v>
      </c>
      <c r="AU32" s="74">
        <f t="shared" si="117"/>
        <v>0</v>
      </c>
      <c r="AV32" s="74">
        <f t="shared" si="117"/>
        <v>0</v>
      </c>
      <c r="AW32" s="74">
        <f t="shared" si="117"/>
        <v>0</v>
      </c>
      <c r="AX32" s="74">
        <f t="shared" si="117"/>
        <v>0</v>
      </c>
      <c r="AY32" s="74">
        <f t="shared" si="117"/>
        <v>0</v>
      </c>
      <c r="AZ32" s="74">
        <f t="shared" si="117"/>
        <v>61</v>
      </c>
      <c r="BA32" s="74">
        <f t="shared" si="117"/>
        <v>2101250.4048199998</v>
      </c>
      <c r="BB32" s="74">
        <f t="shared" si="117"/>
        <v>0</v>
      </c>
      <c r="BC32" s="74">
        <f t="shared" si="117"/>
        <v>0</v>
      </c>
      <c r="BD32" s="74">
        <f t="shared" si="117"/>
        <v>0</v>
      </c>
      <c r="BE32" s="74">
        <f t="shared" si="117"/>
        <v>0</v>
      </c>
      <c r="BF32" s="74">
        <f t="shared" si="117"/>
        <v>0</v>
      </c>
      <c r="BG32" s="74">
        <f t="shared" si="117"/>
        <v>0</v>
      </c>
      <c r="BH32" s="74">
        <f t="shared" si="117"/>
        <v>0</v>
      </c>
      <c r="BI32" s="74">
        <f t="shared" si="117"/>
        <v>0</v>
      </c>
      <c r="BJ32" s="74">
        <f t="shared" si="117"/>
        <v>293</v>
      </c>
      <c r="BK32" s="74">
        <f t="shared" si="117"/>
        <v>8109124.3172333334</v>
      </c>
      <c r="BL32" s="74">
        <v>647</v>
      </c>
      <c r="BM32" s="74">
        <f t="shared" si="117"/>
        <v>21316746.237219997</v>
      </c>
      <c r="BN32" s="74">
        <f t="shared" si="117"/>
        <v>102</v>
      </c>
      <c r="BO32" s="74">
        <f t="shared" si="117"/>
        <v>2955346.5891600004</v>
      </c>
      <c r="BP32" s="74">
        <f t="shared" si="117"/>
        <v>16</v>
      </c>
      <c r="BQ32" s="74">
        <f t="shared" si="117"/>
        <v>603409.35591999989</v>
      </c>
      <c r="BR32" s="74">
        <f t="shared" si="117"/>
        <v>190</v>
      </c>
      <c r="BS32" s="74">
        <f t="shared" si="117"/>
        <v>3913279.1273333333</v>
      </c>
      <c r="BT32" s="74">
        <f t="shared" si="117"/>
        <v>22</v>
      </c>
      <c r="BU32" s="74">
        <f t="shared" si="117"/>
        <v>485181.44924666663</v>
      </c>
      <c r="BV32" s="74">
        <f t="shared" si="117"/>
        <v>5</v>
      </c>
      <c r="BW32" s="74">
        <f t="shared" si="117"/>
        <v>133635.84780000002</v>
      </c>
      <c r="BX32" s="74">
        <f t="shared" si="117"/>
        <v>0</v>
      </c>
      <c r="BY32" s="74">
        <f t="shared" si="117"/>
        <v>0</v>
      </c>
      <c r="BZ32" s="74">
        <f t="shared" ref="BZ32:DQ32" si="119">SUM(BZ33:BZ37)</f>
        <v>0</v>
      </c>
      <c r="CA32" s="74">
        <f t="shared" si="119"/>
        <v>0</v>
      </c>
      <c r="CB32" s="74">
        <f t="shared" si="119"/>
        <v>14</v>
      </c>
      <c r="CC32" s="74">
        <f t="shared" si="119"/>
        <v>406367.93287999998</v>
      </c>
      <c r="CD32" s="74">
        <f t="shared" si="119"/>
        <v>0</v>
      </c>
      <c r="CE32" s="74">
        <f t="shared" si="119"/>
        <v>0</v>
      </c>
      <c r="CF32" s="74">
        <f t="shared" si="119"/>
        <v>12</v>
      </c>
      <c r="CG32" s="74">
        <f t="shared" si="119"/>
        <v>238122.24799999999</v>
      </c>
      <c r="CH32" s="74">
        <f t="shared" si="119"/>
        <v>60</v>
      </c>
      <c r="CI32" s="74">
        <f t="shared" si="119"/>
        <v>1202627.8865999999</v>
      </c>
      <c r="CJ32" s="74">
        <f t="shared" si="119"/>
        <v>67</v>
      </c>
      <c r="CK32" s="74">
        <f t="shared" si="119"/>
        <v>1660817.1473833332</v>
      </c>
      <c r="CL32" s="74">
        <f t="shared" si="119"/>
        <v>229</v>
      </c>
      <c r="CM32" s="74">
        <f t="shared" si="119"/>
        <v>7195256.0487219999</v>
      </c>
      <c r="CN32" s="74">
        <f t="shared" si="119"/>
        <v>175</v>
      </c>
      <c r="CO32" s="74">
        <f t="shared" si="119"/>
        <v>6599235.078373</v>
      </c>
      <c r="CP32" s="77">
        <f t="shared" si="119"/>
        <v>101</v>
      </c>
      <c r="CQ32" s="74">
        <f t="shared" si="119"/>
        <v>3016915.1912666662</v>
      </c>
      <c r="CR32" s="74">
        <f t="shared" si="119"/>
        <v>87</v>
      </c>
      <c r="CS32" s="74">
        <f t="shared" si="119"/>
        <v>2943200.6374400002</v>
      </c>
      <c r="CT32" s="74">
        <f t="shared" si="119"/>
        <v>104</v>
      </c>
      <c r="CU32" s="74">
        <f t="shared" si="119"/>
        <v>3002546.7256540004</v>
      </c>
      <c r="CV32" s="74">
        <f t="shared" si="119"/>
        <v>66</v>
      </c>
      <c r="CW32" s="74">
        <f t="shared" si="119"/>
        <v>2273816.1009900002</v>
      </c>
      <c r="CX32" s="74">
        <f t="shared" si="119"/>
        <v>92</v>
      </c>
      <c r="CY32" s="74">
        <f t="shared" si="119"/>
        <v>3065867.1942640003</v>
      </c>
      <c r="CZ32" s="74">
        <f t="shared" si="119"/>
        <v>135</v>
      </c>
      <c r="DA32" s="74">
        <f t="shared" si="119"/>
        <v>4545688.9015859999</v>
      </c>
      <c r="DB32" s="74">
        <f t="shared" si="119"/>
        <v>110</v>
      </c>
      <c r="DC32" s="74">
        <f t="shared" si="119"/>
        <v>3250379.2122666663</v>
      </c>
      <c r="DD32" s="74">
        <f t="shared" si="119"/>
        <v>70</v>
      </c>
      <c r="DE32" s="74">
        <f t="shared" si="119"/>
        <v>2061613.3952983334</v>
      </c>
      <c r="DF32" s="74">
        <f t="shared" si="119"/>
        <v>30</v>
      </c>
      <c r="DG32" s="74">
        <f t="shared" si="119"/>
        <v>1113183.6344999999</v>
      </c>
      <c r="DH32" s="74">
        <f t="shared" si="119"/>
        <v>55</v>
      </c>
      <c r="DI32" s="74">
        <f t="shared" si="119"/>
        <v>2197401.8987199999</v>
      </c>
      <c r="DJ32" s="74">
        <f t="shared" si="119"/>
        <v>15</v>
      </c>
      <c r="DK32" s="74">
        <f t="shared" si="119"/>
        <v>1089412.8225062499</v>
      </c>
      <c r="DL32" s="74">
        <f t="shared" si="119"/>
        <v>21</v>
      </c>
      <c r="DM32" s="74">
        <f t="shared" si="119"/>
        <v>1121127.8656091667</v>
      </c>
      <c r="DN32" s="19">
        <f t="shared" si="119"/>
        <v>0</v>
      </c>
      <c r="DO32" s="19">
        <f t="shared" si="119"/>
        <v>0</v>
      </c>
      <c r="DP32" s="74">
        <f t="shared" si="119"/>
        <v>5175</v>
      </c>
      <c r="DQ32" s="74">
        <f t="shared" si="119"/>
        <v>158044096.73126641</v>
      </c>
    </row>
    <row r="33" spans="1:121" ht="36" customHeight="1" x14ac:dyDescent="0.25">
      <c r="A33" s="20"/>
      <c r="B33" s="54">
        <v>17</v>
      </c>
      <c r="C33" s="55" t="s">
        <v>161</v>
      </c>
      <c r="D33" s="56">
        <f t="shared" si="59"/>
        <v>19063</v>
      </c>
      <c r="E33" s="56">
        <v>18530</v>
      </c>
      <c r="F33" s="56">
        <v>18715</v>
      </c>
      <c r="G33" s="56">
        <v>0.89</v>
      </c>
      <c r="H33" s="15">
        <v>1</v>
      </c>
      <c r="I33" s="15">
        <v>1</v>
      </c>
      <c r="J33" s="56">
        <v>1.4</v>
      </c>
      <c r="K33" s="56">
        <v>1.68</v>
      </c>
      <c r="L33" s="56">
        <v>2.23</v>
      </c>
      <c r="M33" s="56">
        <v>2.57</v>
      </c>
      <c r="N33" s="16">
        <v>121</v>
      </c>
      <c r="O33" s="16">
        <f>(N33/12*5*$D33*$G33*$H33*$J33)+(N33/12*4*$E33*$G33*$I33*$J33)+(N33/12*3*$F33*$G33*$I33*$J33)</f>
        <v>2834149.523333333</v>
      </c>
      <c r="P33" s="16">
        <v>27</v>
      </c>
      <c r="Q33" s="16">
        <f>(P33/12*5*$D33*$G33*$H33*$J33)+(P33/12*4*$E33*$G33*$I33*$J33)+(P33/12*3*$F33*$G33*$I33*$J33)</f>
        <v>632413.53</v>
      </c>
      <c r="R33" s="16">
        <v>0</v>
      </c>
      <c r="S33" s="16">
        <f>(R33/12*5*$D33*$G33*$H33*$J33)+(R33/12*4*$E33*$G33*$I33*$J33)+(R33/12*3*$F33*$G33*$I33*$J33)</f>
        <v>0</v>
      </c>
      <c r="T33" s="16"/>
      <c r="U33" s="16">
        <f>(T33/12*5*$D33*$G33*$H33*$J33)+(T33/12*4*$E33*$G33*$I33*$J33)+(T33/12*3*$F33*$G33*$I33*$J33)</f>
        <v>0</v>
      </c>
      <c r="V33" s="16">
        <v>0</v>
      </c>
      <c r="W33" s="16">
        <f>(V33/12*5*$D33*$G33*$H33*$J33)+(V33/12*4*$E33*$G33*$I33*$J33)+(V33/12*3*$F33*$G33*$I33*$J33)</f>
        <v>0</v>
      </c>
      <c r="X33" s="16">
        <v>32</v>
      </c>
      <c r="Y33" s="16">
        <f>(X33/12*5*$D33*$G33*$H33*$J33)+(X33/12*4*$E33*$G33*$I33*$J33)+(X33/12*3*$F33*$G33*$I33*$J33)</f>
        <v>749527.14666666661</v>
      </c>
      <c r="Z33" s="16">
        <v>0</v>
      </c>
      <c r="AA33" s="16">
        <f>(Z33/12*5*$D33*$G33*$H33*$J33)+(Z33/12*4*$E33*$G33*$I33*$J33)+(Z33/12*3*$F33*$G33*$I33*$J33)</f>
        <v>0</v>
      </c>
      <c r="AB33" s="16">
        <v>0</v>
      </c>
      <c r="AC33" s="16">
        <f>(AB33/12*5*$D33*$G33*$H33*$J33)+(AB33/12*4*$E33*$G33*$I33*$J33)+(AB33/12*3*$F33*$G33*$I33*$J33)</f>
        <v>0</v>
      </c>
      <c r="AD33" s="16">
        <v>0</v>
      </c>
      <c r="AE33" s="16">
        <f>(AD33/12*5*$D33*$G33*$H33*$J33)+(AD33/12*4*$E33*$G33*$I33*$J33)+(AD33/12*3*$F33*$G33*$I33*$J33)</f>
        <v>0</v>
      </c>
      <c r="AF33" s="16">
        <v>24</v>
      </c>
      <c r="AG33" s="16">
        <f>(AF33/12*5*$D33*$G33*$H33*$J33)+(AF33/12*4*$E33*$G33*$I33*$J33)+(AF33/12*3*$F33*$G33*$I33*$J33)</f>
        <v>562145.36</v>
      </c>
      <c r="AH33" s="16">
        <v>3</v>
      </c>
      <c r="AI33" s="16">
        <f>(AH33/12*5*$D33*$G33*$H33*$J33)+(AH33/12*4*$E33*$G33*$I33*$J33)+(AH33/12*3*$F33*$G33*$I33*$J33)</f>
        <v>70268.17</v>
      </c>
      <c r="AJ33" s="16"/>
      <c r="AK33" s="16">
        <f>(AJ33/12*5*$D33*$G33*$H33*$J33)+(AJ33/12*4*$E33*$G33*$I33*$J33)+(AJ33/12*3*$F33*$G33*$I33*$J33)</f>
        <v>0</v>
      </c>
      <c r="AL33" s="58">
        <v>0</v>
      </c>
      <c r="AM33" s="16">
        <f>(AL33/12*5*$D33*$G33*$H33*$J33)+(AL33/12*4*$E33*$G33*$I33*$J33)+(AL33/12*3*$F33*$G33*$I33*$J33)</f>
        <v>0</v>
      </c>
      <c r="AN33" s="59">
        <v>63</v>
      </c>
      <c r="AO33" s="16">
        <f>(AN33/12*5*$D33*$G33*$H33*$K33)+(AN33/12*4*$E33*$G33*$I33*$K33)+(AN33/12*3*$F33*$G33*$I33*$K33)</f>
        <v>1770757.8839999998</v>
      </c>
      <c r="AP33" s="16">
        <v>15</v>
      </c>
      <c r="AQ33" s="16">
        <f>(AP33/12*5*$D33*$G33*$H33*$K33)+(AP33/12*4*$E33*$G33*$I33*$K33)+(AP33/12*3*$F33*$G33*$I33*$K33)</f>
        <v>421609.02</v>
      </c>
      <c r="AR33" s="16">
        <v>97</v>
      </c>
      <c r="AS33" s="16">
        <f>(AR33/12*5*$D33*$G33*$H33*$K33)+(AR33/12*4*$E33*$G33*$I33*$K33)+(AR33/12*3*$F33*$G33*$I33*$K33)</f>
        <v>2726404.9960000003</v>
      </c>
      <c r="AT33" s="16">
        <v>0</v>
      </c>
      <c r="AU33" s="16">
        <f>(AT33/12*5*$D33*$G33*$H33*$K33)+(AT33/12*4*$E33*$G33*$I33*$K33)+(AT33/12*3*$F33*$G33*$I33*$K33)</f>
        <v>0</v>
      </c>
      <c r="AV33" s="16"/>
      <c r="AW33" s="16">
        <f>(AV33/12*5*$D33*$G33*$H33*$J33)+(AV33/12*4*$E33*$G33*$I33*$J33)+(AV33/12*3*$F33*$G33*$I33*$J33)</f>
        <v>0</v>
      </c>
      <c r="AX33" s="16"/>
      <c r="AY33" s="16">
        <f>(AX33/12*5*$D33*$G33*$H33*$J33)+(AX33/12*4*$E33*$G33*$I33*$J33)+(AX33/12*3*$F33*$G33*$I33*$J33)</f>
        <v>0</v>
      </c>
      <c r="AZ33" s="16">
        <v>11</v>
      </c>
      <c r="BA33" s="16">
        <f>(AZ33/12*5*$D33*$G33*$H33*$K33)+(AZ33/12*4*$E33*$G33*$I33*$K33)+(AZ33/12*3*$F33*$G33*$I33*$K33)</f>
        <v>309179.94799999997</v>
      </c>
      <c r="BB33" s="16">
        <v>0</v>
      </c>
      <c r="BC33" s="16">
        <f>(BB33/12*5*$D33*$G33*$H33*$J33)+(BB33/12*4*$E33*$G33*$I33*$J33)+(BB33/12*3*$F33*$G33*$I33*$J33)</f>
        <v>0</v>
      </c>
      <c r="BD33" s="16">
        <v>0</v>
      </c>
      <c r="BE33" s="16">
        <f>(BD33/12*5*$D33*$G33*$H33*$J33)+(BD33/12*4*$E33*$G33*$I33*$J33)+(BD33/12*3*$F33*$G33*$I33*$J33)</f>
        <v>0</v>
      </c>
      <c r="BF33" s="16">
        <v>0</v>
      </c>
      <c r="BG33" s="16">
        <f>(BF33/12*5*$D33*$G33*$H33*$J33)+(BF33/12*4*$E33*$G33*$I33*$J33)+(BF33/12*3*$F33*$G33*$I33*$J33)</f>
        <v>0</v>
      </c>
      <c r="BH33" s="16">
        <v>0</v>
      </c>
      <c r="BI33" s="16">
        <f>(BH33/12*5*$D33*$G33*$H33*$K33)+(BH33/12*4*$E33*$G33*$I33*$K33)+(BH33/12*3*$F33*$G33*$I33*$K33)</f>
        <v>0</v>
      </c>
      <c r="BJ33" s="16">
        <v>43</v>
      </c>
      <c r="BK33" s="16">
        <f>(BJ33/12*5*$D33*$G33*$H33*$J33)+(BJ33/12*4*$E33*$G33*$I33*$J33)+(BJ33/12*3*$F33*$G33*$I33*$J33)</f>
        <v>1007177.1033333334</v>
      </c>
      <c r="BL33" s="16">
        <v>48</v>
      </c>
      <c r="BM33" s="16">
        <f>(BL33/12*5*$D33*$G33*$H33*$J33)+(BL33/12*4*$E33*$G33*$I33*$J33)+(BL33/12*3*$F33*$G33*$I33*$J33)</f>
        <v>1124290.72</v>
      </c>
      <c r="BN33" s="22">
        <v>18</v>
      </c>
      <c r="BO33" s="16">
        <f>(BN33/12*5*$D33*$G33*$H33*$K33)+(BN33/12*4*$E33*$G33*$I33*$K33)+(BN33/12*3*$F33*$G33*$I33*$K33)</f>
        <v>505930.82399999996</v>
      </c>
      <c r="BP33" s="16">
        <v>9</v>
      </c>
      <c r="BQ33" s="16">
        <f>(BP33/12*5*$D33*$G33*$H33*$K33)+(BP33/12*4*$E33*$G33*$I33*$K33)+(BP33/12*3*$F33*$G33*$I33*$K33)</f>
        <v>252965.41199999998</v>
      </c>
      <c r="BR33" s="16"/>
      <c r="BS33" s="16">
        <f>(BR33/12*5*$D33*$G33*$H33*$J33)+(BR33/12*4*$E33*$G33*$I33*$J33)+(BR33/12*3*$F33*$G33*$I33*$J33)</f>
        <v>0</v>
      </c>
      <c r="BT33" s="16">
        <v>1</v>
      </c>
      <c r="BU33" s="16">
        <f>(BT33/12*5*$D33*$G33*$H33*$J33)+(BT33/12*4*$E33*$G33*$I33*$J33)+(BT33/12*3*$F33*$G33*$I33*$J33)</f>
        <v>23422.723333333332</v>
      </c>
      <c r="BV33" s="16">
        <v>0</v>
      </c>
      <c r="BW33" s="16">
        <f>(BV33/12*5*$D33*$G33*$H33*$K33)+(BV33/12*4*$E33*$G33*$I33*$K33)+(BV33/12*3*$F33*$G33*$I33*$K33)</f>
        <v>0</v>
      </c>
      <c r="BX33" s="16"/>
      <c r="BY33" s="16">
        <f>(BX33/12*5*$D33*$G33*$H33*$K33)+(BX33/12*4*$E33*$G33*$I33*$K33)+(BX33/12*3*$F33*$G33*$I33*$K33)</f>
        <v>0</v>
      </c>
      <c r="BZ33" s="16"/>
      <c r="CA33" s="16">
        <f>(BZ33/12*5*$D33*$G33*$H33*$J33)+(BZ33/12*4*$E33*$G33*$I33*$J33)+(BZ33/12*3*$F33*$G33*$I33*$J33)</f>
        <v>0</v>
      </c>
      <c r="CB33" s="16"/>
      <c r="CC33" s="16">
        <f>(CB33/12*5*$D33*$G33*$H33*$K33)+(CB33/12*4*$E33*$G33*$I33*$K33)+(CB33/12*3*$F33*$G33*$I33*$K33)</f>
        <v>0</v>
      </c>
      <c r="CD33" s="16">
        <v>0</v>
      </c>
      <c r="CE33" s="16">
        <f>(CD33/12*5*$D33*$G33*$H33*$J33)+(CD33/12*4*$E33*$G33*$I33*$J33)+(CD33/12*3*$F33*$G33*$I33*$J33)</f>
        <v>0</v>
      </c>
      <c r="CF33" s="16"/>
      <c r="CG33" s="16">
        <f>(CF33/12*5*$D33*$G33*$H33*$J33)+(CF33/12*4*$E33*$G33*$I33*$J33)+(CF33/12*3*$F33*$G33*$I33*$J33)</f>
        <v>0</v>
      </c>
      <c r="CH33" s="16">
        <v>15</v>
      </c>
      <c r="CI33" s="16">
        <f>(CH33/12*5*$D33*$G33*$H33*$J33)+(CH33/12*4*$E33*$G33*$I33*$J33)+(CH33/12*3*$F33*$G33*$I33*$J33)</f>
        <v>351340.85</v>
      </c>
      <c r="CJ33" s="16">
        <v>12</v>
      </c>
      <c r="CK33" s="16">
        <f>(CJ33/12*5*$D33*$G33*$H33*$J33)+(CJ33/12*4*$E33*$G33*$I33*$J33)+(CJ33/12*3*$F33*$G33*$I33*$J33)</f>
        <v>281072.68</v>
      </c>
      <c r="CL33" s="16">
        <v>79</v>
      </c>
      <c r="CM33" s="16">
        <f>(CL33/12*5*$D33*$G33*$H33*$K33)+(CL33/12*4*$E33*$G33*$I33*$K33)+(CL33/12*3*$F33*$G33*$I33*$K33)</f>
        <v>2220474.1719999998</v>
      </c>
      <c r="CN33" s="16">
        <v>28</v>
      </c>
      <c r="CO33" s="16">
        <f>(CN33/12*5*$D33*$G33*$H33*$K33)+(CN33/12*4*$E33*$G33*$I33*$K33)+(CN33/12*3*$F33*$G33*$I33*$K33)</f>
        <v>787003.50400000007</v>
      </c>
      <c r="CP33" s="18">
        <v>14</v>
      </c>
      <c r="CQ33" s="16">
        <f>(CP33/12*5*$D33*$G33*$H33*$J33)+(CP33/12*4*$E33*$G33*$I33*$J33)+(CP33/12*3*$F33*$G33*$I33*$J33)</f>
        <v>327918.12666666671</v>
      </c>
      <c r="CR33" s="24">
        <v>11</v>
      </c>
      <c r="CS33" s="16">
        <f>(CR33/12*5*$D33*$G33*$H33*$K33)+(CR33/12*4*$E33*$G33*$I33*$K33)+(CR33/12*3*$F33*$G33*$I33*$K33)</f>
        <v>309179.94799999997</v>
      </c>
      <c r="CT33" s="16">
        <v>12</v>
      </c>
      <c r="CU33" s="16">
        <f>(CT33/12*5*$D33*$G33*$H33*$K33)+(CT33/12*4*$E33*$G33*$I33*$K33)+(CT33/12*3*$F33*$G33*$I33*$K33)</f>
        <v>337287.21600000001</v>
      </c>
      <c r="CV33" s="16">
        <v>21</v>
      </c>
      <c r="CW33" s="16">
        <f>(CV33/12*5*$D33*$G33*$H33*$K33)+(CV33/12*4*$E33*$G33*$I33*$K33)+(CV33/12*3*$F33*$G33*$I33*$K33)</f>
        <v>590252.62800000003</v>
      </c>
      <c r="CX33" s="16">
        <v>1</v>
      </c>
      <c r="CY33" s="16">
        <f>(CX33/12*5*$D33*$G33*$H33*$K33)+(CX33/12*4*$E33*$G33*$I33*$K33)+(CX33/12*3*$F33*$G33*$I33*$K33)</f>
        <v>28107.267999999996</v>
      </c>
      <c r="CZ33" s="16">
        <v>24</v>
      </c>
      <c r="DA33" s="16">
        <f>(CZ33/12*5*$D33*$G33*$H33*$K33)+(CZ33/12*4*$E33*$G33*$I33*$K33)+(CZ33/12*3*$F33*$G33*$I33*$K33)</f>
        <v>674574.43200000003</v>
      </c>
      <c r="DB33" s="16">
        <v>18</v>
      </c>
      <c r="DC33" s="16">
        <f>(DB33/12*5*$D33*$G33*$H33*$J33)+(DB33/12*4*$E33*$G33*$I33*$J33)+(DB33/12*3*$F33*$G33*$I33*$J33)</f>
        <v>421609.02</v>
      </c>
      <c r="DD33" s="16">
        <v>10</v>
      </c>
      <c r="DE33" s="16">
        <f>(DD33/12*5*$D33*$G33*$H33*$J33)+(DD33/12*4*$E33*$G33*$I33*$J33)+(DD33/12*3*$F33*$G33*$I33*$J33)</f>
        <v>234227.23333333334</v>
      </c>
      <c r="DF33" s="16"/>
      <c r="DG33" s="16">
        <f>(DF33/12*5*$D33*$G33*$H33*$K33)+(DF33/12*4*$E33*$G33*$I33*$K33)+(DF33/12*3*$F33*$G33*$I33*$K33)</f>
        <v>0</v>
      </c>
      <c r="DH33" s="16">
        <v>10</v>
      </c>
      <c r="DI33" s="16">
        <f>(DH33/12*5*$D33*$G33*$H33*$K33)+(DH33/12*4*$E33*$G33*$I33*$K33)+(DH33/12*3*$F33*$G33*$I33*$K33)</f>
        <v>281072.68</v>
      </c>
      <c r="DJ33" s="16"/>
      <c r="DK33" s="16">
        <f>(DJ33/12*5*$D33*$G33*$H33*$L33)+(DJ33/12*4*$E33*$G33*$I33*$L33)+(DJ33/12*3*$F33*$G33*$I33*$L33)</f>
        <v>0</v>
      </c>
      <c r="DL33" s="16">
        <v>4</v>
      </c>
      <c r="DM33" s="16">
        <f>(DL33/12*5*$D33*$G33*$H33*$M33)+(DL33/12*4*$E33*$G33*$I33*$M33)+(DL33/12*3*$F33*$G33*$I33*$M33)</f>
        <v>171989.71133333331</v>
      </c>
      <c r="DN33" s="16"/>
      <c r="DO33" s="16">
        <f>(DN33*$D33*$G33*$H33*$K33)</f>
        <v>0</v>
      </c>
      <c r="DP33" s="16">
        <f t="shared" ref="DP33:DQ37" si="120">SUM(N33,P33,R33,T33,V33,X33,Z33,AB33,AD33,AF33,AH33,AJ33,AL33,AN33,AP33,AR33,AT33,AV33,AX33,AZ33,BB33,BD33,BF33,BH33,BJ33,BL33,BN33,BP33,BR33,BT33,BV33,BX33,BZ33,CB33,CD33,CF33,CH33,CJ33,CL33,CN33,CP33,CR33,CT33,CV33,CX33,CZ33,DB33,DD33,DF33,DH33,DJ33,DL33,DN33)</f>
        <v>771</v>
      </c>
      <c r="DQ33" s="16">
        <f t="shared" si="120"/>
        <v>20006351.829999998</v>
      </c>
    </row>
    <row r="34" spans="1:121" ht="15.75" customHeight="1" x14ac:dyDescent="0.25">
      <c r="A34" s="20"/>
      <c r="B34" s="54">
        <v>18</v>
      </c>
      <c r="C34" s="55" t="s">
        <v>162</v>
      </c>
      <c r="D34" s="56">
        <f t="shared" si="59"/>
        <v>19063</v>
      </c>
      <c r="E34" s="56">
        <v>18530</v>
      </c>
      <c r="F34" s="56">
        <v>18715</v>
      </c>
      <c r="G34" s="21">
        <v>2.0099999999999998</v>
      </c>
      <c r="H34" s="15">
        <v>1</v>
      </c>
      <c r="I34" s="15">
        <v>1</v>
      </c>
      <c r="J34" s="56">
        <v>1.4</v>
      </c>
      <c r="K34" s="56">
        <v>1.68</v>
      </c>
      <c r="L34" s="56">
        <v>2.23</v>
      </c>
      <c r="M34" s="56">
        <v>2.57</v>
      </c>
      <c r="N34" s="16">
        <v>50</v>
      </c>
      <c r="O34" s="16">
        <f t="shared" ref="O34:O37" si="121">(N34/12*5*$D34*$G34*$H34*$J34*O$11)+(N34/12*4*$E34*$G34*$I34*$J34*O$12)+(N34/12*3*$F34*$G34*$I34*$J34*O$12)</f>
        <v>2808836.8962500002</v>
      </c>
      <c r="P34" s="16">
        <v>12</v>
      </c>
      <c r="Q34" s="16">
        <f t="shared" ref="Q34:Q37" si="122">(P34/12*5*$D34*$G34*$H34*$J34*Q$11)+(P34/12*4*$E34*$G34*$I34*$J34*Q$12)+(P34/12*3*$F34*$G34*$I34*$J34*Q$12)</f>
        <v>674120.85509999993</v>
      </c>
      <c r="R34" s="16">
        <v>0</v>
      </c>
      <c r="S34" s="16">
        <f t="shared" ref="S34:S37" si="123">(R34/12*5*$D34*$G34*$H34*$J34*S$11)+(R34/12*4*$E34*$G34*$I34*$J34*S$12)+(R34/12*3*$F34*$G34*$I34*$J34*S$12)</f>
        <v>0</v>
      </c>
      <c r="T34" s="16"/>
      <c r="U34" s="16">
        <f t="shared" ref="U34:U37" si="124">(T34/12*5*$D34*$G34*$H34*$J34*U$11)+(T34/12*4*$E34*$G34*$I34*$J34*U$12)+(T34/12*3*$F34*$G34*$I34*$J34*U$12)</f>
        <v>0</v>
      </c>
      <c r="V34" s="16">
        <v>0</v>
      </c>
      <c r="W34" s="16">
        <f t="shared" ref="W34:W37" si="125">(V34/12*5*$D34*$G34*$H34*$J34*W$11)+(V34/12*4*$E34*$G34*$I34*$J34*W$12)+(V34/12*3*$F34*$G34*$I34*$J34*W$12)</f>
        <v>0</v>
      </c>
      <c r="X34" s="16">
        <v>22</v>
      </c>
      <c r="Y34" s="16">
        <f t="shared" ref="Y34:Y37" si="126">(X34/12*5*$D34*$G34*$H34*$J34*Y$11)+(X34/12*4*$E34*$G34*$I34*$J34*Y$12)+(X34/12*3*$F34*$G34*$I34*$J34*Y$12)</f>
        <v>1235888.2343499998</v>
      </c>
      <c r="Z34" s="16">
        <v>0</v>
      </c>
      <c r="AA34" s="16">
        <f t="shared" ref="AA34:AA37" si="127">(Z34/12*5*$D34*$G34*$H34*$J34*AA$11)+(Z34/12*4*$E34*$G34*$I34*$J34*AA$12)+(Z34/12*3*$F34*$G34*$I34*$J34*AA$12)</f>
        <v>0</v>
      </c>
      <c r="AB34" s="16">
        <v>0</v>
      </c>
      <c r="AC34" s="16">
        <f t="shared" ref="AC34:AC37" si="128">(AB34/12*5*$D34*$G34*$H34*$J34*AC$11)+(AB34/12*4*$E34*$G34*$I34*$J34*AC$12)+(AB34/12*3*$F34*$G34*$I34*$J34*AC$12)</f>
        <v>0</v>
      </c>
      <c r="AD34" s="16">
        <v>0</v>
      </c>
      <c r="AE34" s="16">
        <f t="shared" ref="AE34:AE37" si="129">(AD34/12*5*$D34*$G34*$H34*$J34*AE$11)+(AD34/12*4*$E34*$G34*$I34*$J34*AE$12)+(AD34/12*3*$F34*$G34*$I34*$J34*AE$12)</f>
        <v>0</v>
      </c>
      <c r="AF34" s="16">
        <v>21</v>
      </c>
      <c r="AG34" s="16">
        <f t="shared" ref="AG34:AG37" si="130">(AF34/12*5*$D34*$G34*$H34*$J34*AG$11)+(AF34/12*4*$E34*$G34*$I34*$J34*AG$12)+(AF34/12*3*$F34*$G34*$I34*$J34*AG$12)</f>
        <v>1179711.4964249998</v>
      </c>
      <c r="AH34" s="16">
        <v>2</v>
      </c>
      <c r="AI34" s="16">
        <f t="shared" ref="AI34:AI37" si="131">(AH34/12*5*$D34*$G34*$H34*$J34*AI$11)+(AH34/12*4*$E34*$G34*$I34*$J34*AI$12)+(AH34/12*3*$F34*$G34*$I34*$J34*AI$12)</f>
        <v>95664.345349999974</v>
      </c>
      <c r="AJ34" s="16"/>
      <c r="AK34" s="16">
        <f t="shared" ref="AK34:AK37" si="132">(AJ34/12*5*$D34*$G34*$H34*$J34*AK$11)+(AJ34/12*4*$E34*$G34*$I34*$J34*AK$12)+(AJ34/12*3*$F34*$G34*$I34*$J34*AK$12)</f>
        <v>0</v>
      </c>
      <c r="AL34" s="58">
        <v>0</v>
      </c>
      <c r="AM34" s="16">
        <f t="shared" ref="AM34:AM37" si="133">(AL34/12*5*$D34*$G34*$H34*$J34*AM$11)+(AL34/12*4*$E34*$G34*$I34*$J34*AM$12)+(AL34/12*3*$F34*$G34*$I34*$J34*AM$12)</f>
        <v>0</v>
      </c>
      <c r="AN34" s="59">
        <v>5</v>
      </c>
      <c r="AO34" s="16">
        <f t="shared" ref="AO34:AO37" si="134">(AN34/12*5*$D34*$G34*$H34*$K34*AO$11)+(AN34/12*4*$E34*$G34*$I34*$K34*AO$12)+(AN34/12*3*$F34*$G34*$I34*$K34*AO$12)</f>
        <v>324668.71122</v>
      </c>
      <c r="AP34" s="16"/>
      <c r="AQ34" s="16">
        <f t="shared" ref="AQ34:AQ37" si="135">(AP34/12*5*$D34*$G34*$H34*$K34*AQ$11)+(AP34/12*4*$E34*$G34*$I34*$K34*AQ$12)+(AP34/12*3*$F34*$G34*$I34*$K34*AQ$12)</f>
        <v>0</v>
      </c>
      <c r="AR34" s="16">
        <v>12</v>
      </c>
      <c r="AS34" s="16">
        <f t="shared" ref="AS34:AS37" si="136">(AR34/12*5*$D34*$G34*$H34*$K34*AS$11)+(AR34/12*4*$E34*$G34*$I34*$K34*AS$12)+(AR34/12*3*$F34*$G34*$I34*$K34*AS$12)</f>
        <v>779204.90692799992</v>
      </c>
      <c r="AT34" s="16">
        <v>0</v>
      </c>
      <c r="AU34" s="16">
        <f t="shared" ref="AU34:AU37" si="137">(AT34/12*5*$D34*$G34*$H34*$K34*AU$11)+(AT34/12*4*$E34*$G34*$I34*$K34*AU$12)+(AT34/12*3*$F34*$G34*$I34*$K34*AU$12)</f>
        <v>0</v>
      </c>
      <c r="AV34" s="16"/>
      <c r="AW34" s="16">
        <f t="shared" ref="AW34:AW37" si="138">(AV34/12*5*$D34*$G34*$H34*$J34*AW$11)+(AV34/12*4*$E34*$G34*$I34*$J34*AW$12)+(AV34/12*3*$F34*$G34*$I34*$J34*AW$12)</f>
        <v>0</v>
      </c>
      <c r="AX34" s="16"/>
      <c r="AY34" s="16">
        <f t="shared" ref="AY34:AY37" si="139">(AX34/12*5*$D34*$G34*$H34*$J34*AY$11)+(AX34/12*4*$E34*$G34*$I34*$J34*AY$12)+(AX34/12*3*$F34*$G34*$I34*$J34*AY$12)</f>
        <v>0</v>
      </c>
      <c r="AZ34" s="16">
        <v>8</v>
      </c>
      <c r="BA34" s="16">
        <f t="shared" ref="BA34:BA37" si="140">(AZ34/12*5*$D34*$G34*$H34*$K34*BA$11)+(AZ34/12*4*$E34*$G34*$I34*$K34*BA$12)+(AZ34/12*3*$F34*$G34*$I34*$K34*BA$12)</f>
        <v>505286.56751999987</v>
      </c>
      <c r="BB34" s="16">
        <v>0</v>
      </c>
      <c r="BC34" s="16">
        <f t="shared" ref="BC34:BC37" si="141">(BB34/12*5*$D34*$G34*$H34*$J34*BC$11)+(BB34/12*4*$E34*$G34*$I34*$J34*BC$12)+(BB34/12*3*$F34*$G34*$I34*$J34*BC$12)</f>
        <v>0</v>
      </c>
      <c r="BD34" s="16">
        <v>0</v>
      </c>
      <c r="BE34" s="16">
        <f t="shared" ref="BE34:BE37" si="142">(BD34/12*5*$D34*$G34*$H34*$J34*BE$11)+(BD34/12*4*$E34*$G34*$I34*$J34*BE$12)+(BD34/12*3*$F34*$G34*$I34*$J34*BE$12)</f>
        <v>0</v>
      </c>
      <c r="BF34" s="16">
        <v>0</v>
      </c>
      <c r="BG34" s="16">
        <f t="shared" ref="BG34:BG37" si="143">(BF34/12*5*$D34*$G34*$H34*$J34*BG$11)+(BF34/12*4*$E34*$G34*$I34*$J34*BG$12)+(BF34/12*3*$F34*$G34*$I34*$J34*BG$12)</f>
        <v>0</v>
      </c>
      <c r="BH34" s="16">
        <v>0</v>
      </c>
      <c r="BI34" s="16">
        <f t="shared" ref="BI34:BI37" si="144">(BH34/12*5*$D34*$G34*$H34*$K34*BI$11)+(BH34/12*4*$E34*$G34*$I34*$K34*BI$12)+(BH34/12*3*$F34*$G34*$I34*$K34*BI$12)</f>
        <v>0</v>
      </c>
      <c r="BJ34" s="16">
        <v>10</v>
      </c>
      <c r="BK34" s="16">
        <f t="shared" ref="BK34:BK37" si="145">(BJ34/12*5*$D34*$G34*$H34*$J34*BK$11)+(BJ34/12*4*$E34*$G34*$I34*$J34*BK$12)+(BJ34/12*3*$F34*$G34*$I34*$J34*BK$12)</f>
        <v>565567.11172499997</v>
      </c>
      <c r="BL34" s="16">
        <v>140</v>
      </c>
      <c r="BM34" s="16">
        <f t="shared" ref="BM34:BM37" si="146">(BL34/12*5*$D34*$G34*$H34*$J34*BM$11)+(BL34/12*4*$E34*$G34*$I34*$J34*BM$12)+(BL34/12*3*$F34*$G34*$I34*$J34*BM$12)</f>
        <v>7575603.2617999986</v>
      </c>
      <c r="BN34" s="22">
        <v>6</v>
      </c>
      <c r="BO34" s="16">
        <f t="shared" ref="BO34:BO37" si="147">(BN34/12*5*$D34*$G34*$H34*$K34*BO$11)+(BN34/12*4*$E34*$G34*$I34*$K34*BO$12)+(BN34/12*3*$F34*$G34*$I34*$K34*BO$12)</f>
        <v>346591.03751999995</v>
      </c>
      <c r="BP34" s="16">
        <v>3</v>
      </c>
      <c r="BQ34" s="16">
        <f t="shared" ref="BQ34:BQ37" si="148">(BP34/12*5*$D34*$G34*$H34*$K34*BQ$11)+(BP34/12*4*$E34*$G34*$I34*$K34*BQ$12)+(BP34/12*3*$F34*$G34*$I34*$K34*BQ$12)</f>
        <v>215191.13867999992</v>
      </c>
      <c r="BR34" s="16"/>
      <c r="BS34" s="16">
        <f t="shared" ref="BS34:BS37" si="149">(BR34/12*5*$D34*$G34*$H34*$J34*BS$11)+(BR34/12*4*$E34*$G34*$I34*$J34*BS$12)+(BR34/12*3*$F34*$G34*$I34*$J34*BS$12)</f>
        <v>0</v>
      </c>
      <c r="BT34" s="16">
        <v>1</v>
      </c>
      <c r="BU34" s="16">
        <f t="shared" ref="BU34:BU37" si="150">(BT34/12*5*$D34*$G34*$H34*$J34*BU$11)+(BT34/12*4*$E34*$G34*$I34*$J34*BU$12)+(BT34/12*3*$F34*$G34*$I34*$J34*BU$12)</f>
        <v>39885.476539999989</v>
      </c>
      <c r="BV34" s="16">
        <v>0</v>
      </c>
      <c r="BW34" s="16">
        <f t="shared" ref="BW34:BW37" si="151">(BV34/12*5*$D34*$G34*$H34*$K34*BW$11)+(BV34/12*4*$E34*$G34*$I34*$K34*BW$12)+(BV34/12*3*$F34*$G34*$I34*$K34*BW$12)</f>
        <v>0</v>
      </c>
      <c r="BX34" s="16"/>
      <c r="BY34" s="16">
        <f t="shared" ref="BY34:BY37" si="152">(BX34/12*5*$D34*$G34*$H34*$K34*BY$11)+(BX34/12*4*$E34*$G34*$I34*$K34*BY$12)+(BX34/12*3*$F34*$G34*$I34*$K34*BY$12)</f>
        <v>0</v>
      </c>
      <c r="BZ34" s="16"/>
      <c r="CA34" s="16">
        <f t="shared" ref="CA34:CA37" si="153">(BZ34/12*5*$D34*$G34*$H34*$J34*CA$11)+(BZ34/12*4*$E34*$G34*$I34*$J34*CA$12)+(BZ34/12*3*$F34*$G34*$I34*$J34*CA$12)</f>
        <v>0</v>
      </c>
      <c r="CB34" s="16"/>
      <c r="CC34" s="16">
        <f t="shared" ref="CC34:CC37" si="154">(CB34/12*5*$D34*$G34*$H34*$K34*CC$11)+(CB34/12*4*$E34*$G34*$I34*$K34*CC$12)+(CB34/12*3*$F34*$G34*$I34*$K34*CC$12)</f>
        <v>0</v>
      </c>
      <c r="CD34" s="16">
        <v>0</v>
      </c>
      <c r="CE34" s="16">
        <f t="shared" ref="CE34:CE37" si="155">(CD34/12*5*$D34*$G34*$H34*$J34*CE$11)+(CD34/12*4*$E34*$G34*$I34*$J34*CE$12)+(CD34/12*3*$F34*$G34*$I34*$J34*CE$12)</f>
        <v>0</v>
      </c>
      <c r="CF34" s="16"/>
      <c r="CG34" s="16">
        <f t="shared" ref="CG34:CG37" si="156">(CF34/12*5*$D34*$G34*$H34*$J34*CG$11)+(CF34/12*4*$E34*$G34*$I34*$J34*CG$12)+(CF34/12*3*$F34*$G34*$I34*$J34*CG$12)</f>
        <v>0</v>
      </c>
      <c r="CH34" s="16">
        <v>0</v>
      </c>
      <c r="CI34" s="16">
        <f t="shared" ref="CI34:CI37" si="157">(CH34/12*5*$D34*$G34*$H34*$J34*CI$11)+(CH34/12*4*$E34*$G34*$I34*$J34*CI$12)+(CH34/12*3*$F34*$G34*$I34*$J34*CI$12)</f>
        <v>0</v>
      </c>
      <c r="CJ34" s="16"/>
      <c r="CK34" s="16">
        <f t="shared" ref="CK34:CK37" si="158">(CJ34/12*5*$D34*$G34*$H34*$J34*CK$11)+(CJ34/12*4*$E34*$G34*$I34*$J34*CK$12)+(CJ34/12*3*$F34*$G34*$I34*$J34*CK$12)</f>
        <v>0</v>
      </c>
      <c r="CL34" s="16">
        <v>3</v>
      </c>
      <c r="CM34" s="16">
        <f t="shared" ref="CM34:CM37" si="159">(CL34/12*5*$D34*$G34*$H34*$K34*CM$11)+(CL34/12*4*$E34*$G34*$I34*$K34*CM$12)+(CL34/12*3*$F34*$G34*$I34*$K34*CM$12)</f>
        <v>193111.46334899997</v>
      </c>
      <c r="CN34" s="16">
        <v>3</v>
      </c>
      <c r="CO34" s="16">
        <f t="shared" ref="CO34:CO37" si="160">(CN34/12*5*$D34*$G34*$H34*$K34*CO$11)+(CN34/12*4*$E34*$G34*$I34*$K34*CO$12)+(CN34/12*3*$F34*$G34*$I34*$K34*CO$12)</f>
        <v>222003.90443699996</v>
      </c>
      <c r="CP34" s="18">
        <v>9</v>
      </c>
      <c r="CQ34" s="16">
        <f t="shared" ref="CQ34:CQ37" si="161">(CP34/12*5*$D34*$G34*$H34*$J34*CQ$11)+(CP34/12*4*$E34*$G34*$I34*$J34*CQ$12)+(CP34/12*3*$F34*$G34*$I34*$J34*CQ$12)</f>
        <v>537977.84669999988</v>
      </c>
      <c r="CR34" s="24"/>
      <c r="CS34" s="16">
        <f t="shared" ref="CS34:CS37" si="162">(CR34/12*5*$D34*$G34*$H34*$K34*CS$11)+(CR34/12*4*$E34*$G34*$I34*$K34*CS$12)+(CR34/12*3*$F34*$G34*$I34*$K34*CS$12)</f>
        <v>0</v>
      </c>
      <c r="CT34" s="16"/>
      <c r="CU34" s="16">
        <f t="shared" ref="CU34:CU37" si="163">(CT34/12*5*$D34*$G34*$H34*$K34*CU$11)+(CT34/12*4*$E34*$G34*$I34*$K34*CU$12)+(CT34/12*3*$F34*$G34*$I34*$K34*CU$12)</f>
        <v>0</v>
      </c>
      <c r="CV34" s="16">
        <v>3</v>
      </c>
      <c r="CW34" s="16">
        <f t="shared" ref="CW34:CW37" si="164">(CV34/12*5*$D34*$G34*$H34*$K34*CW$11)+(CV34/12*4*$E34*$G34*$I34*$K34*CW$12)+(CV34/12*3*$F34*$G34*$I34*$K34*CW$12)</f>
        <v>217385.17649099996</v>
      </c>
      <c r="CX34" s="16"/>
      <c r="CY34" s="16">
        <f t="shared" ref="CY34:CY37" si="165">(CX34/12*5*$D34*$G34*$H34*$K34*CY$11)+(CX34/12*4*$E34*$G34*$I34*$K34*CY$12)+(CX34/12*3*$F34*$G34*$I34*$K34*CY$12)</f>
        <v>0</v>
      </c>
      <c r="CZ34" s="16">
        <v>3</v>
      </c>
      <c r="DA34" s="16">
        <f t="shared" ref="DA34:DA37" si="166">(CZ34/12*5*$D34*$G34*$H34*$K34*DA$11)+(CZ34/12*4*$E34*$G34*$I34*$K34*DA$12)+(CZ34/12*3*$F34*$G34*$I34*$K34*DA$12)</f>
        <v>217385.17649099996</v>
      </c>
      <c r="DB34" s="16">
        <v>6</v>
      </c>
      <c r="DC34" s="16">
        <f t="shared" ref="DC34:DC37" si="167">(DB34/12*5*$D34*$G34*$H34*$J34*DC$11)+(DB34/12*4*$E34*$G34*$I34*$J34*DC$12)+(DB34/12*3*$F34*$G34*$I34*$J34*DC$12)</f>
        <v>358651.89779999992</v>
      </c>
      <c r="DD34" s="16">
        <v>3</v>
      </c>
      <c r="DE34" s="16">
        <f t="shared" ref="DE34:DE37" si="168">(DD34/12*5*$D34*$G34*$H34*$J34*DE$11)+(DD34/12*4*$E34*$G34*$I34*$J34*DE$12)+(DD34/12*3*$F34*$G34*$I34*$J34*DE$12)</f>
        <v>184667.98318499999</v>
      </c>
      <c r="DF34" s="16"/>
      <c r="DG34" s="16">
        <f t="shared" ref="DG34:DG37" si="169">(DF34/12*5*$D34*$G34*$H34*$K34*DG$11)+(DF34/12*4*$E34*$G34*$I34*$K34*DG$12)+(DF34/12*3*$F34*$G34*$I34*$K34*DG$12)</f>
        <v>0</v>
      </c>
      <c r="DH34" s="16">
        <v>6</v>
      </c>
      <c r="DI34" s="16">
        <f t="shared" ref="DI34:DI37" si="170">(DH34/12*5*$D34*$G34*$H34*$K34*DI$11)+(DH34/12*4*$E34*$G34*$I34*$K34*DI$12)+(DH34/12*3*$F34*$G34*$I34*$K34*DI$12)</f>
        <v>466698.91715999995</v>
      </c>
      <c r="DJ34" s="16">
        <v>6</v>
      </c>
      <c r="DK34" s="16">
        <f t="shared" ref="DK34:DK37" si="171">(DJ34/12*5*$D34*$G34*$H34*$L34*DK$11)+(DJ34/12*4*$E34*$G34*$I34*$L34*DK$12)+(DJ34/12*3*$F34*$G34*$I34*$L34*DK$12)</f>
        <v>638712.62223749992</v>
      </c>
      <c r="DL34" s="16"/>
      <c r="DM34" s="16">
        <f t="shared" ref="DM34:DM43" si="172">(DL34/12*5*$D34*$G34*$H34*$M34*DM$11)+(DL34/12*4*$E34*$G34*$I34*$M34*DM$12)+(DL34/12*3*$F34*$G34*$I34*$M34*DM$12)</f>
        <v>0</v>
      </c>
      <c r="DN34" s="16"/>
      <c r="DO34" s="16">
        <f t="shared" si="57"/>
        <v>0</v>
      </c>
      <c r="DP34" s="16">
        <f t="shared" si="120"/>
        <v>334</v>
      </c>
      <c r="DQ34" s="16">
        <f t="shared" si="120"/>
        <v>19382815.027258497</v>
      </c>
    </row>
    <row r="35" spans="1:121" ht="15.75" customHeight="1" x14ac:dyDescent="0.25">
      <c r="A35" s="20"/>
      <c r="B35" s="54">
        <v>19</v>
      </c>
      <c r="C35" s="55" t="s">
        <v>163</v>
      </c>
      <c r="D35" s="56">
        <f t="shared" si="59"/>
        <v>19063</v>
      </c>
      <c r="E35" s="56">
        <v>18530</v>
      </c>
      <c r="F35" s="56">
        <v>18715</v>
      </c>
      <c r="G35" s="21">
        <v>0.86</v>
      </c>
      <c r="H35" s="15">
        <v>1</v>
      </c>
      <c r="I35" s="15">
        <v>1</v>
      </c>
      <c r="J35" s="56">
        <v>1.4</v>
      </c>
      <c r="K35" s="56">
        <v>1.68</v>
      </c>
      <c r="L35" s="56">
        <v>2.23</v>
      </c>
      <c r="M35" s="56">
        <v>2.57</v>
      </c>
      <c r="N35" s="16">
        <v>55</v>
      </c>
      <c r="O35" s="16">
        <f t="shared" si="121"/>
        <v>1321970.0019166665</v>
      </c>
      <c r="P35" s="16">
        <v>15</v>
      </c>
      <c r="Q35" s="16">
        <f t="shared" si="122"/>
        <v>360537.27324999997</v>
      </c>
      <c r="R35" s="16">
        <v>0</v>
      </c>
      <c r="S35" s="16">
        <f t="shared" si="123"/>
        <v>0</v>
      </c>
      <c r="T35" s="16"/>
      <c r="U35" s="16">
        <f t="shared" si="124"/>
        <v>0</v>
      </c>
      <c r="V35" s="16">
        <v>0</v>
      </c>
      <c r="W35" s="16">
        <f t="shared" si="125"/>
        <v>0</v>
      </c>
      <c r="X35" s="16">
        <v>29</v>
      </c>
      <c r="Y35" s="16">
        <f t="shared" si="126"/>
        <v>697038.72828333324</v>
      </c>
      <c r="Z35" s="16">
        <v>0</v>
      </c>
      <c r="AA35" s="16">
        <f t="shared" si="127"/>
        <v>0</v>
      </c>
      <c r="AB35" s="16">
        <v>0</v>
      </c>
      <c r="AC35" s="16">
        <f t="shared" si="128"/>
        <v>0</v>
      </c>
      <c r="AD35" s="16">
        <v>0</v>
      </c>
      <c r="AE35" s="16">
        <f t="shared" si="129"/>
        <v>0</v>
      </c>
      <c r="AF35" s="16">
        <v>9</v>
      </c>
      <c r="AG35" s="16">
        <f t="shared" si="130"/>
        <v>216322.36395</v>
      </c>
      <c r="AH35" s="16"/>
      <c r="AI35" s="16">
        <f t="shared" si="131"/>
        <v>0</v>
      </c>
      <c r="AJ35" s="16"/>
      <c r="AK35" s="16">
        <f t="shared" si="132"/>
        <v>0</v>
      </c>
      <c r="AL35" s="58">
        <v>0</v>
      </c>
      <c r="AM35" s="16">
        <f t="shared" si="133"/>
        <v>0</v>
      </c>
      <c r="AN35" s="59">
        <v>9</v>
      </c>
      <c r="AO35" s="16">
        <f t="shared" si="134"/>
        <v>250043.36565599998</v>
      </c>
      <c r="AP35" s="16">
        <v>14</v>
      </c>
      <c r="AQ35" s="16">
        <f t="shared" si="135"/>
        <v>343820.51284000004</v>
      </c>
      <c r="AR35" s="16">
        <v>16</v>
      </c>
      <c r="AS35" s="16">
        <f t="shared" si="136"/>
        <v>444521.53894399991</v>
      </c>
      <c r="AT35" s="16">
        <v>0</v>
      </c>
      <c r="AU35" s="16">
        <f t="shared" si="137"/>
        <v>0</v>
      </c>
      <c r="AV35" s="16"/>
      <c r="AW35" s="16">
        <f t="shared" si="138"/>
        <v>0</v>
      </c>
      <c r="AX35" s="16"/>
      <c r="AY35" s="16">
        <f t="shared" si="139"/>
        <v>0</v>
      </c>
      <c r="AZ35" s="16">
        <v>5</v>
      </c>
      <c r="BA35" s="16">
        <f t="shared" si="140"/>
        <v>135120.1642</v>
      </c>
      <c r="BB35" s="16">
        <v>0</v>
      </c>
      <c r="BC35" s="16">
        <f t="shared" si="141"/>
        <v>0</v>
      </c>
      <c r="BD35" s="16">
        <v>0</v>
      </c>
      <c r="BE35" s="16">
        <f t="shared" si="142"/>
        <v>0</v>
      </c>
      <c r="BF35" s="16">
        <v>0</v>
      </c>
      <c r="BG35" s="16">
        <f t="shared" si="143"/>
        <v>0</v>
      </c>
      <c r="BH35" s="16">
        <v>0</v>
      </c>
      <c r="BI35" s="16">
        <f t="shared" si="144"/>
        <v>0</v>
      </c>
      <c r="BJ35" s="16">
        <v>30</v>
      </c>
      <c r="BK35" s="16">
        <f t="shared" si="145"/>
        <v>725951.81504999986</v>
      </c>
      <c r="BL35" s="16">
        <v>27</v>
      </c>
      <c r="BM35" s="16">
        <f t="shared" si="146"/>
        <v>625108.41414000001</v>
      </c>
      <c r="BN35" s="22">
        <v>3</v>
      </c>
      <c r="BO35" s="16">
        <f t="shared" si="147"/>
        <v>74146.341359999991</v>
      </c>
      <c r="BP35" s="16">
        <v>3</v>
      </c>
      <c r="BQ35" s="16">
        <f t="shared" si="148"/>
        <v>92071.83047999999</v>
      </c>
      <c r="BR35" s="16">
        <v>190</v>
      </c>
      <c r="BS35" s="16">
        <f t="shared" si="149"/>
        <v>3913279.1273333333</v>
      </c>
      <c r="BT35" s="16">
        <v>2</v>
      </c>
      <c r="BU35" s="16">
        <f t="shared" si="150"/>
        <v>34130.855546666666</v>
      </c>
      <c r="BV35" s="16">
        <v>0</v>
      </c>
      <c r="BW35" s="16">
        <f t="shared" si="151"/>
        <v>0</v>
      </c>
      <c r="BX35" s="16"/>
      <c r="BY35" s="16">
        <f t="shared" si="152"/>
        <v>0</v>
      </c>
      <c r="BZ35" s="16">
        <v>0</v>
      </c>
      <c r="CA35" s="16">
        <f t="shared" si="153"/>
        <v>0</v>
      </c>
      <c r="CB35" s="16">
        <v>4</v>
      </c>
      <c r="CC35" s="16">
        <f t="shared" si="154"/>
        <v>98861.788480000003</v>
      </c>
      <c r="CD35" s="16">
        <v>0</v>
      </c>
      <c r="CE35" s="16">
        <f t="shared" si="155"/>
        <v>0</v>
      </c>
      <c r="CF35" s="16"/>
      <c r="CG35" s="16">
        <f t="shared" si="156"/>
        <v>0</v>
      </c>
      <c r="CH35" s="16">
        <v>9</v>
      </c>
      <c r="CI35" s="16">
        <f t="shared" si="157"/>
        <v>153588.84995999999</v>
      </c>
      <c r="CJ35" s="16">
        <v>2</v>
      </c>
      <c r="CK35" s="16">
        <f t="shared" si="158"/>
        <v>45040.054733333323</v>
      </c>
      <c r="CL35" s="16">
        <v>12</v>
      </c>
      <c r="CM35" s="16">
        <f t="shared" si="159"/>
        <v>330499.22085599997</v>
      </c>
      <c r="CN35" s="16">
        <v>16</v>
      </c>
      <c r="CO35" s="16">
        <f t="shared" si="160"/>
        <v>506595.97430399992</v>
      </c>
      <c r="CP35" s="18">
        <v>7</v>
      </c>
      <c r="CQ35" s="16">
        <f t="shared" si="161"/>
        <v>179028.55926666665</v>
      </c>
      <c r="CR35" s="24">
        <v>4</v>
      </c>
      <c r="CS35" s="16">
        <f t="shared" si="162"/>
        <v>123784.57884799999</v>
      </c>
      <c r="CT35" s="16">
        <v>5</v>
      </c>
      <c r="CU35" s="16">
        <f t="shared" si="163"/>
        <v>134498.48482000001</v>
      </c>
      <c r="CV35" s="16">
        <v>5</v>
      </c>
      <c r="CW35" s="16">
        <f t="shared" si="164"/>
        <v>155017.62171000001</v>
      </c>
      <c r="CX35" s="16">
        <v>7</v>
      </c>
      <c r="CY35" s="16">
        <f t="shared" si="165"/>
        <v>216623.01298400003</v>
      </c>
      <c r="CZ35" s="16">
        <v>7</v>
      </c>
      <c r="DA35" s="16">
        <f t="shared" si="166"/>
        <v>217024.67039400002</v>
      </c>
      <c r="DB35" s="16">
        <v>8</v>
      </c>
      <c r="DC35" s="16">
        <f t="shared" si="167"/>
        <v>204604.06773333327</v>
      </c>
      <c r="DD35" s="16">
        <v>3</v>
      </c>
      <c r="DE35" s="16">
        <f t="shared" si="168"/>
        <v>79012.17190999999</v>
      </c>
      <c r="DF35" s="16"/>
      <c r="DG35" s="16">
        <f t="shared" si="169"/>
        <v>0</v>
      </c>
      <c r="DH35" s="16">
        <v>3</v>
      </c>
      <c r="DI35" s="16">
        <f t="shared" si="170"/>
        <v>99841.061879999994</v>
      </c>
      <c r="DJ35" s="16">
        <v>2</v>
      </c>
      <c r="DK35" s="16">
        <f t="shared" si="171"/>
        <v>91093.342474999998</v>
      </c>
      <c r="DL35" s="16">
        <v>5</v>
      </c>
      <c r="DM35" s="16">
        <f t="shared" si="172"/>
        <v>246157.66365416668</v>
      </c>
      <c r="DN35" s="16"/>
      <c r="DO35" s="16">
        <f t="shared" si="57"/>
        <v>0</v>
      </c>
      <c r="DP35" s="16">
        <f t="shared" si="120"/>
        <v>506</v>
      </c>
      <c r="DQ35" s="16">
        <f t="shared" si="120"/>
        <v>12115333.456958501</v>
      </c>
    </row>
    <row r="36" spans="1:121" ht="15.75" customHeight="1" x14ac:dyDescent="0.25">
      <c r="A36" s="20"/>
      <c r="B36" s="54">
        <v>20</v>
      </c>
      <c r="C36" s="55" t="s">
        <v>164</v>
      </c>
      <c r="D36" s="56">
        <f t="shared" si="59"/>
        <v>19063</v>
      </c>
      <c r="E36" s="56">
        <v>18530</v>
      </c>
      <c r="F36" s="56">
        <v>18715</v>
      </c>
      <c r="G36" s="21">
        <v>1.21</v>
      </c>
      <c r="H36" s="15">
        <v>1</v>
      </c>
      <c r="I36" s="15">
        <v>1</v>
      </c>
      <c r="J36" s="56">
        <v>1.4</v>
      </c>
      <c r="K36" s="56">
        <v>1.68</v>
      </c>
      <c r="L36" s="56">
        <v>2.23</v>
      </c>
      <c r="M36" s="56">
        <v>2.57</v>
      </c>
      <c r="N36" s="16">
        <v>142</v>
      </c>
      <c r="O36" s="16">
        <f t="shared" si="121"/>
        <v>4802132.8906833334</v>
      </c>
      <c r="P36" s="16">
        <v>2</v>
      </c>
      <c r="Q36" s="16">
        <f t="shared" si="122"/>
        <v>67635.674516666651</v>
      </c>
      <c r="R36" s="16"/>
      <c r="S36" s="16">
        <f t="shared" si="123"/>
        <v>0</v>
      </c>
      <c r="T36" s="16"/>
      <c r="U36" s="16">
        <f t="shared" si="124"/>
        <v>0</v>
      </c>
      <c r="V36" s="16"/>
      <c r="W36" s="16">
        <f t="shared" si="125"/>
        <v>0</v>
      </c>
      <c r="X36" s="16">
        <v>14</v>
      </c>
      <c r="Y36" s="16">
        <f t="shared" si="126"/>
        <v>473449.72161666665</v>
      </c>
      <c r="Z36" s="16"/>
      <c r="AA36" s="16">
        <f t="shared" si="127"/>
        <v>0</v>
      </c>
      <c r="AB36" s="16"/>
      <c r="AC36" s="16">
        <f t="shared" si="128"/>
        <v>0</v>
      </c>
      <c r="AD36" s="16">
        <v>0</v>
      </c>
      <c r="AE36" s="16">
        <f t="shared" si="129"/>
        <v>0</v>
      </c>
      <c r="AF36" s="16">
        <v>6</v>
      </c>
      <c r="AG36" s="16">
        <f t="shared" si="130"/>
        <v>202907.02354999998</v>
      </c>
      <c r="AH36" s="16"/>
      <c r="AI36" s="16">
        <f t="shared" si="131"/>
        <v>0</v>
      </c>
      <c r="AJ36" s="16"/>
      <c r="AK36" s="16">
        <f t="shared" si="132"/>
        <v>0</v>
      </c>
      <c r="AL36" s="58">
        <v>0</v>
      </c>
      <c r="AM36" s="16">
        <f t="shared" si="133"/>
        <v>0</v>
      </c>
      <c r="AN36" s="59">
        <v>51</v>
      </c>
      <c r="AO36" s="16">
        <f t="shared" si="134"/>
        <v>1993562.802924</v>
      </c>
      <c r="AP36" s="16">
        <v>12</v>
      </c>
      <c r="AQ36" s="16">
        <f t="shared" si="135"/>
        <v>414640.68491999997</v>
      </c>
      <c r="AR36" s="16">
        <v>60</v>
      </c>
      <c r="AS36" s="16">
        <f t="shared" si="136"/>
        <v>2345368.0034400001</v>
      </c>
      <c r="AT36" s="16"/>
      <c r="AU36" s="16">
        <f t="shared" si="137"/>
        <v>0</v>
      </c>
      <c r="AV36" s="16"/>
      <c r="AW36" s="16">
        <f t="shared" si="138"/>
        <v>0</v>
      </c>
      <c r="AX36" s="16"/>
      <c r="AY36" s="16">
        <f t="shared" si="139"/>
        <v>0</v>
      </c>
      <c r="AZ36" s="16">
        <v>8</v>
      </c>
      <c r="BA36" s="16">
        <f t="shared" si="140"/>
        <v>304177.48591999995</v>
      </c>
      <c r="BB36" s="16"/>
      <c r="BC36" s="16">
        <f t="shared" si="141"/>
        <v>0</v>
      </c>
      <c r="BD36" s="16"/>
      <c r="BE36" s="16">
        <f t="shared" si="142"/>
        <v>0</v>
      </c>
      <c r="BF36" s="16"/>
      <c r="BG36" s="16">
        <f t="shared" si="143"/>
        <v>0</v>
      </c>
      <c r="BH36" s="16"/>
      <c r="BI36" s="16">
        <f t="shared" si="144"/>
        <v>0</v>
      </c>
      <c r="BJ36" s="16">
        <v>40</v>
      </c>
      <c r="BK36" s="16">
        <f t="shared" si="145"/>
        <v>1361863.0948999999</v>
      </c>
      <c r="BL36" s="16">
        <v>156</v>
      </c>
      <c r="BM36" s="16">
        <f t="shared" si="146"/>
        <v>5081630.6741199996</v>
      </c>
      <c r="BN36" s="22">
        <v>3</v>
      </c>
      <c r="BO36" s="16">
        <f t="shared" si="147"/>
        <v>104322.17796</v>
      </c>
      <c r="BP36" s="16">
        <v>1</v>
      </c>
      <c r="BQ36" s="16">
        <f t="shared" si="148"/>
        <v>43180.97475999999</v>
      </c>
      <c r="BR36" s="16"/>
      <c r="BS36" s="16">
        <f t="shared" si="149"/>
        <v>0</v>
      </c>
      <c r="BT36" s="16">
        <v>10</v>
      </c>
      <c r="BU36" s="16">
        <f t="shared" si="150"/>
        <v>240106.60006666667</v>
      </c>
      <c r="BV36" s="16"/>
      <c r="BW36" s="16">
        <f t="shared" si="151"/>
        <v>0</v>
      </c>
      <c r="BX36" s="16"/>
      <c r="BY36" s="16">
        <f t="shared" si="152"/>
        <v>0</v>
      </c>
      <c r="BZ36" s="16"/>
      <c r="CA36" s="16">
        <f t="shared" si="153"/>
        <v>0</v>
      </c>
      <c r="CB36" s="16">
        <v>5</v>
      </c>
      <c r="CC36" s="16">
        <f t="shared" si="154"/>
        <v>173870.2966</v>
      </c>
      <c r="CD36" s="16"/>
      <c r="CE36" s="16">
        <f t="shared" si="155"/>
        <v>0</v>
      </c>
      <c r="CF36" s="16">
        <v>3</v>
      </c>
      <c r="CG36" s="16">
        <f t="shared" si="156"/>
        <v>72031.980019999988</v>
      </c>
      <c r="CH36" s="16">
        <v>6</v>
      </c>
      <c r="CI36" s="16">
        <f t="shared" si="157"/>
        <v>144063.96003999998</v>
      </c>
      <c r="CJ36" s="16">
        <v>6</v>
      </c>
      <c r="CK36" s="16">
        <f t="shared" si="158"/>
        <v>190110.92869999999</v>
      </c>
      <c r="CL36" s="16">
        <v>48</v>
      </c>
      <c r="CM36" s="16">
        <f t="shared" si="159"/>
        <v>1860018.8708639999</v>
      </c>
      <c r="CN36" s="16">
        <v>68</v>
      </c>
      <c r="CO36" s="16">
        <f t="shared" si="160"/>
        <v>3029267.2068119999</v>
      </c>
      <c r="CP36" s="18">
        <v>1</v>
      </c>
      <c r="CQ36" s="16">
        <f t="shared" si="161"/>
        <v>35984.145633333326</v>
      </c>
      <c r="CR36" s="24">
        <v>10</v>
      </c>
      <c r="CS36" s="16">
        <f t="shared" si="162"/>
        <v>435405.05932000006</v>
      </c>
      <c r="CT36" s="16"/>
      <c r="CU36" s="16">
        <f t="shared" si="163"/>
        <v>0</v>
      </c>
      <c r="CV36" s="16">
        <v>7</v>
      </c>
      <c r="CW36" s="16">
        <f t="shared" si="164"/>
        <v>305348.66415899998</v>
      </c>
      <c r="CX36" s="16">
        <v>1</v>
      </c>
      <c r="CY36" s="16">
        <f t="shared" si="165"/>
        <v>43540.505932</v>
      </c>
      <c r="CZ36" s="16">
        <v>5</v>
      </c>
      <c r="DA36" s="16">
        <f t="shared" si="166"/>
        <v>218106.188685</v>
      </c>
      <c r="DB36" s="16">
        <v>13</v>
      </c>
      <c r="DC36" s="16">
        <f t="shared" si="167"/>
        <v>467793.89323333319</v>
      </c>
      <c r="DD36" s="16">
        <v>3</v>
      </c>
      <c r="DE36" s="16">
        <f t="shared" si="168"/>
        <v>111168.28838499999</v>
      </c>
      <c r="DF36" s="16"/>
      <c r="DG36" s="16">
        <f t="shared" si="169"/>
        <v>0</v>
      </c>
      <c r="DH36" s="16">
        <v>5</v>
      </c>
      <c r="DI36" s="16">
        <f t="shared" si="170"/>
        <v>234123.4203</v>
      </c>
      <c r="DJ36" s="16">
        <v>1</v>
      </c>
      <c r="DK36" s="16">
        <f t="shared" si="171"/>
        <v>64083.107206249988</v>
      </c>
      <c r="DL36" s="16">
        <v>4</v>
      </c>
      <c r="DM36" s="16">
        <f t="shared" si="172"/>
        <v>277070.4865316666</v>
      </c>
      <c r="DN36" s="16"/>
      <c r="DO36" s="16">
        <f t="shared" si="57"/>
        <v>0</v>
      </c>
      <c r="DP36" s="16">
        <f t="shared" si="120"/>
        <v>691</v>
      </c>
      <c r="DQ36" s="16">
        <f t="shared" si="120"/>
        <v>25096964.811798919</v>
      </c>
    </row>
    <row r="37" spans="1:121" ht="20.25" customHeight="1" x14ac:dyDescent="0.25">
      <c r="A37" s="20"/>
      <c r="B37" s="54">
        <v>21</v>
      </c>
      <c r="C37" s="55" t="s">
        <v>165</v>
      </c>
      <c r="D37" s="56">
        <f t="shared" si="59"/>
        <v>19063</v>
      </c>
      <c r="E37" s="56">
        <v>18530</v>
      </c>
      <c r="F37" s="56">
        <v>18715</v>
      </c>
      <c r="G37" s="21">
        <v>0.93</v>
      </c>
      <c r="H37" s="15">
        <v>1</v>
      </c>
      <c r="I37" s="15">
        <v>1</v>
      </c>
      <c r="J37" s="56">
        <v>1.4</v>
      </c>
      <c r="K37" s="56">
        <v>1.68</v>
      </c>
      <c r="L37" s="56">
        <v>2.23</v>
      </c>
      <c r="M37" s="56">
        <v>2.57</v>
      </c>
      <c r="N37" s="16">
        <v>457</v>
      </c>
      <c r="O37" s="16">
        <f t="shared" si="121"/>
        <v>11878445.465425001</v>
      </c>
      <c r="P37" s="16">
        <v>127</v>
      </c>
      <c r="Q37" s="16">
        <f t="shared" si="122"/>
        <v>3301012.1971749999</v>
      </c>
      <c r="R37" s="16"/>
      <c r="S37" s="16">
        <f t="shared" si="123"/>
        <v>0</v>
      </c>
      <c r="T37" s="16"/>
      <c r="U37" s="16">
        <f t="shared" si="124"/>
        <v>0</v>
      </c>
      <c r="V37" s="16"/>
      <c r="W37" s="16">
        <f t="shared" si="125"/>
        <v>0</v>
      </c>
      <c r="X37" s="16">
        <v>130</v>
      </c>
      <c r="Y37" s="16">
        <f t="shared" si="126"/>
        <v>3378988.8632500004</v>
      </c>
      <c r="Z37" s="16"/>
      <c r="AA37" s="16">
        <f t="shared" si="127"/>
        <v>0</v>
      </c>
      <c r="AB37" s="16"/>
      <c r="AC37" s="16">
        <f t="shared" si="128"/>
        <v>0</v>
      </c>
      <c r="AD37" s="16">
        <v>0</v>
      </c>
      <c r="AE37" s="16">
        <f t="shared" si="129"/>
        <v>0</v>
      </c>
      <c r="AF37" s="16"/>
      <c r="AG37" s="16">
        <f t="shared" si="130"/>
        <v>0</v>
      </c>
      <c r="AH37" s="16">
        <v>6</v>
      </c>
      <c r="AI37" s="16">
        <f t="shared" si="131"/>
        <v>132787.82265000002</v>
      </c>
      <c r="AJ37" s="16"/>
      <c r="AK37" s="16">
        <f t="shared" si="132"/>
        <v>0</v>
      </c>
      <c r="AL37" s="58">
        <v>0</v>
      </c>
      <c r="AM37" s="16">
        <f t="shared" si="133"/>
        <v>0</v>
      </c>
      <c r="AN37" s="59">
        <v>310</v>
      </c>
      <c r="AO37" s="16">
        <f t="shared" si="134"/>
        <v>9313630.7905199993</v>
      </c>
      <c r="AP37" s="16">
        <v>46</v>
      </c>
      <c r="AQ37" s="16">
        <f t="shared" si="135"/>
        <v>1221647.96838</v>
      </c>
      <c r="AR37" s="16">
        <v>380</v>
      </c>
      <c r="AS37" s="16">
        <f t="shared" si="136"/>
        <v>11416708.710960001</v>
      </c>
      <c r="AT37" s="16"/>
      <c r="AU37" s="16">
        <f t="shared" si="137"/>
        <v>0</v>
      </c>
      <c r="AV37" s="16"/>
      <c r="AW37" s="16">
        <f t="shared" si="138"/>
        <v>0</v>
      </c>
      <c r="AX37" s="16"/>
      <c r="AY37" s="16">
        <f t="shared" si="139"/>
        <v>0</v>
      </c>
      <c r="AZ37" s="16">
        <v>29</v>
      </c>
      <c r="BA37" s="16">
        <f t="shared" si="140"/>
        <v>847486.23917999992</v>
      </c>
      <c r="BB37" s="16"/>
      <c r="BC37" s="16">
        <f t="shared" si="141"/>
        <v>0</v>
      </c>
      <c r="BD37" s="16"/>
      <c r="BE37" s="16">
        <f t="shared" si="142"/>
        <v>0</v>
      </c>
      <c r="BF37" s="16"/>
      <c r="BG37" s="16">
        <f t="shared" si="143"/>
        <v>0</v>
      </c>
      <c r="BH37" s="16"/>
      <c r="BI37" s="16">
        <f t="shared" si="144"/>
        <v>0</v>
      </c>
      <c r="BJ37" s="16">
        <v>170</v>
      </c>
      <c r="BK37" s="16">
        <f t="shared" si="145"/>
        <v>4448565.1922249999</v>
      </c>
      <c r="BL37" s="16">
        <v>276</v>
      </c>
      <c r="BM37" s="16">
        <f t="shared" si="146"/>
        <v>6910113.1671599997</v>
      </c>
      <c r="BN37" s="22">
        <v>72</v>
      </c>
      <c r="BO37" s="16">
        <f t="shared" si="147"/>
        <v>1924356.2083200004</v>
      </c>
      <c r="BP37" s="16"/>
      <c r="BQ37" s="16">
        <f t="shared" si="148"/>
        <v>0</v>
      </c>
      <c r="BR37" s="16"/>
      <c r="BS37" s="16">
        <f t="shared" si="149"/>
        <v>0</v>
      </c>
      <c r="BT37" s="16">
        <v>8</v>
      </c>
      <c r="BU37" s="16">
        <f t="shared" si="150"/>
        <v>147635.79375999997</v>
      </c>
      <c r="BV37" s="16">
        <v>5</v>
      </c>
      <c r="BW37" s="16">
        <f t="shared" si="151"/>
        <v>133635.84780000002</v>
      </c>
      <c r="BX37" s="16"/>
      <c r="BY37" s="16">
        <f t="shared" si="152"/>
        <v>0</v>
      </c>
      <c r="BZ37" s="16"/>
      <c r="CA37" s="16">
        <f t="shared" si="153"/>
        <v>0</v>
      </c>
      <c r="CB37" s="16">
        <v>5</v>
      </c>
      <c r="CC37" s="16">
        <f t="shared" si="154"/>
        <v>133635.84780000002</v>
      </c>
      <c r="CD37" s="16"/>
      <c r="CE37" s="16">
        <f t="shared" si="155"/>
        <v>0</v>
      </c>
      <c r="CF37" s="16">
        <v>9</v>
      </c>
      <c r="CG37" s="16">
        <f t="shared" si="156"/>
        <v>166090.26798</v>
      </c>
      <c r="CH37" s="16">
        <v>30</v>
      </c>
      <c r="CI37" s="16">
        <f t="shared" si="157"/>
        <v>553634.22659999994</v>
      </c>
      <c r="CJ37" s="16">
        <v>47</v>
      </c>
      <c r="CK37" s="16">
        <f t="shared" si="158"/>
        <v>1144593.4839499998</v>
      </c>
      <c r="CL37" s="16">
        <v>87</v>
      </c>
      <c r="CM37" s="16">
        <f t="shared" si="159"/>
        <v>2591152.3216530001</v>
      </c>
      <c r="CN37" s="16">
        <v>60</v>
      </c>
      <c r="CO37" s="16">
        <f t="shared" si="160"/>
        <v>2054364.4888200001</v>
      </c>
      <c r="CP37" s="18">
        <v>70</v>
      </c>
      <c r="CQ37" s="16">
        <f t="shared" si="161"/>
        <v>1936006.5129999996</v>
      </c>
      <c r="CR37" s="24">
        <v>62</v>
      </c>
      <c r="CS37" s="16">
        <f t="shared" si="162"/>
        <v>2074831.0512720002</v>
      </c>
      <c r="CT37" s="16">
        <v>87</v>
      </c>
      <c r="CU37" s="16">
        <f t="shared" si="163"/>
        <v>2530761.0248340005</v>
      </c>
      <c r="CV37" s="16">
        <v>30</v>
      </c>
      <c r="CW37" s="16">
        <f t="shared" si="164"/>
        <v>1005812.01063</v>
      </c>
      <c r="CX37" s="16">
        <v>83</v>
      </c>
      <c r="CY37" s="16">
        <f t="shared" si="165"/>
        <v>2777596.4073480004</v>
      </c>
      <c r="CZ37" s="16">
        <v>96</v>
      </c>
      <c r="DA37" s="16">
        <f t="shared" si="166"/>
        <v>3218598.434016</v>
      </c>
      <c r="DB37" s="16">
        <v>65</v>
      </c>
      <c r="DC37" s="16">
        <f t="shared" si="167"/>
        <v>1797720.3334999999</v>
      </c>
      <c r="DD37" s="16">
        <v>51</v>
      </c>
      <c r="DE37" s="16">
        <f t="shared" si="168"/>
        <v>1452537.7184850001</v>
      </c>
      <c r="DF37" s="16">
        <v>30</v>
      </c>
      <c r="DG37" s="16">
        <f t="shared" si="169"/>
        <v>1113183.6344999999</v>
      </c>
      <c r="DH37" s="16">
        <v>31</v>
      </c>
      <c r="DI37" s="16">
        <f t="shared" si="170"/>
        <v>1115665.8193800002</v>
      </c>
      <c r="DJ37" s="16">
        <v>6</v>
      </c>
      <c r="DK37" s="16">
        <f t="shared" si="171"/>
        <v>295523.75058750005</v>
      </c>
      <c r="DL37" s="16">
        <v>8</v>
      </c>
      <c r="DM37" s="16">
        <f t="shared" si="172"/>
        <v>425910.00408999994</v>
      </c>
      <c r="DN37" s="16"/>
      <c r="DO37" s="16">
        <f t="shared" si="57"/>
        <v>0</v>
      </c>
      <c r="DP37" s="16">
        <f t="shared" si="120"/>
        <v>2873</v>
      </c>
      <c r="DQ37" s="16">
        <f t="shared" si="120"/>
        <v>81442631.605250493</v>
      </c>
    </row>
    <row r="38" spans="1:121" ht="15.75" customHeight="1" x14ac:dyDescent="0.25">
      <c r="A38" s="69">
        <v>5</v>
      </c>
      <c r="B38" s="78"/>
      <c r="C38" s="71" t="s">
        <v>166</v>
      </c>
      <c r="D38" s="75">
        <f t="shared" si="59"/>
        <v>19063</v>
      </c>
      <c r="E38" s="75">
        <v>18530</v>
      </c>
      <c r="F38" s="75">
        <v>18715</v>
      </c>
      <c r="G38" s="79">
        <v>1.37</v>
      </c>
      <c r="H38" s="76">
        <v>1</v>
      </c>
      <c r="I38" s="76">
        <v>1</v>
      </c>
      <c r="J38" s="75">
        <v>1.4</v>
      </c>
      <c r="K38" s="75">
        <v>1.68</v>
      </c>
      <c r="L38" s="75">
        <v>2.23</v>
      </c>
      <c r="M38" s="75">
        <v>2.57</v>
      </c>
      <c r="N38" s="74">
        <f t="shared" ref="N38:BY38" si="173">SUM(N39:N43)</f>
        <v>59</v>
      </c>
      <c r="O38" s="74">
        <f t="shared" si="173"/>
        <v>4651210.3111833334</v>
      </c>
      <c r="P38" s="74">
        <f t="shared" si="173"/>
        <v>0</v>
      </c>
      <c r="Q38" s="74">
        <f t="shared" si="173"/>
        <v>0</v>
      </c>
      <c r="R38" s="74">
        <f t="shared" si="173"/>
        <v>0</v>
      </c>
      <c r="S38" s="74">
        <f t="shared" si="173"/>
        <v>0</v>
      </c>
      <c r="T38" s="74">
        <f t="shared" si="173"/>
        <v>0</v>
      </c>
      <c r="U38" s="74">
        <f t="shared" si="173"/>
        <v>0</v>
      </c>
      <c r="V38" s="74">
        <f t="shared" si="173"/>
        <v>0</v>
      </c>
      <c r="W38" s="74">
        <f t="shared" si="173"/>
        <v>0</v>
      </c>
      <c r="X38" s="74">
        <f t="shared" si="173"/>
        <v>97</v>
      </c>
      <c r="Y38" s="74">
        <f t="shared" si="173"/>
        <v>3030190.0128500005</v>
      </c>
      <c r="Z38" s="74">
        <f t="shared" si="173"/>
        <v>0</v>
      </c>
      <c r="AA38" s="74">
        <f t="shared" si="173"/>
        <v>0</v>
      </c>
      <c r="AB38" s="74">
        <f t="shared" si="173"/>
        <v>0</v>
      </c>
      <c r="AC38" s="74">
        <f t="shared" si="173"/>
        <v>0</v>
      </c>
      <c r="AD38" s="74">
        <v>0</v>
      </c>
      <c r="AE38" s="74">
        <f t="shared" ref="AE38" si="174">SUM(AE39:AE43)</f>
        <v>0</v>
      </c>
      <c r="AF38" s="74">
        <f t="shared" si="173"/>
        <v>84</v>
      </c>
      <c r="AG38" s="74">
        <f t="shared" si="173"/>
        <v>4151209.3950250009</v>
      </c>
      <c r="AH38" s="74">
        <f t="shared" si="173"/>
        <v>0</v>
      </c>
      <c r="AI38" s="74">
        <f t="shared" si="173"/>
        <v>0</v>
      </c>
      <c r="AJ38" s="74">
        <f t="shared" si="173"/>
        <v>0</v>
      </c>
      <c r="AK38" s="74">
        <f t="shared" si="173"/>
        <v>0</v>
      </c>
      <c r="AL38" s="74">
        <f t="shared" si="173"/>
        <v>0</v>
      </c>
      <c r="AM38" s="74">
        <f t="shared" si="173"/>
        <v>0</v>
      </c>
      <c r="AN38" s="74">
        <f t="shared" si="173"/>
        <v>55</v>
      </c>
      <c r="AO38" s="74">
        <f t="shared" si="173"/>
        <v>1949304.4810959999</v>
      </c>
      <c r="AP38" s="74">
        <f t="shared" si="173"/>
        <v>16</v>
      </c>
      <c r="AQ38" s="74">
        <f t="shared" si="173"/>
        <v>511732.85632000008</v>
      </c>
      <c r="AR38" s="74">
        <f t="shared" si="173"/>
        <v>115</v>
      </c>
      <c r="AS38" s="74">
        <f t="shared" si="173"/>
        <v>6018162.6082760012</v>
      </c>
      <c r="AT38" s="74">
        <f t="shared" si="173"/>
        <v>0</v>
      </c>
      <c r="AU38" s="74">
        <f t="shared" si="173"/>
        <v>0</v>
      </c>
      <c r="AV38" s="74">
        <f t="shared" si="173"/>
        <v>0</v>
      </c>
      <c r="AW38" s="74">
        <f t="shared" si="173"/>
        <v>0</v>
      </c>
      <c r="AX38" s="74">
        <f t="shared" si="173"/>
        <v>0</v>
      </c>
      <c r="AY38" s="74">
        <f t="shared" si="173"/>
        <v>0</v>
      </c>
      <c r="AZ38" s="74">
        <f t="shared" si="173"/>
        <v>8</v>
      </c>
      <c r="BA38" s="74">
        <f t="shared" si="173"/>
        <v>281552.71424</v>
      </c>
      <c r="BB38" s="74">
        <f t="shared" si="173"/>
        <v>0</v>
      </c>
      <c r="BC38" s="74">
        <f t="shared" si="173"/>
        <v>0</v>
      </c>
      <c r="BD38" s="74">
        <f t="shared" si="173"/>
        <v>0</v>
      </c>
      <c r="BE38" s="74">
        <f t="shared" si="173"/>
        <v>0</v>
      </c>
      <c r="BF38" s="74">
        <f t="shared" si="173"/>
        <v>0</v>
      </c>
      <c r="BG38" s="74">
        <f t="shared" si="173"/>
        <v>0</v>
      </c>
      <c r="BH38" s="74">
        <f t="shared" si="173"/>
        <v>0</v>
      </c>
      <c r="BI38" s="74">
        <f t="shared" si="173"/>
        <v>0</v>
      </c>
      <c r="BJ38" s="74">
        <f t="shared" si="173"/>
        <v>74</v>
      </c>
      <c r="BK38" s="74">
        <f t="shared" si="173"/>
        <v>2332049.8616800006</v>
      </c>
      <c r="BL38" s="74">
        <v>144</v>
      </c>
      <c r="BM38" s="74">
        <f t="shared" si="173"/>
        <v>4335915.6408866663</v>
      </c>
      <c r="BN38" s="74">
        <f t="shared" si="173"/>
        <v>12</v>
      </c>
      <c r="BO38" s="74">
        <f t="shared" si="173"/>
        <v>381652.48576000007</v>
      </c>
      <c r="BP38" s="74">
        <f t="shared" si="173"/>
        <v>48</v>
      </c>
      <c r="BQ38" s="74">
        <f t="shared" si="173"/>
        <v>1917449.3998800002</v>
      </c>
      <c r="BR38" s="74">
        <f t="shared" si="173"/>
        <v>3</v>
      </c>
      <c r="BS38" s="74">
        <f t="shared" si="173"/>
        <v>80468.897599999997</v>
      </c>
      <c r="BT38" s="74">
        <f t="shared" si="173"/>
        <v>5</v>
      </c>
      <c r="BU38" s="74">
        <f t="shared" si="173"/>
        <v>111123.71573333335</v>
      </c>
      <c r="BV38" s="74">
        <f t="shared" si="173"/>
        <v>0</v>
      </c>
      <c r="BW38" s="74">
        <f t="shared" si="173"/>
        <v>0</v>
      </c>
      <c r="BX38" s="74">
        <f t="shared" si="173"/>
        <v>0</v>
      </c>
      <c r="BY38" s="74">
        <f t="shared" si="173"/>
        <v>0</v>
      </c>
      <c r="BZ38" s="74">
        <f t="shared" ref="BZ38:DQ38" si="175">SUM(BZ39:BZ43)</f>
        <v>0</v>
      </c>
      <c r="CA38" s="74">
        <f t="shared" si="175"/>
        <v>0</v>
      </c>
      <c r="CB38" s="74">
        <f t="shared" si="175"/>
        <v>2</v>
      </c>
      <c r="CC38" s="74">
        <f t="shared" si="175"/>
        <v>64375.11808</v>
      </c>
      <c r="CD38" s="74">
        <f t="shared" si="175"/>
        <v>0</v>
      </c>
      <c r="CE38" s="74">
        <f t="shared" si="175"/>
        <v>0</v>
      </c>
      <c r="CF38" s="74">
        <f t="shared" si="175"/>
        <v>0</v>
      </c>
      <c r="CG38" s="74">
        <f t="shared" si="175"/>
        <v>0</v>
      </c>
      <c r="CH38" s="74">
        <f t="shared" si="175"/>
        <v>3</v>
      </c>
      <c r="CI38" s="74">
        <f t="shared" si="175"/>
        <v>66674.229439999996</v>
      </c>
      <c r="CJ38" s="74">
        <f t="shared" si="175"/>
        <v>15</v>
      </c>
      <c r="CK38" s="74">
        <f t="shared" si="175"/>
        <v>437831.2297333334</v>
      </c>
      <c r="CL38" s="74">
        <f t="shared" si="175"/>
        <v>54</v>
      </c>
      <c r="CM38" s="74">
        <f t="shared" si="175"/>
        <v>2060175.8602389998</v>
      </c>
      <c r="CN38" s="74">
        <f t="shared" si="175"/>
        <v>30</v>
      </c>
      <c r="CO38" s="74">
        <f t="shared" si="175"/>
        <v>1235932.1844029999</v>
      </c>
      <c r="CP38" s="77">
        <f t="shared" si="175"/>
        <v>20</v>
      </c>
      <c r="CQ38" s="74">
        <f t="shared" si="175"/>
        <v>666152.77866666659</v>
      </c>
      <c r="CR38" s="74">
        <f t="shared" si="175"/>
        <v>11</v>
      </c>
      <c r="CS38" s="74">
        <f t="shared" si="175"/>
        <v>745586.18422399997</v>
      </c>
      <c r="CT38" s="74">
        <f t="shared" si="175"/>
        <v>9</v>
      </c>
      <c r="CU38" s="74">
        <f t="shared" si="175"/>
        <v>307782.57921600004</v>
      </c>
      <c r="CV38" s="74">
        <f t="shared" si="175"/>
        <v>16</v>
      </c>
      <c r="CW38" s="74">
        <f t="shared" si="175"/>
        <v>636293.2612050001</v>
      </c>
      <c r="CX38" s="74">
        <f t="shared" si="175"/>
        <v>15</v>
      </c>
      <c r="CY38" s="74">
        <f t="shared" si="175"/>
        <v>604529.33856000006</v>
      </c>
      <c r="CZ38" s="74">
        <f t="shared" si="175"/>
        <v>29</v>
      </c>
      <c r="DA38" s="74">
        <f t="shared" si="175"/>
        <v>1184262.5286450002</v>
      </c>
      <c r="DB38" s="74">
        <f t="shared" si="175"/>
        <v>55</v>
      </c>
      <c r="DC38" s="74">
        <f t="shared" si="175"/>
        <v>1876528.586333333</v>
      </c>
      <c r="DD38" s="74">
        <f t="shared" si="175"/>
        <v>15</v>
      </c>
      <c r="DE38" s="74">
        <f t="shared" si="175"/>
        <v>514497.86360000004</v>
      </c>
      <c r="DF38" s="74">
        <f t="shared" si="175"/>
        <v>2</v>
      </c>
      <c r="DG38" s="74">
        <f t="shared" si="175"/>
        <v>89373.883199999997</v>
      </c>
      <c r="DH38" s="74">
        <f t="shared" si="175"/>
        <v>39</v>
      </c>
      <c r="DI38" s="74">
        <f t="shared" si="175"/>
        <v>4128311.8144799997</v>
      </c>
      <c r="DJ38" s="74">
        <f t="shared" si="175"/>
        <v>3</v>
      </c>
      <c r="DK38" s="74">
        <f t="shared" si="175"/>
        <v>177949.78530000002</v>
      </c>
      <c r="DL38" s="74">
        <f t="shared" si="175"/>
        <v>11</v>
      </c>
      <c r="DM38" s="74">
        <f t="shared" si="175"/>
        <v>705270.32935333333</v>
      </c>
      <c r="DN38" s="19">
        <f t="shared" si="175"/>
        <v>0</v>
      </c>
      <c r="DO38" s="19">
        <f t="shared" si="175"/>
        <v>0</v>
      </c>
      <c r="DP38" s="74">
        <f t="shared" si="175"/>
        <v>1049</v>
      </c>
      <c r="DQ38" s="74">
        <f t="shared" si="175"/>
        <v>45253549.935209014</v>
      </c>
    </row>
    <row r="39" spans="1:121" ht="15.75" customHeight="1" x14ac:dyDescent="0.25">
      <c r="A39" s="20"/>
      <c r="B39" s="54">
        <v>22</v>
      </c>
      <c r="C39" s="55" t="s">
        <v>167</v>
      </c>
      <c r="D39" s="56">
        <f t="shared" si="59"/>
        <v>19063</v>
      </c>
      <c r="E39" s="56">
        <v>18530</v>
      </c>
      <c r="F39" s="56">
        <v>18715</v>
      </c>
      <c r="G39" s="21">
        <v>1.1200000000000001</v>
      </c>
      <c r="H39" s="15">
        <v>1</v>
      </c>
      <c r="I39" s="15">
        <v>1</v>
      </c>
      <c r="J39" s="56">
        <v>1.4</v>
      </c>
      <c r="K39" s="56">
        <v>1.68</v>
      </c>
      <c r="L39" s="56">
        <v>2.23</v>
      </c>
      <c r="M39" s="56">
        <v>2.57</v>
      </c>
      <c r="N39" s="16">
        <v>13</v>
      </c>
      <c r="O39" s="16">
        <f t="shared" ref="O39:O43" si="176">(N39/12*5*$D39*$G39*$H39*$J39*O$11)+(N39/12*4*$E39*$G39*$I39*$J39*O$12)+(N39/12*3*$F39*$G39*$I39*$J39*O$12)</f>
        <v>406931.99213333335</v>
      </c>
      <c r="P39" s="16">
        <v>0</v>
      </c>
      <c r="Q39" s="16">
        <f t="shared" ref="Q39:Q43" si="177">(P39/12*5*$D39*$G39*$H39*$J39*Q$11)+(P39/12*4*$E39*$G39*$I39*$J39*Q$12)+(P39/12*3*$F39*$G39*$I39*$J39*Q$12)</f>
        <v>0</v>
      </c>
      <c r="R39" s="16">
        <v>0</v>
      </c>
      <c r="S39" s="16">
        <f t="shared" ref="S39:S43" si="178">(R39/12*5*$D39*$G39*$H39*$J39*S$11)+(R39/12*4*$E39*$G39*$I39*$J39*S$12)+(R39/12*3*$F39*$G39*$I39*$J39*S$12)</f>
        <v>0</v>
      </c>
      <c r="T39" s="16"/>
      <c r="U39" s="16">
        <f t="shared" ref="U39:U43" si="179">(T39/12*5*$D39*$G39*$H39*$J39*U$11)+(T39/12*4*$E39*$G39*$I39*$J39*U$12)+(T39/12*3*$F39*$G39*$I39*$J39*U$12)</f>
        <v>0</v>
      </c>
      <c r="V39" s="16">
        <v>0</v>
      </c>
      <c r="W39" s="16">
        <f t="shared" ref="W39:W43" si="180">(V39/12*5*$D39*$G39*$H39*$J39*W$11)+(V39/12*4*$E39*$G39*$I39*$J39*W$12)+(V39/12*3*$F39*$G39*$I39*$J39*W$12)</f>
        <v>0</v>
      </c>
      <c r="X39" s="16">
        <v>93</v>
      </c>
      <c r="Y39" s="16">
        <f t="shared" ref="Y39:Y43" si="181">(X39/12*5*$D39*$G39*$H39*$J39*Y$11)+(X39/12*4*$E39*$G39*$I39*$J39*Y$12)+(X39/12*3*$F39*$G39*$I39*$J39*Y$12)</f>
        <v>2911128.8668000004</v>
      </c>
      <c r="Z39" s="16">
        <v>0</v>
      </c>
      <c r="AA39" s="16">
        <f t="shared" ref="AA39:AA43" si="182">(Z39/12*5*$D39*$G39*$H39*$J39*AA$11)+(Z39/12*4*$E39*$G39*$I39*$J39*AA$12)+(Z39/12*3*$F39*$G39*$I39*$J39*AA$12)</f>
        <v>0</v>
      </c>
      <c r="AB39" s="16">
        <v>0</v>
      </c>
      <c r="AC39" s="16">
        <f t="shared" ref="AC39:AC43" si="183">(AB39/12*5*$D39*$G39*$H39*$J39*AC$11)+(AB39/12*4*$E39*$G39*$I39*$J39*AC$12)+(AB39/12*3*$F39*$G39*$I39*$J39*AC$12)</f>
        <v>0</v>
      </c>
      <c r="AD39" s="16">
        <v>0</v>
      </c>
      <c r="AE39" s="16">
        <f t="shared" ref="AE39:AE43" si="184">(AD39/12*5*$D39*$G39*$H39*$J39*AE$11)+(AD39/12*4*$E39*$G39*$I39*$J39*AE$12)+(AD39/12*3*$F39*$G39*$I39*$J39*AE$12)</f>
        <v>0</v>
      </c>
      <c r="AF39" s="16">
        <v>10</v>
      </c>
      <c r="AG39" s="16">
        <f t="shared" ref="AG39:AG43" si="185">(AF39/12*5*$D39*$G39*$H39*$J39*AG$11)+(AF39/12*4*$E39*$G39*$I39*$J39*AG$12)+(AF39/12*3*$F39*$G39*$I39*$J39*AG$12)</f>
        <v>313024.60933333338</v>
      </c>
      <c r="AH39" s="16">
        <v>0</v>
      </c>
      <c r="AI39" s="16">
        <f t="shared" ref="AI39:AI43" si="186">(AH39/12*5*$D39*$G39*$H39*$J39*AI$11)+(AH39/12*4*$E39*$G39*$I39*$J39*AI$12)+(AH39/12*3*$F39*$G39*$I39*$J39*AI$12)</f>
        <v>0</v>
      </c>
      <c r="AJ39" s="16"/>
      <c r="AK39" s="16">
        <f t="shared" ref="AK39:AK43" si="187">(AJ39/12*5*$D39*$G39*$H39*$J39*AK$11)+(AJ39/12*4*$E39*$G39*$I39*$J39*AK$12)+(AJ39/12*3*$F39*$G39*$I39*$J39*AK$12)</f>
        <v>0</v>
      </c>
      <c r="AL39" s="58">
        <v>0</v>
      </c>
      <c r="AM39" s="16">
        <f t="shared" ref="AM39:AM43" si="188">(AL39/12*5*$D39*$G39*$H39*$J39*AM$11)+(AL39/12*4*$E39*$G39*$I39*$J39*AM$12)+(AL39/12*3*$F39*$G39*$I39*$J39*AM$12)</f>
        <v>0</v>
      </c>
      <c r="AN39" s="59">
        <v>38</v>
      </c>
      <c r="AO39" s="16">
        <f t="shared" ref="AO39:AO43" si="189">(AN39/12*5*$D39*$G39*$H39*$K39*AO$11)+(AN39/12*4*$E39*$G39*$I39*$K39*AO$12)+(AN39/12*3*$F39*$G39*$I39*$K39*AO$12)</f>
        <v>1374915.4576640001</v>
      </c>
      <c r="AP39" s="16">
        <v>16</v>
      </c>
      <c r="AQ39" s="16">
        <f t="shared" ref="AQ39:AQ43" si="190">(AP39/12*5*$D39*$G39*$H39*$K39*AQ$11)+(AP39/12*4*$E39*$G39*$I39*$K39*AQ$12)+(AP39/12*3*$F39*$G39*$I39*$K39*AQ$12)</f>
        <v>511732.85632000008</v>
      </c>
      <c r="AR39" s="16">
        <v>79</v>
      </c>
      <c r="AS39" s="16">
        <f t="shared" ref="AS39:AS43" si="191">(AR39/12*5*$D39*$G39*$H39*$K39*AS$11)+(AR39/12*4*$E39*$G39*$I39*$K39*AS$12)+(AR39/12*3*$F39*$G39*$I39*$K39*AS$12)</f>
        <v>2858376.8725120006</v>
      </c>
      <c r="AT39" s="16">
        <v>0</v>
      </c>
      <c r="AU39" s="16">
        <f t="shared" ref="AU39:AU43" si="192">(AT39/12*5*$D39*$G39*$H39*$K39*AU$11)+(AT39/12*4*$E39*$G39*$I39*$K39*AU$12)+(AT39/12*3*$F39*$G39*$I39*$K39*AU$12)</f>
        <v>0</v>
      </c>
      <c r="AV39" s="16"/>
      <c r="AW39" s="16">
        <f t="shared" ref="AW39:AW43" si="193">(AV39/12*5*$D39*$G39*$H39*$J39*AW$11)+(AV39/12*4*$E39*$G39*$I39*$J39*AW$12)+(AV39/12*3*$F39*$G39*$I39*$J39*AW$12)</f>
        <v>0</v>
      </c>
      <c r="AX39" s="16"/>
      <c r="AY39" s="16">
        <f t="shared" ref="AY39:AY43" si="194">(AX39/12*5*$D39*$G39*$H39*$J39*AY$11)+(AX39/12*4*$E39*$G39*$I39*$J39*AY$12)+(AX39/12*3*$F39*$G39*$I39*$J39*AY$12)</f>
        <v>0</v>
      </c>
      <c r="AZ39" s="16">
        <v>8</v>
      </c>
      <c r="BA39" s="16">
        <f t="shared" ref="BA39:BA43" si="195">(AZ39/12*5*$D39*$G39*$H39*$K39*BA$11)+(AZ39/12*4*$E39*$G39*$I39*$K39*BA$12)+(AZ39/12*3*$F39*$G39*$I39*$K39*BA$12)</f>
        <v>281552.71424</v>
      </c>
      <c r="BB39" s="16">
        <v>0</v>
      </c>
      <c r="BC39" s="16">
        <f t="shared" ref="BC39:BC43" si="196">(BB39/12*5*$D39*$G39*$H39*$J39*BC$11)+(BB39/12*4*$E39*$G39*$I39*$J39*BC$12)+(BB39/12*3*$F39*$G39*$I39*$J39*BC$12)</f>
        <v>0</v>
      </c>
      <c r="BD39" s="16">
        <v>0</v>
      </c>
      <c r="BE39" s="16">
        <f t="shared" ref="BE39:BE43" si="197">(BD39/12*5*$D39*$G39*$H39*$J39*BE$11)+(BD39/12*4*$E39*$G39*$I39*$J39*BE$12)+(BD39/12*3*$F39*$G39*$I39*$J39*BE$12)</f>
        <v>0</v>
      </c>
      <c r="BF39" s="16">
        <v>0</v>
      </c>
      <c r="BG39" s="16">
        <f t="shared" ref="BG39:BG43" si="198">(BF39/12*5*$D39*$G39*$H39*$J39*BG$11)+(BF39/12*4*$E39*$G39*$I39*$J39*BG$12)+(BF39/12*3*$F39*$G39*$I39*$J39*BG$12)</f>
        <v>0</v>
      </c>
      <c r="BH39" s="16">
        <v>0</v>
      </c>
      <c r="BI39" s="16">
        <f t="shared" ref="BI39:BI43" si="199">(BH39/12*5*$D39*$G39*$H39*$K39*BI$11)+(BH39/12*4*$E39*$G39*$I39*$K39*BI$12)+(BH39/12*3*$F39*$G39*$I39*$K39*BI$12)</f>
        <v>0</v>
      </c>
      <c r="BJ39" s="16">
        <v>74</v>
      </c>
      <c r="BK39" s="16">
        <f t="shared" ref="BK39:BK43" si="200">(BJ39/12*5*$D39*$G39*$H39*$J39*BK$11)+(BJ39/12*4*$E39*$G39*$I39*$J39*BK$12)+(BJ39/12*3*$F39*$G39*$I39*$J39*BK$12)</f>
        <v>2332049.8616800006</v>
      </c>
      <c r="BL39" s="16">
        <v>140</v>
      </c>
      <c r="BM39" s="16">
        <f t="shared" ref="BM39:BM43" si="201">(BL39/12*5*$D39*$G39*$H39*$J39*BM$11)+(BL39/12*4*$E39*$G39*$I39*$J39*BM$12)+(BL39/12*3*$F39*$G39*$I39*$J39*BM$12)</f>
        <v>4221231.6682666661</v>
      </c>
      <c r="BN39" s="22">
        <v>10</v>
      </c>
      <c r="BO39" s="16">
        <f t="shared" ref="BO39:BO43" si="202">(BN39/12*5*$D39*$G39*$H39*$K39*BO$11)+(BN39/12*4*$E39*$G39*$I39*$K39*BO$12)+(BN39/12*3*$F39*$G39*$I39*$K39*BO$12)</f>
        <v>321875.59040000004</v>
      </c>
      <c r="BP39" s="16">
        <v>27</v>
      </c>
      <c r="BQ39" s="16">
        <f t="shared" ref="BQ39:BQ43" si="203">(BP39/12*5*$D39*$G39*$H39*$K39*BQ$11)+(BP39/12*4*$E39*$G39*$I39*$K39*BQ$12)+(BP39/12*3*$F39*$G39*$I39*$K39*BQ$12)</f>
        <v>1079167.50144</v>
      </c>
      <c r="BR39" s="16">
        <v>3</v>
      </c>
      <c r="BS39" s="16">
        <f t="shared" ref="BS39:BS43" si="204">(BR39/12*5*$D39*$G39*$H39*$J39*BS$11)+(BR39/12*4*$E39*$G39*$I39*$J39*BS$12)+(BR39/12*3*$F39*$G39*$I39*$J39*BS$12)</f>
        <v>80468.897599999997</v>
      </c>
      <c r="BT39" s="16">
        <v>5</v>
      </c>
      <c r="BU39" s="16">
        <f t="shared" ref="BU39:BU43" si="205">(BT39/12*5*$D39*$G39*$H39*$J39*BU$11)+(BT39/12*4*$E39*$G39*$I39*$J39*BU$12)+(BT39/12*3*$F39*$G39*$I39*$J39*BU$12)</f>
        <v>111123.71573333335</v>
      </c>
      <c r="BV39" s="16"/>
      <c r="BW39" s="16">
        <f t="shared" ref="BW39:BW43" si="206">(BV39/12*5*$D39*$G39*$H39*$K39*BW$11)+(BV39/12*4*$E39*$G39*$I39*$K39*BW$12)+(BV39/12*3*$F39*$G39*$I39*$K39*BW$12)</f>
        <v>0</v>
      </c>
      <c r="BX39" s="16"/>
      <c r="BY39" s="16">
        <f t="shared" ref="BY39:BY43" si="207">(BX39/12*5*$D39*$G39*$H39*$K39*BY$11)+(BX39/12*4*$E39*$G39*$I39*$K39*BY$12)+(BX39/12*3*$F39*$G39*$I39*$K39*BY$12)</f>
        <v>0</v>
      </c>
      <c r="BZ39" s="16">
        <v>0</v>
      </c>
      <c r="CA39" s="16">
        <f t="shared" ref="CA39:CA43" si="208">(BZ39/12*5*$D39*$G39*$H39*$J39*CA$11)+(BZ39/12*4*$E39*$G39*$I39*$J39*CA$12)+(BZ39/12*3*$F39*$G39*$I39*$J39*CA$12)</f>
        <v>0</v>
      </c>
      <c r="CB39" s="16">
        <v>2</v>
      </c>
      <c r="CC39" s="16">
        <f t="shared" ref="CC39:CC43" si="209">(CB39/12*5*$D39*$G39*$H39*$K39*CC$11)+(CB39/12*4*$E39*$G39*$I39*$K39*CC$12)+(CB39/12*3*$F39*$G39*$I39*$K39*CC$12)</f>
        <v>64375.11808</v>
      </c>
      <c r="CD39" s="16">
        <v>0</v>
      </c>
      <c r="CE39" s="16">
        <f t="shared" ref="CE39:CE43" si="210">(CD39/12*5*$D39*$G39*$H39*$J39*CE$11)+(CD39/12*4*$E39*$G39*$I39*$J39*CE$12)+(CD39/12*3*$F39*$G39*$I39*$J39*CE$12)</f>
        <v>0</v>
      </c>
      <c r="CF39" s="16"/>
      <c r="CG39" s="16">
        <f t="shared" ref="CG39:CG43" si="211">(CF39/12*5*$D39*$G39*$H39*$J39*CG$11)+(CF39/12*4*$E39*$G39*$I39*$J39*CG$12)+(CF39/12*3*$F39*$G39*$I39*$J39*CG$12)</f>
        <v>0</v>
      </c>
      <c r="CH39" s="16">
        <v>3</v>
      </c>
      <c r="CI39" s="16">
        <f t="shared" ref="CI39:CI43" si="212">(CH39/12*5*$D39*$G39*$H39*$J39*CI$11)+(CH39/12*4*$E39*$G39*$I39*$J39*CI$12)+(CH39/12*3*$F39*$G39*$I39*$J39*CI$12)</f>
        <v>66674.229439999996</v>
      </c>
      <c r="CJ39" s="16">
        <v>14</v>
      </c>
      <c r="CK39" s="16">
        <f t="shared" ref="CK39:CK43" si="213">(CJ39/12*5*$D39*$G39*$H39*$J39*CK$11)+(CJ39/12*4*$E39*$G39*$I39*$J39*CK$12)+(CJ39/12*3*$F39*$G39*$I39*$J39*CK$12)</f>
        <v>410597.70826666674</v>
      </c>
      <c r="CL39" s="16">
        <v>48</v>
      </c>
      <c r="CM39" s="16">
        <f t="shared" ref="CM39:CM43" si="214">(CL39/12*5*$D39*$G39*$H39*$K39*CM$11)+(CL39/12*4*$E39*$G39*$I39*$K39*CM$12)+(CL39/12*3*$F39*$G39*$I39*$K39*CM$12)</f>
        <v>1721670.359808</v>
      </c>
      <c r="CN39" s="16">
        <v>29</v>
      </c>
      <c r="CO39" s="16">
        <f t="shared" ref="CO39:CO43" si="215">(CN39/12*5*$D39*$G39*$H39*$K39*CO$11)+(CN39/12*4*$E39*$G39*$I39*$K39*CO$12)+(CN39/12*3*$F39*$G39*$I39*$K39*CO$12)</f>
        <v>1195802.125392</v>
      </c>
      <c r="CP39" s="18">
        <v>20</v>
      </c>
      <c r="CQ39" s="16">
        <f t="shared" ref="CQ39:CQ43" si="216">(CP39/12*5*$D39*$G39*$H39*$J39*CQ$11)+(CP39/12*4*$E39*$G39*$I39*$J39*CQ$12)+(CP39/12*3*$F39*$G39*$I39*$J39*CQ$12)</f>
        <v>666152.77866666659</v>
      </c>
      <c r="CR39" s="16">
        <v>9</v>
      </c>
      <c r="CS39" s="16">
        <f t="shared" ref="CS39:CS43" si="217">(CR39/12*5*$D39*$G39*$H39*$K39*CS$11)+(CR39/12*4*$E39*$G39*$I39*$K39*CS$12)+(CR39/12*3*$F39*$G39*$I39*$K39*CS$12)</f>
        <v>362717.60313599999</v>
      </c>
      <c r="CT39" s="16">
        <v>6</v>
      </c>
      <c r="CU39" s="16">
        <f t="shared" ref="CU39:CU43" si="218">(CT39/12*5*$D39*$G39*$H39*$K39*CU$11)+(CT39/12*4*$E39*$G39*$I39*$K39*CU$12)+(CT39/12*3*$F39*$G39*$I39*$K39*CU$12)</f>
        <v>210192.980928</v>
      </c>
      <c r="CV39" s="16">
        <v>12</v>
      </c>
      <c r="CW39" s="16">
        <f t="shared" ref="CW39:CW43" si="219">(CV39/12*5*$D39*$G39*$H39*$K39*CW$11)+(CV39/12*4*$E39*$G39*$I39*$K39*CW$12)+(CV39/12*3*$F39*$G39*$I39*$K39*CW$12)</f>
        <v>484520.19436800003</v>
      </c>
      <c r="CX39" s="16">
        <v>15</v>
      </c>
      <c r="CY39" s="16">
        <f t="shared" ref="CY39:CY43" si="220">(CX39/12*5*$D39*$G39*$H39*$K39*CY$11)+(CX39/12*4*$E39*$G39*$I39*$K39*CY$12)+(CX39/12*3*$F39*$G39*$I39*$K39*CY$12)</f>
        <v>604529.33856000006</v>
      </c>
      <c r="CZ39" s="16">
        <v>28</v>
      </c>
      <c r="DA39" s="16">
        <f t="shared" ref="DA39:DA43" si="221">(CZ39/12*5*$D39*$G39*$H39*$K39*DA$11)+(CZ39/12*4*$E39*$G39*$I39*$K39*DA$12)+(CZ39/12*3*$F39*$G39*$I39*$K39*DA$12)</f>
        <v>1130547.1201920002</v>
      </c>
      <c r="DB39" s="16">
        <v>40</v>
      </c>
      <c r="DC39" s="16">
        <f t="shared" ref="DC39:DC43" si="222">(DB39/12*5*$D39*$G39*$H39*$J39*DC$11)+(DB39/12*4*$E39*$G39*$I39*$J39*DC$12)+(DB39/12*3*$F39*$G39*$I39*$J39*DC$12)</f>
        <v>1332305.5573333332</v>
      </c>
      <c r="DD39" s="16">
        <v>15</v>
      </c>
      <c r="DE39" s="16">
        <f t="shared" ref="DE39:DE43" si="223">(DD39/12*5*$D39*$G39*$H39*$J39*DE$11)+(DD39/12*4*$E39*$G39*$I39*$J39*DE$12)+(DD39/12*3*$F39*$G39*$I39*$J39*DE$12)</f>
        <v>514497.86360000004</v>
      </c>
      <c r="DF39" s="16">
        <v>2</v>
      </c>
      <c r="DG39" s="16">
        <f t="shared" ref="DG39:DG43" si="224">(DF39/12*5*$D39*$G39*$H39*$K39*DG$11)+(DF39/12*4*$E39*$G39*$I39*$K39*DG$12)+(DF39/12*3*$F39*$G39*$I39*$K39*DG$12)</f>
        <v>89373.883199999997</v>
      </c>
      <c r="DH39" s="16">
        <v>24</v>
      </c>
      <c r="DI39" s="16">
        <f t="shared" ref="DI39:DI43" si="225">(DH39/12*5*$D39*$G39*$H39*$K39*DI$11)+(DH39/12*4*$E39*$G39*$I39*$K39*DI$12)+(DH39/12*3*$F39*$G39*$I39*$K39*DI$12)</f>
        <v>1040204.5516800001</v>
      </c>
      <c r="DJ39" s="16">
        <v>3</v>
      </c>
      <c r="DK39" s="16">
        <f t="shared" ref="DK39:DK43" si="226">(DJ39/12*5*$D39*$G39*$H39*$L39*DK$11)+(DJ39/12*4*$E39*$G39*$I39*$L39*DK$12)+(DJ39/12*3*$F39*$G39*$I39*$L39*DK$12)</f>
        <v>177949.78530000002</v>
      </c>
      <c r="DL39" s="16">
        <v>11</v>
      </c>
      <c r="DM39" s="16">
        <f t="shared" si="172"/>
        <v>705270.32935333333</v>
      </c>
      <c r="DN39" s="16"/>
      <c r="DO39" s="16">
        <f t="shared" si="57"/>
        <v>0</v>
      </c>
      <c r="DP39" s="16">
        <f t="shared" ref="DP39:DQ43" si="227">SUM(N39,P39,R39,T39,V39,X39,Z39,AB39,AD39,AF39,AH39,AJ39,AL39,AN39,AP39,AR39,AT39,AV39,AX39,AZ39,BB39,BD39,BF39,BH39,BJ39,BL39,BN39,BP39,BR39,BT39,BV39,BX39,BZ39,CB39,CD39,CF39,CH39,CJ39,CL39,CN39,CP39,CR39,CT39,CV39,CX39,CZ39,DB39,DD39,DF39,DH39,DJ39,DL39,DN39)</f>
        <v>797</v>
      </c>
      <c r="DQ39" s="16">
        <f t="shared" si="227"/>
        <v>27580962.131426673</v>
      </c>
    </row>
    <row r="40" spans="1:121" ht="15.75" customHeight="1" x14ac:dyDescent="0.25">
      <c r="A40" s="20"/>
      <c r="B40" s="54">
        <v>23</v>
      </c>
      <c r="C40" s="55" t="s">
        <v>168</v>
      </c>
      <c r="D40" s="56">
        <f t="shared" si="59"/>
        <v>19063</v>
      </c>
      <c r="E40" s="56">
        <v>18530</v>
      </c>
      <c r="F40" s="56">
        <v>18715</v>
      </c>
      <c r="G40" s="21">
        <v>1.49</v>
      </c>
      <c r="H40" s="15">
        <v>1</v>
      </c>
      <c r="I40" s="15">
        <v>1</v>
      </c>
      <c r="J40" s="56">
        <v>1.4</v>
      </c>
      <c r="K40" s="56">
        <v>1.68</v>
      </c>
      <c r="L40" s="56">
        <v>2.23</v>
      </c>
      <c r="M40" s="56">
        <v>2.57</v>
      </c>
      <c r="N40" s="16">
        <v>2</v>
      </c>
      <c r="O40" s="16">
        <f t="shared" si="176"/>
        <v>83286.904983333312</v>
      </c>
      <c r="P40" s="16">
        <v>0</v>
      </c>
      <c r="Q40" s="16">
        <f t="shared" si="177"/>
        <v>0</v>
      </c>
      <c r="R40" s="16"/>
      <c r="S40" s="16">
        <f t="shared" si="178"/>
        <v>0</v>
      </c>
      <c r="T40" s="16"/>
      <c r="U40" s="16">
        <f t="shared" si="179"/>
        <v>0</v>
      </c>
      <c r="V40" s="16"/>
      <c r="W40" s="16">
        <f t="shared" si="180"/>
        <v>0</v>
      </c>
      <c r="X40" s="16">
        <v>0</v>
      </c>
      <c r="Y40" s="16">
        <f t="shared" si="181"/>
        <v>0</v>
      </c>
      <c r="Z40" s="16"/>
      <c r="AA40" s="16">
        <f t="shared" si="182"/>
        <v>0</v>
      </c>
      <c r="AB40" s="16"/>
      <c r="AC40" s="16">
        <f t="shared" si="183"/>
        <v>0</v>
      </c>
      <c r="AD40" s="16">
        <v>0</v>
      </c>
      <c r="AE40" s="16">
        <f t="shared" si="184"/>
        <v>0</v>
      </c>
      <c r="AF40" s="16">
        <v>1</v>
      </c>
      <c r="AG40" s="16">
        <f t="shared" si="185"/>
        <v>41643.452491666656</v>
      </c>
      <c r="AH40" s="16"/>
      <c r="AI40" s="16">
        <f t="shared" si="186"/>
        <v>0</v>
      </c>
      <c r="AJ40" s="16"/>
      <c r="AK40" s="16">
        <f t="shared" si="187"/>
        <v>0</v>
      </c>
      <c r="AL40" s="58">
        <v>0</v>
      </c>
      <c r="AM40" s="16">
        <f t="shared" si="188"/>
        <v>0</v>
      </c>
      <c r="AN40" s="59">
        <v>0</v>
      </c>
      <c r="AO40" s="16">
        <f t="shared" si="189"/>
        <v>0</v>
      </c>
      <c r="AP40" s="16"/>
      <c r="AQ40" s="16">
        <f t="shared" si="190"/>
        <v>0</v>
      </c>
      <c r="AR40" s="16"/>
      <c r="AS40" s="16">
        <f t="shared" si="191"/>
        <v>0</v>
      </c>
      <c r="AT40" s="16"/>
      <c r="AU40" s="16">
        <f t="shared" si="192"/>
        <v>0</v>
      </c>
      <c r="AV40" s="16"/>
      <c r="AW40" s="16">
        <f t="shared" si="193"/>
        <v>0</v>
      </c>
      <c r="AX40" s="16"/>
      <c r="AY40" s="16">
        <f t="shared" si="194"/>
        <v>0</v>
      </c>
      <c r="AZ40" s="16"/>
      <c r="BA40" s="16">
        <f t="shared" si="195"/>
        <v>0</v>
      </c>
      <c r="BB40" s="16"/>
      <c r="BC40" s="16">
        <f t="shared" si="196"/>
        <v>0</v>
      </c>
      <c r="BD40" s="16"/>
      <c r="BE40" s="16">
        <f t="shared" si="197"/>
        <v>0</v>
      </c>
      <c r="BF40" s="16"/>
      <c r="BG40" s="16">
        <f t="shared" si="198"/>
        <v>0</v>
      </c>
      <c r="BH40" s="16"/>
      <c r="BI40" s="16">
        <f t="shared" si="199"/>
        <v>0</v>
      </c>
      <c r="BJ40" s="16"/>
      <c r="BK40" s="16">
        <f t="shared" si="200"/>
        <v>0</v>
      </c>
      <c r="BL40" s="16"/>
      <c r="BM40" s="16">
        <f t="shared" si="201"/>
        <v>0</v>
      </c>
      <c r="BN40" s="22"/>
      <c r="BO40" s="16">
        <f t="shared" si="202"/>
        <v>0</v>
      </c>
      <c r="BP40" s="16">
        <v>3</v>
      </c>
      <c r="BQ40" s="16">
        <f t="shared" si="203"/>
        <v>159519.79931999999</v>
      </c>
      <c r="BR40" s="16"/>
      <c r="BS40" s="16">
        <f t="shared" si="204"/>
        <v>0</v>
      </c>
      <c r="BT40" s="16"/>
      <c r="BU40" s="16">
        <f t="shared" si="205"/>
        <v>0</v>
      </c>
      <c r="BV40" s="16"/>
      <c r="BW40" s="16">
        <f t="shared" si="206"/>
        <v>0</v>
      </c>
      <c r="BX40" s="16"/>
      <c r="BY40" s="16">
        <f t="shared" si="207"/>
        <v>0</v>
      </c>
      <c r="BZ40" s="16"/>
      <c r="CA40" s="16">
        <f t="shared" si="208"/>
        <v>0</v>
      </c>
      <c r="CB40" s="16"/>
      <c r="CC40" s="16">
        <f t="shared" si="209"/>
        <v>0</v>
      </c>
      <c r="CD40" s="16"/>
      <c r="CE40" s="16">
        <f t="shared" si="210"/>
        <v>0</v>
      </c>
      <c r="CF40" s="16"/>
      <c r="CG40" s="16">
        <f t="shared" si="211"/>
        <v>0</v>
      </c>
      <c r="CH40" s="16"/>
      <c r="CI40" s="16">
        <f t="shared" si="212"/>
        <v>0</v>
      </c>
      <c r="CJ40" s="16"/>
      <c r="CK40" s="16">
        <f t="shared" si="213"/>
        <v>0</v>
      </c>
      <c r="CL40" s="16"/>
      <c r="CM40" s="16">
        <f t="shared" si="214"/>
        <v>0</v>
      </c>
      <c r="CN40" s="16"/>
      <c r="CO40" s="16">
        <f t="shared" si="215"/>
        <v>0</v>
      </c>
      <c r="CP40" s="18"/>
      <c r="CQ40" s="16">
        <f t="shared" si="216"/>
        <v>0</v>
      </c>
      <c r="CR40" s="16"/>
      <c r="CS40" s="16">
        <f t="shared" si="217"/>
        <v>0</v>
      </c>
      <c r="CT40" s="16"/>
      <c r="CU40" s="16">
        <f t="shared" si="218"/>
        <v>0</v>
      </c>
      <c r="CV40" s="16"/>
      <c r="CW40" s="16">
        <f t="shared" si="219"/>
        <v>0</v>
      </c>
      <c r="CX40" s="16"/>
      <c r="CY40" s="16">
        <f t="shared" si="220"/>
        <v>0</v>
      </c>
      <c r="CZ40" s="16">
        <v>1</v>
      </c>
      <c r="DA40" s="16">
        <f t="shared" si="221"/>
        <v>53715.408452999996</v>
      </c>
      <c r="DB40" s="16">
        <v>6</v>
      </c>
      <c r="DC40" s="16">
        <f t="shared" si="222"/>
        <v>265866.33219999995</v>
      </c>
      <c r="DD40" s="16"/>
      <c r="DE40" s="16">
        <f t="shared" si="223"/>
        <v>0</v>
      </c>
      <c r="DF40" s="16"/>
      <c r="DG40" s="16">
        <f t="shared" si="224"/>
        <v>0</v>
      </c>
      <c r="DH40" s="16"/>
      <c r="DI40" s="16">
        <f t="shared" si="225"/>
        <v>0</v>
      </c>
      <c r="DJ40" s="16"/>
      <c r="DK40" s="16">
        <f t="shared" si="226"/>
        <v>0</v>
      </c>
      <c r="DL40" s="16"/>
      <c r="DM40" s="16">
        <f t="shared" si="172"/>
        <v>0</v>
      </c>
      <c r="DN40" s="16"/>
      <c r="DO40" s="16">
        <f t="shared" si="57"/>
        <v>0</v>
      </c>
      <c r="DP40" s="16">
        <f t="shared" si="227"/>
        <v>13</v>
      </c>
      <c r="DQ40" s="16">
        <f t="shared" si="227"/>
        <v>604031.89744799992</v>
      </c>
    </row>
    <row r="41" spans="1:121" ht="15.75" customHeight="1" x14ac:dyDescent="0.25">
      <c r="A41" s="20"/>
      <c r="B41" s="54">
        <v>24</v>
      </c>
      <c r="C41" s="55" t="s">
        <v>169</v>
      </c>
      <c r="D41" s="56">
        <f t="shared" si="59"/>
        <v>19063</v>
      </c>
      <c r="E41" s="56">
        <v>18530</v>
      </c>
      <c r="F41" s="56">
        <v>18715</v>
      </c>
      <c r="G41" s="21">
        <v>5.32</v>
      </c>
      <c r="H41" s="15">
        <v>1</v>
      </c>
      <c r="I41" s="15">
        <v>1</v>
      </c>
      <c r="J41" s="56">
        <v>1.4</v>
      </c>
      <c r="K41" s="56">
        <v>1.68</v>
      </c>
      <c r="L41" s="56">
        <v>2.23</v>
      </c>
      <c r="M41" s="56">
        <v>2.57</v>
      </c>
      <c r="N41" s="16">
        <v>24</v>
      </c>
      <c r="O41" s="16">
        <f t="shared" si="176"/>
        <v>3568480.5464000003</v>
      </c>
      <c r="P41" s="16">
        <v>0</v>
      </c>
      <c r="Q41" s="16">
        <f t="shared" si="177"/>
        <v>0</v>
      </c>
      <c r="R41" s="16"/>
      <c r="S41" s="16">
        <f t="shared" si="178"/>
        <v>0</v>
      </c>
      <c r="T41" s="16"/>
      <c r="U41" s="16">
        <f t="shared" si="179"/>
        <v>0</v>
      </c>
      <c r="V41" s="16"/>
      <c r="W41" s="16">
        <f t="shared" si="180"/>
        <v>0</v>
      </c>
      <c r="X41" s="16"/>
      <c r="Y41" s="16">
        <f t="shared" si="181"/>
        <v>0</v>
      </c>
      <c r="Z41" s="16"/>
      <c r="AA41" s="16">
        <f t="shared" si="182"/>
        <v>0</v>
      </c>
      <c r="AB41" s="16"/>
      <c r="AC41" s="16">
        <f t="shared" si="183"/>
        <v>0</v>
      </c>
      <c r="AD41" s="16">
        <v>0</v>
      </c>
      <c r="AE41" s="16">
        <f t="shared" si="184"/>
        <v>0</v>
      </c>
      <c r="AF41" s="16">
        <v>14</v>
      </c>
      <c r="AG41" s="16">
        <f t="shared" si="185"/>
        <v>2081613.6520666671</v>
      </c>
      <c r="AH41" s="16"/>
      <c r="AI41" s="16">
        <f t="shared" si="186"/>
        <v>0</v>
      </c>
      <c r="AJ41" s="16"/>
      <c r="AK41" s="16">
        <f t="shared" si="187"/>
        <v>0</v>
      </c>
      <c r="AL41" s="58">
        <v>0</v>
      </c>
      <c r="AM41" s="16">
        <f t="shared" si="188"/>
        <v>0</v>
      </c>
      <c r="AN41" s="59">
        <v>0</v>
      </c>
      <c r="AO41" s="16">
        <f t="shared" si="189"/>
        <v>0</v>
      </c>
      <c r="AP41" s="16"/>
      <c r="AQ41" s="16">
        <f t="shared" si="190"/>
        <v>0</v>
      </c>
      <c r="AR41" s="16">
        <v>14</v>
      </c>
      <c r="AS41" s="16">
        <f t="shared" si="191"/>
        <v>2406102.0509120002</v>
      </c>
      <c r="AT41" s="16"/>
      <c r="AU41" s="16">
        <f t="shared" si="192"/>
        <v>0</v>
      </c>
      <c r="AV41" s="16"/>
      <c r="AW41" s="16">
        <f t="shared" si="193"/>
        <v>0</v>
      </c>
      <c r="AX41" s="16"/>
      <c r="AY41" s="16">
        <f t="shared" si="194"/>
        <v>0</v>
      </c>
      <c r="AZ41" s="16"/>
      <c r="BA41" s="16">
        <f t="shared" si="195"/>
        <v>0</v>
      </c>
      <c r="BB41" s="16"/>
      <c r="BC41" s="16">
        <f t="shared" si="196"/>
        <v>0</v>
      </c>
      <c r="BD41" s="16"/>
      <c r="BE41" s="16">
        <f t="shared" si="197"/>
        <v>0</v>
      </c>
      <c r="BF41" s="16"/>
      <c r="BG41" s="16">
        <f t="shared" si="198"/>
        <v>0</v>
      </c>
      <c r="BH41" s="16"/>
      <c r="BI41" s="16">
        <f t="shared" si="199"/>
        <v>0</v>
      </c>
      <c r="BJ41" s="16"/>
      <c r="BK41" s="16">
        <f t="shared" si="200"/>
        <v>0</v>
      </c>
      <c r="BL41" s="16"/>
      <c r="BM41" s="16">
        <f t="shared" si="201"/>
        <v>0</v>
      </c>
      <c r="BN41" s="22"/>
      <c r="BO41" s="16">
        <f t="shared" si="202"/>
        <v>0</v>
      </c>
      <c r="BP41" s="16">
        <v>0</v>
      </c>
      <c r="BQ41" s="16">
        <f t="shared" si="203"/>
        <v>0</v>
      </c>
      <c r="BR41" s="16"/>
      <c r="BS41" s="16">
        <f t="shared" si="204"/>
        <v>0</v>
      </c>
      <c r="BT41" s="16"/>
      <c r="BU41" s="16">
        <f t="shared" si="205"/>
        <v>0</v>
      </c>
      <c r="BV41" s="16"/>
      <c r="BW41" s="16">
        <f t="shared" si="206"/>
        <v>0</v>
      </c>
      <c r="BX41" s="16"/>
      <c r="BY41" s="16">
        <f t="shared" si="207"/>
        <v>0</v>
      </c>
      <c r="BZ41" s="16"/>
      <c r="CA41" s="16">
        <f t="shared" si="208"/>
        <v>0</v>
      </c>
      <c r="CB41" s="16"/>
      <c r="CC41" s="16">
        <f t="shared" si="209"/>
        <v>0</v>
      </c>
      <c r="CD41" s="16"/>
      <c r="CE41" s="16">
        <f t="shared" si="210"/>
        <v>0</v>
      </c>
      <c r="CF41" s="16"/>
      <c r="CG41" s="16">
        <f t="shared" si="211"/>
        <v>0</v>
      </c>
      <c r="CH41" s="16"/>
      <c r="CI41" s="16">
        <f t="shared" si="212"/>
        <v>0</v>
      </c>
      <c r="CJ41" s="16"/>
      <c r="CK41" s="16">
        <f t="shared" si="213"/>
        <v>0</v>
      </c>
      <c r="CL41" s="16">
        <v>1</v>
      </c>
      <c r="CM41" s="16">
        <f t="shared" si="214"/>
        <v>170373.62935599999</v>
      </c>
      <c r="CN41" s="16"/>
      <c r="CO41" s="16">
        <f t="shared" si="215"/>
        <v>0</v>
      </c>
      <c r="CP41" s="18"/>
      <c r="CQ41" s="16">
        <f t="shared" si="216"/>
        <v>0</v>
      </c>
      <c r="CR41" s="16">
        <v>2</v>
      </c>
      <c r="CS41" s="16">
        <f t="shared" si="217"/>
        <v>382868.58108799998</v>
      </c>
      <c r="CT41" s="16"/>
      <c r="CU41" s="16">
        <f t="shared" si="218"/>
        <v>0</v>
      </c>
      <c r="CV41" s="16"/>
      <c r="CW41" s="16">
        <f t="shared" si="219"/>
        <v>0</v>
      </c>
      <c r="CX41" s="16"/>
      <c r="CY41" s="16">
        <f t="shared" si="220"/>
        <v>0</v>
      </c>
      <c r="CZ41" s="16"/>
      <c r="DA41" s="16">
        <f t="shared" si="221"/>
        <v>0</v>
      </c>
      <c r="DB41" s="16"/>
      <c r="DC41" s="16">
        <f t="shared" si="222"/>
        <v>0</v>
      </c>
      <c r="DD41" s="16"/>
      <c r="DE41" s="16">
        <f t="shared" si="223"/>
        <v>0</v>
      </c>
      <c r="DF41" s="16"/>
      <c r="DG41" s="16">
        <f t="shared" si="224"/>
        <v>0</v>
      </c>
      <c r="DH41" s="16">
        <v>15</v>
      </c>
      <c r="DI41" s="16">
        <f t="shared" si="225"/>
        <v>3088107.2627999997</v>
      </c>
      <c r="DJ41" s="16"/>
      <c r="DK41" s="16">
        <f t="shared" si="226"/>
        <v>0</v>
      </c>
      <c r="DL41" s="16"/>
      <c r="DM41" s="16">
        <f t="shared" si="172"/>
        <v>0</v>
      </c>
      <c r="DN41" s="16"/>
      <c r="DO41" s="16">
        <f t="shared" si="57"/>
        <v>0</v>
      </c>
      <c r="DP41" s="16">
        <f t="shared" si="227"/>
        <v>70</v>
      </c>
      <c r="DQ41" s="16">
        <f t="shared" si="227"/>
        <v>11697545.722622667</v>
      </c>
    </row>
    <row r="42" spans="1:121" ht="15.75" customHeight="1" x14ac:dyDescent="0.25">
      <c r="A42" s="20"/>
      <c r="B42" s="54">
        <v>25</v>
      </c>
      <c r="C42" s="55" t="s">
        <v>170</v>
      </c>
      <c r="D42" s="56">
        <f t="shared" si="59"/>
        <v>19063</v>
      </c>
      <c r="E42" s="56">
        <v>18530</v>
      </c>
      <c r="F42" s="56">
        <v>18715</v>
      </c>
      <c r="G42" s="21">
        <v>1.04</v>
      </c>
      <c r="H42" s="15">
        <v>1</v>
      </c>
      <c r="I42" s="15">
        <v>1</v>
      </c>
      <c r="J42" s="56">
        <v>1.4</v>
      </c>
      <c r="K42" s="56">
        <v>1.68</v>
      </c>
      <c r="L42" s="56">
        <v>2.23</v>
      </c>
      <c r="M42" s="56">
        <v>2.57</v>
      </c>
      <c r="N42" s="16">
        <v>12</v>
      </c>
      <c r="O42" s="16">
        <f t="shared" si="176"/>
        <v>348798.8504</v>
      </c>
      <c r="P42" s="16">
        <v>0</v>
      </c>
      <c r="Q42" s="16">
        <f t="shared" si="177"/>
        <v>0</v>
      </c>
      <c r="R42" s="16">
        <v>0</v>
      </c>
      <c r="S42" s="16">
        <f t="shared" si="178"/>
        <v>0</v>
      </c>
      <c r="T42" s="16"/>
      <c r="U42" s="16">
        <f t="shared" si="179"/>
        <v>0</v>
      </c>
      <c r="V42" s="16">
        <v>0</v>
      </c>
      <c r="W42" s="16">
        <f t="shared" si="180"/>
        <v>0</v>
      </c>
      <c r="X42" s="16">
        <v>2</v>
      </c>
      <c r="Y42" s="16">
        <f t="shared" si="181"/>
        <v>58133.14173333333</v>
      </c>
      <c r="Z42" s="16">
        <v>0</v>
      </c>
      <c r="AA42" s="16">
        <f t="shared" si="182"/>
        <v>0</v>
      </c>
      <c r="AB42" s="16">
        <v>0</v>
      </c>
      <c r="AC42" s="16">
        <f t="shared" si="183"/>
        <v>0</v>
      </c>
      <c r="AD42" s="16">
        <v>0</v>
      </c>
      <c r="AE42" s="16">
        <f t="shared" si="184"/>
        <v>0</v>
      </c>
      <c r="AF42" s="16">
        <v>59</v>
      </c>
      <c r="AG42" s="16">
        <f t="shared" si="185"/>
        <v>1714927.6811333336</v>
      </c>
      <c r="AH42" s="16">
        <v>0</v>
      </c>
      <c r="AI42" s="16">
        <f t="shared" si="186"/>
        <v>0</v>
      </c>
      <c r="AJ42" s="16"/>
      <c r="AK42" s="16">
        <f t="shared" si="187"/>
        <v>0</v>
      </c>
      <c r="AL42" s="58">
        <v>0</v>
      </c>
      <c r="AM42" s="16">
        <f t="shared" si="188"/>
        <v>0</v>
      </c>
      <c r="AN42" s="59">
        <v>15</v>
      </c>
      <c r="AO42" s="16">
        <f t="shared" si="189"/>
        <v>503963.37263999996</v>
      </c>
      <c r="AP42" s="16">
        <v>0</v>
      </c>
      <c r="AQ42" s="16">
        <f t="shared" si="190"/>
        <v>0</v>
      </c>
      <c r="AR42" s="16">
        <v>13</v>
      </c>
      <c r="AS42" s="16">
        <f t="shared" si="191"/>
        <v>436768.25628800003</v>
      </c>
      <c r="AT42" s="16">
        <v>0</v>
      </c>
      <c r="AU42" s="16">
        <f t="shared" si="192"/>
        <v>0</v>
      </c>
      <c r="AV42" s="16"/>
      <c r="AW42" s="16">
        <f t="shared" si="193"/>
        <v>0</v>
      </c>
      <c r="AX42" s="16"/>
      <c r="AY42" s="16">
        <f t="shared" si="194"/>
        <v>0</v>
      </c>
      <c r="AZ42" s="16">
        <v>0</v>
      </c>
      <c r="BA42" s="16">
        <f t="shared" si="195"/>
        <v>0</v>
      </c>
      <c r="BB42" s="16">
        <v>0</v>
      </c>
      <c r="BC42" s="16">
        <f t="shared" si="196"/>
        <v>0</v>
      </c>
      <c r="BD42" s="16">
        <v>0</v>
      </c>
      <c r="BE42" s="16">
        <f t="shared" si="197"/>
        <v>0</v>
      </c>
      <c r="BF42" s="16">
        <v>0</v>
      </c>
      <c r="BG42" s="16">
        <f t="shared" si="198"/>
        <v>0</v>
      </c>
      <c r="BH42" s="16">
        <v>0</v>
      </c>
      <c r="BI42" s="16">
        <f t="shared" si="199"/>
        <v>0</v>
      </c>
      <c r="BJ42" s="16"/>
      <c r="BK42" s="16">
        <f t="shared" si="200"/>
        <v>0</v>
      </c>
      <c r="BL42" s="16">
        <v>2</v>
      </c>
      <c r="BM42" s="16">
        <f t="shared" si="201"/>
        <v>55995.930293333331</v>
      </c>
      <c r="BN42" s="22">
        <v>2</v>
      </c>
      <c r="BO42" s="16">
        <f t="shared" si="202"/>
        <v>59776.895359999995</v>
      </c>
      <c r="BP42" s="16">
        <v>12</v>
      </c>
      <c r="BQ42" s="16">
        <f t="shared" si="203"/>
        <v>445370.71488000004</v>
      </c>
      <c r="BR42" s="16"/>
      <c r="BS42" s="16">
        <f t="shared" si="204"/>
        <v>0</v>
      </c>
      <c r="BT42" s="16">
        <v>0</v>
      </c>
      <c r="BU42" s="16">
        <f t="shared" si="205"/>
        <v>0</v>
      </c>
      <c r="BV42" s="16">
        <v>0</v>
      </c>
      <c r="BW42" s="16">
        <f t="shared" si="206"/>
        <v>0</v>
      </c>
      <c r="BX42" s="16"/>
      <c r="BY42" s="16">
        <f t="shared" si="207"/>
        <v>0</v>
      </c>
      <c r="BZ42" s="16">
        <v>0</v>
      </c>
      <c r="CA42" s="16">
        <f t="shared" si="208"/>
        <v>0</v>
      </c>
      <c r="CB42" s="16">
        <v>0</v>
      </c>
      <c r="CC42" s="16">
        <f t="shared" si="209"/>
        <v>0</v>
      </c>
      <c r="CD42" s="16">
        <v>0</v>
      </c>
      <c r="CE42" s="16">
        <f t="shared" si="210"/>
        <v>0</v>
      </c>
      <c r="CF42" s="16"/>
      <c r="CG42" s="16">
        <f t="shared" si="211"/>
        <v>0</v>
      </c>
      <c r="CH42" s="16"/>
      <c r="CI42" s="16">
        <f t="shared" si="212"/>
        <v>0</v>
      </c>
      <c r="CJ42" s="16">
        <v>1</v>
      </c>
      <c r="CK42" s="16">
        <f t="shared" si="213"/>
        <v>27233.521466666665</v>
      </c>
      <c r="CL42" s="16">
        <v>4</v>
      </c>
      <c r="CM42" s="16">
        <f t="shared" si="214"/>
        <v>133224.49212799998</v>
      </c>
      <c r="CN42" s="16"/>
      <c r="CO42" s="16">
        <f t="shared" si="215"/>
        <v>0</v>
      </c>
      <c r="CP42" s="18"/>
      <c r="CQ42" s="16">
        <f t="shared" si="216"/>
        <v>0</v>
      </c>
      <c r="CR42" s="16"/>
      <c r="CS42" s="16">
        <f t="shared" si="217"/>
        <v>0</v>
      </c>
      <c r="CT42" s="16">
        <v>3</v>
      </c>
      <c r="CU42" s="16">
        <f t="shared" si="218"/>
        <v>97589.598288000008</v>
      </c>
      <c r="CV42" s="16">
        <v>3</v>
      </c>
      <c r="CW42" s="16">
        <f t="shared" si="219"/>
        <v>112477.902264</v>
      </c>
      <c r="CX42" s="16"/>
      <c r="CY42" s="16">
        <f t="shared" si="220"/>
        <v>0</v>
      </c>
      <c r="CZ42" s="16"/>
      <c r="DA42" s="16">
        <f t="shared" si="221"/>
        <v>0</v>
      </c>
      <c r="DB42" s="16">
        <v>9</v>
      </c>
      <c r="DC42" s="16">
        <f t="shared" si="222"/>
        <v>278356.69679999992</v>
      </c>
      <c r="DD42" s="16"/>
      <c r="DE42" s="16">
        <f t="shared" si="223"/>
        <v>0</v>
      </c>
      <c r="DF42" s="16"/>
      <c r="DG42" s="16">
        <f t="shared" si="224"/>
        <v>0</v>
      </c>
      <c r="DH42" s="16"/>
      <c r="DI42" s="16">
        <f t="shared" si="225"/>
        <v>0</v>
      </c>
      <c r="DJ42" s="16"/>
      <c r="DK42" s="16">
        <f t="shared" si="226"/>
        <v>0</v>
      </c>
      <c r="DL42" s="16"/>
      <c r="DM42" s="16">
        <f t="shared" si="172"/>
        <v>0</v>
      </c>
      <c r="DN42" s="16"/>
      <c r="DO42" s="16">
        <f t="shared" si="57"/>
        <v>0</v>
      </c>
      <c r="DP42" s="16">
        <f t="shared" si="227"/>
        <v>137</v>
      </c>
      <c r="DQ42" s="16">
        <f t="shared" si="227"/>
        <v>4272617.0536746662</v>
      </c>
    </row>
    <row r="43" spans="1:121" ht="33.75" customHeight="1" x14ac:dyDescent="0.25">
      <c r="A43" s="20"/>
      <c r="B43" s="54">
        <v>26</v>
      </c>
      <c r="C43" s="55" t="s">
        <v>171</v>
      </c>
      <c r="D43" s="56">
        <f t="shared" si="59"/>
        <v>19063</v>
      </c>
      <c r="E43" s="56">
        <v>18530</v>
      </c>
      <c r="F43" s="56">
        <v>18715</v>
      </c>
      <c r="G43" s="21">
        <v>1.0900000000000001</v>
      </c>
      <c r="H43" s="15">
        <v>1</v>
      </c>
      <c r="I43" s="15">
        <v>1</v>
      </c>
      <c r="J43" s="56">
        <v>1.4</v>
      </c>
      <c r="K43" s="56">
        <v>1.68</v>
      </c>
      <c r="L43" s="56">
        <v>2.23</v>
      </c>
      <c r="M43" s="56">
        <v>2.57</v>
      </c>
      <c r="N43" s="16">
        <v>8</v>
      </c>
      <c r="O43" s="16">
        <f t="shared" si="176"/>
        <v>243712.01726666669</v>
      </c>
      <c r="P43" s="16">
        <v>0</v>
      </c>
      <c r="Q43" s="16">
        <f t="shared" si="177"/>
        <v>0</v>
      </c>
      <c r="R43" s="16">
        <v>0</v>
      </c>
      <c r="S43" s="16">
        <f t="shared" si="178"/>
        <v>0</v>
      </c>
      <c r="T43" s="16"/>
      <c r="U43" s="16">
        <f t="shared" si="179"/>
        <v>0</v>
      </c>
      <c r="V43" s="16"/>
      <c r="W43" s="16">
        <f t="shared" si="180"/>
        <v>0</v>
      </c>
      <c r="X43" s="16">
        <v>2</v>
      </c>
      <c r="Y43" s="16">
        <f t="shared" si="181"/>
        <v>60928.004316666673</v>
      </c>
      <c r="Z43" s="16">
        <v>0</v>
      </c>
      <c r="AA43" s="16">
        <f t="shared" si="182"/>
        <v>0</v>
      </c>
      <c r="AB43" s="16">
        <v>0</v>
      </c>
      <c r="AC43" s="16">
        <f t="shared" si="183"/>
        <v>0</v>
      </c>
      <c r="AD43" s="16">
        <v>0</v>
      </c>
      <c r="AE43" s="16">
        <f t="shared" si="184"/>
        <v>0</v>
      </c>
      <c r="AF43" s="16"/>
      <c r="AG43" s="16">
        <f t="shared" si="185"/>
        <v>0</v>
      </c>
      <c r="AH43" s="16">
        <v>0</v>
      </c>
      <c r="AI43" s="16">
        <f t="shared" si="186"/>
        <v>0</v>
      </c>
      <c r="AJ43" s="16"/>
      <c r="AK43" s="16">
        <f t="shared" si="187"/>
        <v>0</v>
      </c>
      <c r="AL43" s="58">
        <v>0</v>
      </c>
      <c r="AM43" s="16">
        <f t="shared" si="188"/>
        <v>0</v>
      </c>
      <c r="AN43" s="59">
        <v>2</v>
      </c>
      <c r="AO43" s="16">
        <f t="shared" si="189"/>
        <v>70425.650792</v>
      </c>
      <c r="AP43" s="16">
        <v>0</v>
      </c>
      <c r="AQ43" s="16">
        <f t="shared" si="190"/>
        <v>0</v>
      </c>
      <c r="AR43" s="16">
        <v>9</v>
      </c>
      <c r="AS43" s="16">
        <f t="shared" si="191"/>
        <v>316915.42856400006</v>
      </c>
      <c r="AT43" s="16">
        <v>0</v>
      </c>
      <c r="AU43" s="16">
        <f t="shared" si="192"/>
        <v>0</v>
      </c>
      <c r="AV43" s="16"/>
      <c r="AW43" s="16">
        <f t="shared" si="193"/>
        <v>0</v>
      </c>
      <c r="AX43" s="16"/>
      <c r="AY43" s="16">
        <f t="shared" si="194"/>
        <v>0</v>
      </c>
      <c r="AZ43" s="16">
        <v>0</v>
      </c>
      <c r="BA43" s="16">
        <f t="shared" si="195"/>
        <v>0</v>
      </c>
      <c r="BB43" s="16">
        <v>0</v>
      </c>
      <c r="BC43" s="16">
        <f t="shared" si="196"/>
        <v>0</v>
      </c>
      <c r="BD43" s="16">
        <v>0</v>
      </c>
      <c r="BE43" s="16">
        <f t="shared" si="197"/>
        <v>0</v>
      </c>
      <c r="BF43" s="16">
        <v>0</v>
      </c>
      <c r="BG43" s="16">
        <f t="shared" si="198"/>
        <v>0</v>
      </c>
      <c r="BH43" s="16">
        <v>0</v>
      </c>
      <c r="BI43" s="16">
        <f t="shared" si="199"/>
        <v>0</v>
      </c>
      <c r="BJ43" s="16">
        <v>0</v>
      </c>
      <c r="BK43" s="16">
        <f t="shared" si="200"/>
        <v>0</v>
      </c>
      <c r="BL43" s="16">
        <v>2</v>
      </c>
      <c r="BM43" s="16">
        <f t="shared" si="201"/>
        <v>58688.042326666662</v>
      </c>
      <c r="BN43" s="22"/>
      <c r="BO43" s="16">
        <f t="shared" si="202"/>
        <v>0</v>
      </c>
      <c r="BP43" s="16">
        <v>6</v>
      </c>
      <c r="BQ43" s="16">
        <f t="shared" si="203"/>
        <v>233391.38423999998</v>
      </c>
      <c r="BR43" s="16">
        <v>0</v>
      </c>
      <c r="BS43" s="16">
        <f t="shared" si="204"/>
        <v>0</v>
      </c>
      <c r="BT43" s="16">
        <v>0</v>
      </c>
      <c r="BU43" s="16">
        <f t="shared" si="205"/>
        <v>0</v>
      </c>
      <c r="BV43" s="16">
        <v>0</v>
      </c>
      <c r="BW43" s="16">
        <f t="shared" si="206"/>
        <v>0</v>
      </c>
      <c r="BX43" s="16"/>
      <c r="BY43" s="16">
        <f t="shared" si="207"/>
        <v>0</v>
      </c>
      <c r="BZ43" s="16">
        <v>0</v>
      </c>
      <c r="CA43" s="16">
        <f t="shared" si="208"/>
        <v>0</v>
      </c>
      <c r="CB43" s="16">
        <v>0</v>
      </c>
      <c r="CC43" s="16">
        <f t="shared" si="209"/>
        <v>0</v>
      </c>
      <c r="CD43" s="16">
        <v>0</v>
      </c>
      <c r="CE43" s="16">
        <f t="shared" si="210"/>
        <v>0</v>
      </c>
      <c r="CF43" s="16"/>
      <c r="CG43" s="16">
        <f t="shared" si="211"/>
        <v>0</v>
      </c>
      <c r="CH43" s="16"/>
      <c r="CI43" s="16">
        <f t="shared" si="212"/>
        <v>0</v>
      </c>
      <c r="CJ43" s="16"/>
      <c r="CK43" s="16">
        <f t="shared" si="213"/>
        <v>0</v>
      </c>
      <c r="CL43" s="16">
        <v>1</v>
      </c>
      <c r="CM43" s="16">
        <f t="shared" si="214"/>
        <v>34907.378947000005</v>
      </c>
      <c r="CN43" s="16">
        <v>1</v>
      </c>
      <c r="CO43" s="16">
        <f t="shared" si="215"/>
        <v>40130.059010999998</v>
      </c>
      <c r="CP43" s="18"/>
      <c r="CQ43" s="16">
        <f t="shared" si="216"/>
        <v>0</v>
      </c>
      <c r="CR43" s="16"/>
      <c r="CS43" s="16">
        <f t="shared" si="217"/>
        <v>0</v>
      </c>
      <c r="CT43" s="16"/>
      <c r="CU43" s="16">
        <f t="shared" si="218"/>
        <v>0</v>
      </c>
      <c r="CV43" s="16">
        <v>1</v>
      </c>
      <c r="CW43" s="16">
        <f t="shared" si="219"/>
        <v>39295.164572999995</v>
      </c>
      <c r="CX43" s="16"/>
      <c r="CY43" s="16">
        <f t="shared" si="220"/>
        <v>0</v>
      </c>
      <c r="CZ43" s="16"/>
      <c r="DA43" s="16">
        <f t="shared" si="221"/>
        <v>0</v>
      </c>
      <c r="DB43" s="16"/>
      <c r="DC43" s="16">
        <f t="shared" si="222"/>
        <v>0</v>
      </c>
      <c r="DD43" s="16"/>
      <c r="DE43" s="16">
        <f t="shared" si="223"/>
        <v>0</v>
      </c>
      <c r="DF43" s="16"/>
      <c r="DG43" s="16">
        <f t="shared" si="224"/>
        <v>0</v>
      </c>
      <c r="DH43" s="16"/>
      <c r="DI43" s="16">
        <f t="shared" si="225"/>
        <v>0</v>
      </c>
      <c r="DJ43" s="16"/>
      <c r="DK43" s="16">
        <f t="shared" si="226"/>
        <v>0</v>
      </c>
      <c r="DL43" s="16"/>
      <c r="DM43" s="16">
        <f t="shared" si="172"/>
        <v>0</v>
      </c>
      <c r="DN43" s="16"/>
      <c r="DO43" s="16">
        <f t="shared" si="57"/>
        <v>0</v>
      </c>
      <c r="DP43" s="16">
        <f t="shared" si="227"/>
        <v>32</v>
      </c>
      <c r="DQ43" s="16">
        <f t="shared" si="227"/>
        <v>1098393.1300370002</v>
      </c>
    </row>
    <row r="44" spans="1:121" ht="15.75" customHeight="1" x14ac:dyDescent="0.25">
      <c r="A44" s="69">
        <v>6</v>
      </c>
      <c r="B44" s="78"/>
      <c r="C44" s="71" t="s">
        <v>172</v>
      </c>
      <c r="D44" s="75">
        <f t="shared" si="59"/>
        <v>19063</v>
      </c>
      <c r="E44" s="75">
        <v>18530</v>
      </c>
      <c r="F44" s="75">
        <v>18715</v>
      </c>
      <c r="G44" s="72">
        <v>0.8</v>
      </c>
      <c r="H44" s="76">
        <v>1</v>
      </c>
      <c r="I44" s="76">
        <v>1</v>
      </c>
      <c r="J44" s="75">
        <v>1.4</v>
      </c>
      <c r="K44" s="75">
        <v>1.68</v>
      </c>
      <c r="L44" s="75">
        <v>2.23</v>
      </c>
      <c r="M44" s="75">
        <v>2.57</v>
      </c>
      <c r="N44" s="74">
        <f t="shared" ref="N44:BY44" si="228">SUM(N45:N47)</f>
        <v>9</v>
      </c>
      <c r="O44" s="74">
        <f t="shared" si="228"/>
        <v>176016.25754999998</v>
      </c>
      <c r="P44" s="74">
        <f t="shared" si="228"/>
        <v>22</v>
      </c>
      <c r="Q44" s="74">
        <f t="shared" si="228"/>
        <v>430261.96289999998</v>
      </c>
      <c r="R44" s="74">
        <f t="shared" si="228"/>
        <v>0</v>
      </c>
      <c r="S44" s="74">
        <f t="shared" si="228"/>
        <v>0</v>
      </c>
      <c r="T44" s="74">
        <f t="shared" si="228"/>
        <v>1715</v>
      </c>
      <c r="U44" s="74">
        <f t="shared" si="228"/>
        <v>49297722.16635</v>
      </c>
      <c r="V44" s="74">
        <f t="shared" si="228"/>
        <v>0</v>
      </c>
      <c r="W44" s="74">
        <f t="shared" si="228"/>
        <v>0</v>
      </c>
      <c r="X44" s="74">
        <f t="shared" si="228"/>
        <v>50</v>
      </c>
      <c r="Y44" s="74">
        <f t="shared" si="228"/>
        <v>705627.04484999995</v>
      </c>
      <c r="Z44" s="74">
        <f t="shared" si="228"/>
        <v>0</v>
      </c>
      <c r="AA44" s="74">
        <f t="shared" si="228"/>
        <v>0</v>
      </c>
      <c r="AB44" s="74">
        <f t="shared" si="228"/>
        <v>0</v>
      </c>
      <c r="AC44" s="74">
        <f t="shared" si="228"/>
        <v>0</v>
      </c>
      <c r="AD44" s="74">
        <v>0</v>
      </c>
      <c r="AE44" s="74">
        <f t="shared" ref="AE44" si="229">SUM(AE45:AE47)</f>
        <v>0</v>
      </c>
      <c r="AF44" s="74">
        <f t="shared" si="228"/>
        <v>64</v>
      </c>
      <c r="AG44" s="74">
        <f t="shared" si="228"/>
        <v>949181.1063000001</v>
      </c>
      <c r="AH44" s="74">
        <f t="shared" si="228"/>
        <v>0</v>
      </c>
      <c r="AI44" s="74">
        <f t="shared" si="228"/>
        <v>0</v>
      </c>
      <c r="AJ44" s="74">
        <f t="shared" si="228"/>
        <v>0</v>
      </c>
      <c r="AK44" s="74">
        <f t="shared" si="228"/>
        <v>0</v>
      </c>
      <c r="AL44" s="74">
        <f t="shared" si="228"/>
        <v>6</v>
      </c>
      <c r="AM44" s="74">
        <f t="shared" si="228"/>
        <v>116603.57414999999</v>
      </c>
      <c r="AN44" s="74">
        <f t="shared" si="228"/>
        <v>117</v>
      </c>
      <c r="AO44" s="74">
        <f t="shared" si="228"/>
        <v>2608402.781376</v>
      </c>
      <c r="AP44" s="74">
        <f t="shared" si="228"/>
        <v>6</v>
      </c>
      <c r="AQ44" s="74">
        <f t="shared" si="228"/>
        <v>68215.391999999993</v>
      </c>
      <c r="AR44" s="74">
        <f t="shared" si="228"/>
        <v>5</v>
      </c>
      <c r="AS44" s="74">
        <f t="shared" si="228"/>
        <v>117640.41072</v>
      </c>
      <c r="AT44" s="74">
        <f t="shared" si="228"/>
        <v>0</v>
      </c>
      <c r="AU44" s="74">
        <f t="shared" si="228"/>
        <v>0</v>
      </c>
      <c r="AV44" s="74">
        <f t="shared" si="228"/>
        <v>0</v>
      </c>
      <c r="AW44" s="74">
        <f t="shared" si="228"/>
        <v>0</v>
      </c>
      <c r="AX44" s="74">
        <f t="shared" si="228"/>
        <v>0</v>
      </c>
      <c r="AY44" s="74">
        <f t="shared" si="228"/>
        <v>0</v>
      </c>
      <c r="AZ44" s="74">
        <f t="shared" si="228"/>
        <v>16</v>
      </c>
      <c r="BA44" s="74">
        <f t="shared" si="228"/>
        <v>327336.47162999999</v>
      </c>
      <c r="BB44" s="74">
        <f t="shared" si="228"/>
        <v>0</v>
      </c>
      <c r="BC44" s="74">
        <f t="shared" si="228"/>
        <v>0</v>
      </c>
      <c r="BD44" s="74">
        <f t="shared" si="228"/>
        <v>0</v>
      </c>
      <c r="BE44" s="74">
        <f t="shared" si="228"/>
        <v>0</v>
      </c>
      <c r="BF44" s="74">
        <f t="shared" si="228"/>
        <v>0</v>
      </c>
      <c r="BG44" s="74">
        <f t="shared" si="228"/>
        <v>0</v>
      </c>
      <c r="BH44" s="74">
        <f t="shared" si="228"/>
        <v>0</v>
      </c>
      <c r="BI44" s="74">
        <f t="shared" si="228"/>
        <v>0</v>
      </c>
      <c r="BJ44" s="74">
        <f t="shared" si="228"/>
        <v>160</v>
      </c>
      <c r="BK44" s="74">
        <f t="shared" si="228"/>
        <v>2145833.8794083335</v>
      </c>
      <c r="BL44" s="74">
        <v>168</v>
      </c>
      <c r="BM44" s="74">
        <f t="shared" si="228"/>
        <v>2969695.4963200004</v>
      </c>
      <c r="BN44" s="74">
        <f t="shared" si="228"/>
        <v>10</v>
      </c>
      <c r="BO44" s="74">
        <f t="shared" si="228"/>
        <v>224813.70940000002</v>
      </c>
      <c r="BP44" s="74">
        <f t="shared" si="228"/>
        <v>135</v>
      </c>
      <c r="BQ44" s="74">
        <f t="shared" si="228"/>
        <v>2571041.8767599999</v>
      </c>
      <c r="BR44" s="74">
        <f t="shared" si="228"/>
        <v>147</v>
      </c>
      <c r="BS44" s="74">
        <f t="shared" si="228"/>
        <v>1642754.0461499998</v>
      </c>
      <c r="BT44" s="74">
        <f t="shared" si="228"/>
        <v>2</v>
      </c>
      <c r="BU44" s="74">
        <f t="shared" si="228"/>
        <v>34901.546726666667</v>
      </c>
      <c r="BV44" s="74">
        <f t="shared" si="228"/>
        <v>2</v>
      </c>
      <c r="BW44" s="74">
        <f t="shared" si="228"/>
        <v>44962.741879999994</v>
      </c>
      <c r="BX44" s="74">
        <f t="shared" si="228"/>
        <v>0</v>
      </c>
      <c r="BY44" s="74">
        <f t="shared" si="228"/>
        <v>0</v>
      </c>
      <c r="BZ44" s="74">
        <f t="shared" ref="BZ44:DQ44" si="230">SUM(BZ45:BZ47)</f>
        <v>227</v>
      </c>
      <c r="CA44" s="74">
        <f t="shared" si="230"/>
        <v>2848119.0370499995</v>
      </c>
      <c r="CB44" s="74">
        <f t="shared" si="230"/>
        <v>1</v>
      </c>
      <c r="CC44" s="74">
        <f t="shared" si="230"/>
        <v>22481.370939999997</v>
      </c>
      <c r="CD44" s="74">
        <f t="shared" si="230"/>
        <v>0</v>
      </c>
      <c r="CE44" s="74">
        <f t="shared" si="230"/>
        <v>0</v>
      </c>
      <c r="CF44" s="74">
        <f t="shared" si="230"/>
        <v>0</v>
      </c>
      <c r="CG44" s="74">
        <f t="shared" si="230"/>
        <v>0</v>
      </c>
      <c r="CH44" s="74">
        <f t="shared" si="230"/>
        <v>102</v>
      </c>
      <c r="CI44" s="74">
        <f t="shared" si="230"/>
        <v>1421040.2817099998</v>
      </c>
      <c r="CJ44" s="74">
        <f t="shared" si="230"/>
        <v>24</v>
      </c>
      <c r="CK44" s="74">
        <f t="shared" si="230"/>
        <v>466414.29659999994</v>
      </c>
      <c r="CL44" s="74">
        <f t="shared" si="230"/>
        <v>25</v>
      </c>
      <c r="CM44" s="74">
        <f t="shared" si="230"/>
        <v>532252.64651999995</v>
      </c>
      <c r="CN44" s="74">
        <f t="shared" si="230"/>
        <v>11</v>
      </c>
      <c r="CO44" s="74">
        <f t="shared" si="230"/>
        <v>302502.62884799996</v>
      </c>
      <c r="CP44" s="77">
        <f t="shared" si="230"/>
        <v>30</v>
      </c>
      <c r="CQ44" s="74">
        <f t="shared" si="230"/>
        <v>549921.9683999999</v>
      </c>
      <c r="CR44" s="74">
        <f t="shared" si="230"/>
        <v>46</v>
      </c>
      <c r="CS44" s="74">
        <f t="shared" si="230"/>
        <v>1156990.8165199999</v>
      </c>
      <c r="CT44" s="74">
        <f t="shared" si="230"/>
        <v>25</v>
      </c>
      <c r="CU44" s="74">
        <f t="shared" si="230"/>
        <v>336737.05710399995</v>
      </c>
      <c r="CV44" s="74">
        <f t="shared" si="230"/>
        <v>62</v>
      </c>
      <c r="CW44" s="74">
        <f t="shared" si="230"/>
        <v>1749340.8602459999</v>
      </c>
      <c r="CX44" s="74">
        <f t="shared" si="230"/>
        <v>5</v>
      </c>
      <c r="CY44" s="74">
        <f t="shared" si="230"/>
        <v>154919.36023200001</v>
      </c>
      <c r="CZ44" s="74">
        <f t="shared" si="230"/>
        <v>71</v>
      </c>
      <c r="DA44" s="74">
        <f t="shared" si="230"/>
        <v>1228845.4702719999</v>
      </c>
      <c r="DB44" s="74">
        <f t="shared" si="230"/>
        <v>80</v>
      </c>
      <c r="DC44" s="74">
        <f t="shared" si="230"/>
        <v>2893281.9719999996</v>
      </c>
      <c r="DD44" s="74">
        <f t="shared" si="230"/>
        <v>20</v>
      </c>
      <c r="DE44" s="74">
        <f t="shared" si="230"/>
        <v>320752.84275999997</v>
      </c>
      <c r="DF44" s="74">
        <f t="shared" si="230"/>
        <v>4</v>
      </c>
      <c r="DG44" s="74">
        <f t="shared" si="230"/>
        <v>213884.64649999997</v>
      </c>
      <c r="DH44" s="74">
        <f t="shared" si="230"/>
        <v>10</v>
      </c>
      <c r="DI44" s="74">
        <f t="shared" si="230"/>
        <v>244806.66755999997</v>
      </c>
      <c r="DJ44" s="74">
        <f t="shared" si="230"/>
        <v>4</v>
      </c>
      <c r="DK44" s="74">
        <f t="shared" si="230"/>
        <v>189591.73537916667</v>
      </c>
      <c r="DL44" s="74">
        <f t="shared" si="230"/>
        <v>29</v>
      </c>
      <c r="DM44" s="74">
        <f t="shared" si="230"/>
        <v>1465948.2057683333</v>
      </c>
      <c r="DN44" s="19">
        <f t="shared" si="230"/>
        <v>0</v>
      </c>
      <c r="DO44" s="19">
        <f t="shared" si="230"/>
        <v>0</v>
      </c>
      <c r="DP44" s="74">
        <f t="shared" si="230"/>
        <v>3410</v>
      </c>
      <c r="DQ44" s="74">
        <f t="shared" si="230"/>
        <v>80528842.328880504</v>
      </c>
    </row>
    <row r="45" spans="1:121" x14ac:dyDescent="0.25">
      <c r="A45" s="20"/>
      <c r="B45" s="54">
        <v>27</v>
      </c>
      <c r="C45" s="55" t="s">
        <v>173</v>
      </c>
      <c r="D45" s="56">
        <f t="shared" si="59"/>
        <v>19063</v>
      </c>
      <c r="E45" s="56">
        <v>18530</v>
      </c>
      <c r="F45" s="56">
        <v>18715</v>
      </c>
      <c r="G45" s="21">
        <v>1.72</v>
      </c>
      <c r="H45" s="15">
        <v>1</v>
      </c>
      <c r="I45" s="15">
        <v>1</v>
      </c>
      <c r="J45" s="56">
        <v>1.4</v>
      </c>
      <c r="K45" s="56">
        <v>1.68</v>
      </c>
      <c r="L45" s="56">
        <v>2.23</v>
      </c>
      <c r="M45" s="56">
        <v>2.57</v>
      </c>
      <c r="N45" s="16">
        <v>0</v>
      </c>
      <c r="O45" s="16">
        <f>(N45/12*5*$D45*$G45*$H45*$J45*O$11)+(N45/12*4*$E45*$G45*$I45*$J45)+(N45/12*3*$F45*$G45*$I45*$J45)</f>
        <v>0</v>
      </c>
      <c r="P45" s="16">
        <v>0</v>
      </c>
      <c r="Q45" s="16">
        <f>(P45/12*5*$D45*$G45*$H45*$J45*Q$11)+(P45/12*4*$E45*$G45*$I45*$J45)+(P45/12*3*$F45*$G45*$I45*$J45)</f>
        <v>0</v>
      </c>
      <c r="R45" s="16">
        <v>0</v>
      </c>
      <c r="S45" s="16">
        <f>(R45/12*5*$D45*$G45*$H45*$J45*S$11)+(R45/12*4*$E45*$G45*$I45*$J45)+(R45/12*3*$F45*$G45*$I45*$J45)</f>
        <v>0</v>
      </c>
      <c r="T45" s="16">
        <v>735</v>
      </c>
      <c r="U45" s="16">
        <f>(T45/12*5*$D45*$G45*$H45*$J45*U$11)+(T45/12*4*$E45*$G45*$I45*$J45)+(T45/12*3*$F45*$G45*$I45*$J45)</f>
        <v>33200504.153249998</v>
      </c>
      <c r="V45" s="16">
        <v>0</v>
      </c>
      <c r="W45" s="16">
        <f>(V45/12*5*$D45*$G45*$H45*$J45*W$11)+(V45/12*4*$E45*$G45*$I45*$J45)+(V45/12*3*$F45*$G45*$I45*$J45)</f>
        <v>0</v>
      </c>
      <c r="X45" s="16"/>
      <c r="Y45" s="16">
        <f>(X45/12*5*$D45*$G45*$H45*$J45*Y$11)+(X45/12*4*$E45*$G45*$I45*$J45)+(X45/12*3*$F45*$G45*$I45*$J45)</f>
        <v>0</v>
      </c>
      <c r="Z45" s="16">
        <v>0</v>
      </c>
      <c r="AA45" s="16">
        <f>(Z45/12*5*$D45*$G45*$H45*$J45*AA$11)+(Z45/12*4*$E45*$G45*$I45*$J45)+(Z45/12*3*$F45*$G45*$I45*$J45)</f>
        <v>0</v>
      </c>
      <c r="AB45" s="16">
        <v>0</v>
      </c>
      <c r="AC45" s="16">
        <f>(AB45/12*5*$D45*$G45*$H45*$J45*AC$11)+(AB45/12*4*$E45*$G45*$I45*$J45)+(AB45/12*3*$F45*$G45*$I45*$J45)</f>
        <v>0</v>
      </c>
      <c r="AD45" s="16">
        <v>0</v>
      </c>
      <c r="AE45" s="16">
        <f>(AD45/12*5*$D45*$G45*$H45*$J45*AE$11)+(AD45/12*4*$E45*$G45*$I45*$J45)+(AD45/12*3*$F45*$G45*$I45*$J45)</f>
        <v>0</v>
      </c>
      <c r="AF45" s="16"/>
      <c r="AG45" s="16">
        <f>(AF45/12*5*$D45*$G45*$H45*$J45*AG$11)+(AF45/12*4*$E45*$G45*$I45*$J45)+(AF45/12*3*$F45*$G45*$I45*$J45)</f>
        <v>0</v>
      </c>
      <c r="AH45" s="16">
        <v>0</v>
      </c>
      <c r="AI45" s="16">
        <f>(AH45/12*5*$D45*$G45*$H45*$J45*AI$11)+(AH45/12*4*$E45*$G45*$I45*$J45)+(AH45/12*3*$F45*$G45*$I45*$J45)</f>
        <v>0</v>
      </c>
      <c r="AJ45" s="16">
        <v>0</v>
      </c>
      <c r="AK45" s="16">
        <f>(AJ45/12*5*$D45*$G45*$H45*$J45*AK$11)+(AJ45/12*4*$E45*$G45*$I45*$J45)+(AJ45/12*3*$F45*$G45*$I45*$J45)</f>
        <v>0</v>
      </c>
      <c r="AL45" s="58">
        <v>0</v>
      </c>
      <c r="AM45" s="16">
        <f>(AL45/12*5*$D45*$G45*$H45*$J45*AM$11)+(AL45/12*4*$E45*$G45*$I45*$J45)+(AL45/12*3*$F45*$G45*$I45*$J45)</f>
        <v>0</v>
      </c>
      <c r="AN45" s="59">
        <v>2</v>
      </c>
      <c r="AO45" s="16">
        <f>(AN45/12*5*$D45*$G45*$H45*$K45*AO$11)+(AN45/12*4*$E45*$G45*$I45*$K45)+(AN45/12*3*$F45*$G45*$I45*$K45)</f>
        <v>109373.78726399998</v>
      </c>
      <c r="AP45" s="16"/>
      <c r="AQ45" s="16">
        <f>(AP45/12*5*$D45*$G45*$H45*$K45*AQ$11)+(AP45/12*4*$E45*$G45*$I45*$K45)+(AP45/12*3*$F45*$G45*$I45*$K45)</f>
        <v>0</v>
      </c>
      <c r="AR45" s="16"/>
      <c r="AS45" s="16">
        <f>(AR45/12*5*$D45*$G45*$H45*$K45*AS$11)+(AR45/12*4*$E45*$G45*$I45*$K45)+(AR45/12*3*$F45*$G45*$I45*$K45)</f>
        <v>0</v>
      </c>
      <c r="AT45" s="16">
        <v>0</v>
      </c>
      <c r="AU45" s="16">
        <f>(AT45/12*5*$D45*$G45*$H45*$K45*AU$11)+(AT45/12*4*$E45*$G45*$I45*$K45)+(AT45/12*3*$F45*$G45*$I45*$K45)</f>
        <v>0</v>
      </c>
      <c r="AV45" s="16"/>
      <c r="AW45" s="16">
        <f>(AV45/12*5*$D45*$G45*$H45*$J45*AW$11)+(AV45/12*4*$E45*$G45*$I45*$J45)+(AV45/12*3*$F45*$G45*$I45*$J45)</f>
        <v>0</v>
      </c>
      <c r="AX45" s="16"/>
      <c r="AY45" s="16">
        <f>(AX45/12*5*$D45*$G45*$H45*$J45*AY$11)+(AX45/12*4*$E45*$G45*$I45*$J45)+(AX45/12*3*$F45*$G45*$I45*$J45)</f>
        <v>0</v>
      </c>
      <c r="AZ45" s="16">
        <v>2</v>
      </c>
      <c r="BA45" s="16">
        <f>(AZ45/12*5*$D45*$G45*$H45*$K45*BA$11)+(AZ45/12*4*$E45*$G45*$I45*$K45)+(AZ45/12*3*$F45*$G45*$I45*$K45)</f>
        <v>108409.80948</v>
      </c>
      <c r="BB45" s="16">
        <v>0</v>
      </c>
      <c r="BC45" s="16">
        <f>(BB45/12*5*$D45*$G45*$H45*$J45*BC$11)+(BB45/12*4*$E45*$G45*$I45*$J45)+(BB45/12*3*$F45*$G45*$I45*$J45)</f>
        <v>0</v>
      </c>
      <c r="BD45" s="16">
        <v>0</v>
      </c>
      <c r="BE45" s="16">
        <f>(BD45/12*5*$D45*$G45*$H45*$J45*BE$11)+(BD45/12*4*$E45*$G45*$I45*$J45)+(BD45/12*3*$F45*$G45*$I45*$J45)</f>
        <v>0</v>
      </c>
      <c r="BF45" s="16">
        <v>0</v>
      </c>
      <c r="BG45" s="16">
        <f>(BF45/12*5*$D45*$G45*$H45*$J45*BG$11)+(BF45/12*4*$E45*$G45*$I45*$J45)+(BF45/12*3*$F45*$G45*$I45*$J45)</f>
        <v>0</v>
      </c>
      <c r="BH45" s="16">
        <v>0</v>
      </c>
      <c r="BI45" s="16">
        <f>(BH45/12*5*$D45*$G45*$H45*$K45*BI$11)+(BH45/12*4*$E45*$G45*$I45*$K45)+(BH45/12*3*$F45*$G45*$I45*$K45)</f>
        <v>0</v>
      </c>
      <c r="BJ45" s="16">
        <v>12</v>
      </c>
      <c r="BK45" s="16">
        <f>(BJ45/12*5*$D45*$G45*$H45*$J45*BK$11)+(BJ45/12*4*$E45*$G45*$I45*$J45)+(BJ45/12*3*$F45*$G45*$I45*$J45)</f>
        <v>549393.64003999997</v>
      </c>
      <c r="BL45" s="16"/>
      <c r="BM45" s="16">
        <f>(BL45/12*5*$D45*$G45*$H45*$J45*BM$11)+(BL45/12*4*$E45*$G45*$I45*$J45)+(BL45/12*3*$F45*$G45*$I45*$J45)</f>
        <v>0</v>
      </c>
      <c r="BN45" s="22"/>
      <c r="BO45" s="16">
        <f>(BN45/12*5*$D45*$G45*$H45*$K45*BO$11)+(BN45/12*4*$E45*$G45*$I45*$K45)+(BN45/12*3*$F45*$G45*$I45*$K45)</f>
        <v>0</v>
      </c>
      <c r="BP45" s="16">
        <v>0</v>
      </c>
      <c r="BQ45" s="16">
        <f>(BP45/12*5*$D45*$G45*$H45*$K45*BQ$11)+(BP45/12*4*$E45*$G45*$I45*$K45)+(BP45/12*3*$F45*$G45*$I45*$K45)</f>
        <v>0</v>
      </c>
      <c r="BR45" s="16"/>
      <c r="BS45" s="16">
        <f>(BR45/12*5*$D45*$G45*$H45*$J45*BS$11)+(BR45/12*4*$E45*$G45*$I45*$J45)+(BR45/12*3*$F45*$G45*$I45*$J45)</f>
        <v>0</v>
      </c>
      <c r="BT45" s="16"/>
      <c r="BU45" s="16">
        <f>(BT45/12*5*$D45*$G45*$H45*$J45*BU$11)+(BT45/12*4*$E45*$G45*$I45*$J45)+(BT45/12*3*$F45*$G45*$I45*$J45)</f>
        <v>0</v>
      </c>
      <c r="BV45" s="16">
        <v>0</v>
      </c>
      <c r="BW45" s="16">
        <f>(BV45/12*5*$D45*$G45*$H45*$K45*BW$11)+(BV45/12*4*$E45*$G45*$I45*$K45)+(BV45/12*3*$F45*$G45*$I45*$K45)</f>
        <v>0</v>
      </c>
      <c r="BX45" s="16"/>
      <c r="BY45" s="16">
        <f>(BX45/12*5*$D45*$G45*$H45*$K45*BY$11)+(BX45/12*4*$E45*$G45*$I45*$K45)+(BX45/12*3*$F45*$G45*$I45*$K45)</f>
        <v>0</v>
      </c>
      <c r="BZ45" s="16"/>
      <c r="CA45" s="16">
        <f>(BZ45/12*5*$D45*$G45*$H45*$J45*CA$11)+(BZ45/12*4*$E45*$G45*$I45*$J45)+(BZ45/12*3*$F45*$G45*$I45*$J45)</f>
        <v>0</v>
      </c>
      <c r="CB45" s="16">
        <v>0</v>
      </c>
      <c r="CC45" s="16">
        <f>(CB45/12*5*$D45*$G45*$H45*$K45*CC$11)+(CB45/12*4*$E45*$G45*$I45*$K45)+(CB45/12*3*$F45*$G45*$I45*$K45)</f>
        <v>0</v>
      </c>
      <c r="CD45" s="16">
        <v>0</v>
      </c>
      <c r="CE45" s="16">
        <f>(CD45/12*5*$D45*$G45*$H45*$J45*CE$11)+(CD45/12*4*$E45*$G45*$I45*$J45)+(CD45/12*3*$F45*$G45*$I45*$J45)</f>
        <v>0</v>
      </c>
      <c r="CF45" s="16"/>
      <c r="CG45" s="16">
        <f>(CF45/12*5*$D45*$G45*$H45*$J45*CG$11)+(CF45/12*4*$E45*$G45*$I45*$J45)+(CF45/12*3*$F45*$G45*$I45*$J45)</f>
        <v>0</v>
      </c>
      <c r="CH45" s="16"/>
      <c r="CI45" s="16">
        <f>(CH45/12*5*$D45*$G45*$H45*$J45*CI$11)+(CH45/12*4*$E45*$G45*$I45*$J45)+(CH45/12*3*$F45*$G45*$I45*$J45)</f>
        <v>0</v>
      </c>
      <c r="CJ45" s="16"/>
      <c r="CK45" s="16">
        <f>(CJ45/12*5*$D45*$G45*$H45*$J45*CK$11)+(CJ45/12*4*$E45*$G45*$I45*$J45)+(CJ45/12*3*$F45*$G45*$I45*$J45)</f>
        <v>0</v>
      </c>
      <c r="CL45" s="16">
        <v>3</v>
      </c>
      <c r="CM45" s="16">
        <f>(CL45/12*5*$D45*$G45*$H45*$K45*CM$11)+(CL45/12*4*$E45*$G45*$I45*$K45)+(CL45/12*3*$F45*$G45*$I45*$K45)</f>
        <v>162614.71421999997</v>
      </c>
      <c r="CN45" s="16">
        <v>1</v>
      </c>
      <c r="CO45" s="16">
        <f>(CN45/12*5*$D45*$G45*$H45*$K45*CO$11)+(CN45/12*4*$E45*$G45*$I45*$K45)+(CN45/12*3*$F45*$G45*$I45*$K45)</f>
        <v>57050.934387999994</v>
      </c>
      <c r="CP45" s="18"/>
      <c r="CQ45" s="16">
        <f>(CP45/12*5*$D45*$G45*$H45*$J45*CQ$11)+(CP45/12*4*$E45*$G45*$I45*$J45)+(CP45/12*3*$F45*$G45*$I45*$J45)</f>
        <v>0</v>
      </c>
      <c r="CR45" s="16">
        <v>7</v>
      </c>
      <c r="CS45" s="16">
        <f>(CR45/12*5*$D45*$G45*$H45*$K45*CS$11)+(CR45/12*4*$E45*$G45*$I45*$K45)+(CR45/12*3*$F45*$G45*$I45*$K45)</f>
        <v>398553.22589600005</v>
      </c>
      <c r="CT45" s="16"/>
      <c r="CU45" s="16">
        <f>(CT45/12*5*$D45*$G45*$H45*$K45*CU$11)+(CT45/12*4*$E45*$G45*$I45*$K45)+(CT45/12*3*$F45*$G45*$I45*$K45)</f>
        <v>0</v>
      </c>
      <c r="CV45" s="16">
        <v>7</v>
      </c>
      <c r="CW45" s="16">
        <f>(CV45/12*5*$D45*$G45*$H45*$K45*CW$11)+(CV45/12*4*$E45*$G45*$I45*$K45)+(CV45/12*3*$F45*$G45*$I45*$K45)</f>
        <v>399356.54071600002</v>
      </c>
      <c r="CX45" s="16">
        <v>1</v>
      </c>
      <c r="CY45" s="16">
        <f>(CX45/12*5*$D45*$G45*$H45*$K45*CY$11)+(CX45/12*4*$E45*$G45*$I45*$K45)+(CX45/12*3*$F45*$G45*$I45*$K45)</f>
        <v>56936.175128000003</v>
      </c>
      <c r="CZ45" s="16"/>
      <c r="DA45" s="16">
        <f>(CZ45/12*5*$D45*$G45*$H45*$K45*DA$11)+(CZ45/12*4*$E45*$G45*$I45*$K45)+(CZ45/12*3*$F45*$G45*$I45*$K45)</f>
        <v>0</v>
      </c>
      <c r="DB45" s="16">
        <v>50</v>
      </c>
      <c r="DC45" s="16">
        <f>(DB45/12*5*$D45*$G45*$H45*$J45*DC$11)+(DB45/12*4*$E45*$G45*$I45*$J45)+(DB45/12*3*$F45*$G45*$I45*$J45)</f>
        <v>2387641.8649999998</v>
      </c>
      <c r="DD45" s="16"/>
      <c r="DE45" s="16">
        <f>(DD45/12*5*$D45*$G45*$H45*$J45*DE$11)+(DD45/12*4*$E45*$G45*$I45*$J45)+(DD45/12*3*$F45*$G45*$I45*$J45)</f>
        <v>0</v>
      </c>
      <c r="DF45" s="16">
        <v>3</v>
      </c>
      <c r="DG45" s="16">
        <f>(DF45/12*5*$D45*$G45*$H45*$K45*DG$11)+(DF45/12*4*$E45*$G45*$I45*$K45)+(DF45/12*3*$F45*$G45*$I45*$K45)</f>
        <v>187058.43659999999</v>
      </c>
      <c r="DH45" s="16"/>
      <c r="DI45" s="16">
        <f>(DH45/12*5*$D45*$G45*$H45*$K45*DI$11)+(DH45/12*4*$E45*$G45*$I45*$K45)+(DH45/12*3*$F45*$G45*$I45*$K45)</f>
        <v>0</v>
      </c>
      <c r="DJ45" s="16">
        <v>1</v>
      </c>
      <c r="DK45" s="16">
        <f>(DJ45/12*5*$D45*$G45*$H45*$L45*DK$11)+(DJ45/12*4*$E45*$G45*$I45*$L45)+(DJ45/12*3*$F45*$G45*$I45*$L45)</f>
        <v>82765.935241666666</v>
      </c>
      <c r="DL45" s="16">
        <v>6</v>
      </c>
      <c r="DM45" s="16">
        <f>(DL45/12*5*$D45*$G45*$H45*$M45*DM$11)+(DL45/12*4*$E45*$G45*$I45*$M45)+(DL45/12*3*$F45*$G45*$I45*$M45)</f>
        <v>553349.87137999991</v>
      </c>
      <c r="DN45" s="16"/>
      <c r="DO45" s="16">
        <f t="shared" si="57"/>
        <v>0</v>
      </c>
      <c r="DP45" s="16">
        <f t="shared" ref="DP45:DQ47" si="231">SUM(N45,P45,R45,T45,V45,X45,Z45,AB45,AD45,AF45,AH45,AJ45,AL45,AN45,AP45,AR45,AT45,AV45,AX45,AZ45,BB45,BD45,BF45,BH45,BJ45,BL45,BN45,BP45,BR45,BT45,BV45,BX45,BZ45,CB45,CD45,CF45,CH45,CJ45,CL45,CN45,CP45,CR45,CT45,CV45,CX45,CZ45,DB45,DD45,DF45,DH45,DJ45,DL45,DN45)</f>
        <v>830</v>
      </c>
      <c r="DQ45" s="16">
        <f t="shared" si="231"/>
        <v>38253009.088603668</v>
      </c>
    </row>
    <row r="46" spans="1:121" ht="33.75" customHeight="1" x14ac:dyDescent="0.25">
      <c r="A46" s="20"/>
      <c r="B46" s="54">
        <v>28</v>
      </c>
      <c r="C46" s="55" t="s">
        <v>174</v>
      </c>
      <c r="D46" s="56">
        <f t="shared" si="59"/>
        <v>19063</v>
      </c>
      <c r="E46" s="56">
        <v>18530</v>
      </c>
      <c r="F46" s="56">
        <v>18715</v>
      </c>
      <c r="G46" s="21">
        <v>0.74</v>
      </c>
      <c r="H46" s="15">
        <v>1</v>
      </c>
      <c r="I46" s="15">
        <v>1</v>
      </c>
      <c r="J46" s="56">
        <v>1.4</v>
      </c>
      <c r="K46" s="56">
        <v>1.68</v>
      </c>
      <c r="L46" s="56">
        <v>2.23</v>
      </c>
      <c r="M46" s="56">
        <v>2.57</v>
      </c>
      <c r="N46" s="16">
        <v>9</v>
      </c>
      <c r="O46" s="16">
        <f>(N46/12*5*$D46*$G46*$H46*$J46*O$11)+(N46/12*4*$E46*$G46*$I46*$J46)+(N46/12*3*$F46*$G46*$I46*$J46)</f>
        <v>176016.25754999998</v>
      </c>
      <c r="P46" s="16">
        <v>22</v>
      </c>
      <c r="Q46" s="16">
        <f>(P46/12*5*$D46*$G46*$H46*$J46*Q$11)+(P46/12*4*$E46*$G46*$I46*$J46)+(P46/12*3*$F46*$G46*$I46*$J46)</f>
        <v>430261.96289999998</v>
      </c>
      <c r="R46" s="16">
        <v>0</v>
      </c>
      <c r="S46" s="16">
        <f>(R46/12*5*$D46*$G46*$H46*$J46*S$11)+(R46/12*4*$E46*$G46*$I46*$J46)+(R46/12*3*$F46*$G46*$I46*$J46)</f>
        <v>0</v>
      </c>
      <c r="T46" s="16">
        <v>684</v>
      </c>
      <c r="U46" s="16">
        <f>(T46/12*5*$D46*$G46*$H46*$J46*U$11)+(T46/12*4*$E46*$G46*$I46*$J46)+(T46/12*3*$F46*$G46*$I46*$J46)</f>
        <v>13292807.4531</v>
      </c>
      <c r="V46" s="16">
        <v>0</v>
      </c>
      <c r="W46" s="16">
        <f>(V46/12*5*$D46*$G46*$H46*$J46*W$11)+(V46/12*4*$E46*$G46*$I46*$J46)+(V46/12*3*$F46*$G46*$I46*$J46)</f>
        <v>0</v>
      </c>
      <c r="X46" s="16">
        <v>23</v>
      </c>
      <c r="Y46" s="16">
        <f>(X46/12*5*$D46*$G46*$H46*$J46*Y$11)+(X46/12*4*$E46*$G46*$I46*$J46)+(X46/12*3*$F46*$G46*$I46*$J46)</f>
        <v>449819.32484999998</v>
      </c>
      <c r="Z46" s="16">
        <v>0</v>
      </c>
      <c r="AA46" s="16">
        <f>(Z46/12*5*$D46*$G46*$H46*$J46*AA$11)+(Z46/12*4*$E46*$G46*$I46*$J46)+(Z46/12*3*$F46*$G46*$I46*$J46)</f>
        <v>0</v>
      </c>
      <c r="AB46" s="16">
        <v>0</v>
      </c>
      <c r="AC46" s="16">
        <f>(AB46/12*5*$D46*$G46*$H46*$J46*AC$11)+(AB46/12*4*$E46*$G46*$I46*$J46)+(AB46/12*3*$F46*$G46*$I46*$J46)</f>
        <v>0</v>
      </c>
      <c r="AD46" s="16">
        <v>0</v>
      </c>
      <c r="AE46" s="16">
        <f>(AD46/12*5*$D46*$G46*$H46*$J46*AE$11)+(AD46/12*4*$E46*$G46*$I46*$J46)+(AD46/12*3*$F46*$G46*$I46*$J46)</f>
        <v>0</v>
      </c>
      <c r="AF46" s="16">
        <v>34</v>
      </c>
      <c r="AG46" s="16">
        <f>(AF46/12*5*$D46*$G46*$H46*$J46*AG$11)+(AF46/12*4*$E46*$G46*$I46*$J46)+(AF46/12*3*$F46*$G46*$I46*$J46)</f>
        <v>664950.30630000005</v>
      </c>
      <c r="AH46" s="16"/>
      <c r="AI46" s="16">
        <f>(AH46/12*5*$D46*$G46*$H46*$J46*AI$11)+(AH46/12*4*$E46*$G46*$I46*$J46)+(AH46/12*3*$F46*$G46*$I46*$J46)</f>
        <v>0</v>
      </c>
      <c r="AJ46" s="16"/>
      <c r="AK46" s="16">
        <f>(AJ46/12*5*$D46*$G46*$H46*$J46*AK$11)+(AJ46/12*4*$E46*$G46*$I46*$J46)+(AJ46/12*3*$F46*$G46*$I46*$J46)</f>
        <v>0</v>
      </c>
      <c r="AL46" s="58">
        <v>6</v>
      </c>
      <c r="AM46" s="16">
        <f>(AL46/12*5*$D46*$G46*$H46*$J46*AM$11)+(AL46/12*4*$E46*$G46*$I46*$J46)+(AL46/12*3*$F46*$G46*$I46*$J46)</f>
        <v>116603.57414999999</v>
      </c>
      <c r="AN46" s="59">
        <v>98</v>
      </c>
      <c r="AO46" s="16">
        <f>(AN46/12*5*$D46*$G46*$H46*$K46*AO$11)+(AN46/12*4*$E46*$G46*$I46*$K46)+(AN46/12*3*$F46*$G46*$I46*$K46)</f>
        <v>2305752.0501119997</v>
      </c>
      <c r="AP46" s="16"/>
      <c r="AQ46" s="16">
        <f>(AP46/12*5*$D46*$G46*$H46*$K46*AQ$11)+(AP46/12*4*$E46*$G46*$I46*$K46)+(AP46/12*3*$F46*$G46*$I46*$K46)</f>
        <v>0</v>
      </c>
      <c r="AR46" s="16">
        <v>5</v>
      </c>
      <c r="AS46" s="16">
        <f>(AR46/12*5*$D46*$G46*$H46*$K46*AS$11)+(AR46/12*4*$E46*$G46*$I46*$K46)+(AR46/12*3*$F46*$G46*$I46*$K46)</f>
        <v>117640.41072</v>
      </c>
      <c r="AT46" s="16">
        <v>0</v>
      </c>
      <c r="AU46" s="16">
        <f>(AT46/12*5*$D46*$G46*$H46*$K46*AU$11)+(AT46/12*4*$E46*$G46*$I46*$K46)+(AT46/12*3*$F46*$G46*$I46*$K46)</f>
        <v>0</v>
      </c>
      <c r="AV46" s="16"/>
      <c r="AW46" s="16">
        <f>(AV46/12*5*$D46*$G46*$H46*$J46*AW$11)+(AV46/12*4*$E46*$G46*$I46*$J46)+(AV46/12*3*$F46*$G46*$I46*$J46)</f>
        <v>0</v>
      </c>
      <c r="AX46" s="16"/>
      <c r="AY46" s="16">
        <f>(AX46/12*5*$D46*$G46*$H46*$J46*AY$11)+(AX46/12*4*$E46*$G46*$I46*$J46)+(AX46/12*3*$F46*$G46*$I46*$J46)</f>
        <v>0</v>
      </c>
      <c r="AZ46" s="16">
        <v>5</v>
      </c>
      <c r="BA46" s="16">
        <f>(AZ46/12*5*$D46*$G46*$H46*$K46*BA$11)+(AZ46/12*4*$E46*$G46*$I46*$K46)+(AZ46/12*3*$F46*$G46*$I46*$K46)</f>
        <v>116603.57415</v>
      </c>
      <c r="BB46" s="16">
        <v>0</v>
      </c>
      <c r="BC46" s="16">
        <f>(BB46/12*5*$D46*$G46*$H46*$J46*BC$11)+(BB46/12*4*$E46*$G46*$I46*$J46)+(BB46/12*3*$F46*$G46*$I46*$J46)</f>
        <v>0</v>
      </c>
      <c r="BD46" s="16">
        <v>0</v>
      </c>
      <c r="BE46" s="16">
        <f>(BD46/12*5*$D46*$G46*$H46*$J46*BE$11)+(BD46/12*4*$E46*$G46*$I46*$J46)+(BD46/12*3*$F46*$G46*$I46*$J46)</f>
        <v>0</v>
      </c>
      <c r="BF46" s="16">
        <v>0</v>
      </c>
      <c r="BG46" s="16">
        <f>(BF46/12*5*$D46*$G46*$H46*$J46*BG$11)+(BF46/12*4*$E46*$G46*$I46*$J46)+(BF46/12*3*$F46*$G46*$I46*$J46)</f>
        <v>0</v>
      </c>
      <c r="BH46" s="16">
        <v>0</v>
      </c>
      <c r="BI46" s="16">
        <f>(BH46/12*5*$D46*$G46*$H46*$K46*BI$11)+(BH46/12*4*$E46*$G46*$I46*$K46)+(BH46/12*3*$F46*$G46*$I46*$K46)</f>
        <v>0</v>
      </c>
      <c r="BJ46" s="16">
        <v>19</v>
      </c>
      <c r="BK46" s="16">
        <f>(BJ46/12*5*$D46*$G46*$H46*$J46*BK$11)+(BJ46/12*4*$E46*$G46*$I46*$J46)+(BJ46/12*3*$F46*$G46*$I46*$J46)</f>
        <v>374247.7993683333</v>
      </c>
      <c r="BL46" s="16">
        <v>136</v>
      </c>
      <c r="BM46" s="16">
        <f>(BL46/12*5*$D46*$G46*$H46*$J46*BM$11)+(BL46/12*4*$E46*$G46*$I46*$J46)+(BL46/12*3*$F46*$G46*$I46*$J46)</f>
        <v>2666515.9763200004</v>
      </c>
      <c r="BN46" s="22">
        <v>10</v>
      </c>
      <c r="BO46" s="16">
        <f>(BN46/12*5*$D46*$G46*$H46*$K46*BO$11)+(BN46/12*4*$E46*$G46*$I46*$K46)+(BN46/12*3*$F46*$G46*$I46*$K46)</f>
        <v>224813.70940000002</v>
      </c>
      <c r="BP46" s="16">
        <v>78</v>
      </c>
      <c r="BQ46" s="16">
        <f>(BP46/12*5*$D46*$G46*$H46*$K46*BQ$11)+(BP46/12*4*$E46*$G46*$I46*$K46)+(BP46/12*3*$F46*$G46*$I46*$K46)</f>
        <v>1922995.65276</v>
      </c>
      <c r="BR46" s="16">
        <v>27</v>
      </c>
      <c r="BS46" s="16">
        <f>(BR46/12*5*$D46*$G46*$H46*$J46*BS$11)+(BR46/12*4*$E46*$G46*$I46*$J46)+(BR46/12*3*$F46*$G46*$I46*$J46)</f>
        <v>505830.84615</v>
      </c>
      <c r="BT46" s="16">
        <v>2</v>
      </c>
      <c r="BU46" s="16">
        <f>(BT46/12*5*$D46*$G46*$H46*$J46*BU$11)+(BT46/12*4*$E46*$G46*$I46*$J46)+(BT46/12*3*$F46*$G46*$I46*$J46)</f>
        <v>34901.546726666667</v>
      </c>
      <c r="BV46" s="16">
        <v>2</v>
      </c>
      <c r="BW46" s="16">
        <f>(BV46/12*5*$D46*$G46*$H46*$K46*BW$11)+(BV46/12*4*$E46*$G46*$I46*$K46)+(BV46/12*3*$F46*$G46*$I46*$K46)</f>
        <v>44962.741879999994</v>
      </c>
      <c r="BX46" s="16"/>
      <c r="BY46" s="16">
        <f>(BX46/12*5*$D46*$G46*$H46*$K46*BY$11)+(BX46/12*4*$E46*$G46*$I46*$K46)+(BX46/12*3*$F46*$G46*$I46*$K46)</f>
        <v>0</v>
      </c>
      <c r="BZ46" s="16">
        <v>63</v>
      </c>
      <c r="CA46" s="16">
        <f>(BZ46/12*5*$D46*$G46*$H46*$J46*CA$11)+(BZ46/12*4*$E46*$G46*$I46*$J46)+(BZ46/12*3*$F46*$G46*$I46*$J46)</f>
        <v>1294323.9970499999</v>
      </c>
      <c r="CB46" s="16">
        <v>1</v>
      </c>
      <c r="CC46" s="16">
        <f>(CB46/12*5*$D46*$G46*$H46*$K46*CC$11)+(CB46/12*4*$E46*$G46*$I46*$K46)+(CB46/12*3*$F46*$G46*$I46*$K46)</f>
        <v>22481.370939999997</v>
      </c>
      <c r="CD46" s="16">
        <v>0</v>
      </c>
      <c r="CE46" s="16">
        <f>(CD46/12*5*$D46*$G46*$H46*$J46*CE$11)+(CD46/12*4*$E46*$G46*$I46*$J46)+(CD46/12*3*$F46*$G46*$I46*$J46)</f>
        <v>0</v>
      </c>
      <c r="CF46" s="16"/>
      <c r="CG46" s="16">
        <f>(CF46/12*5*$D46*$G46*$H46*$J46*CG$11)+(CF46/12*4*$E46*$G46*$I46*$J46)+(CF46/12*3*$F46*$G46*$I46*$J46)</f>
        <v>0</v>
      </c>
      <c r="CH46" s="16">
        <v>57</v>
      </c>
      <c r="CI46" s="16">
        <f>(CH46/12*5*$D46*$G46*$H46*$J46*CI$11)+(CH46/12*4*$E46*$G46*$I46*$J46)+(CH46/12*3*$F46*$G46*$I46*$J46)</f>
        <v>994694.08170999982</v>
      </c>
      <c r="CJ46" s="16">
        <v>24</v>
      </c>
      <c r="CK46" s="16">
        <f>(CJ46/12*5*$D46*$G46*$H46*$J46*CK$11)+(CJ46/12*4*$E46*$G46*$I46*$J46)+(CJ46/12*3*$F46*$G46*$I46*$J46)</f>
        <v>466414.29659999994</v>
      </c>
      <c r="CL46" s="16">
        <v>10</v>
      </c>
      <c r="CM46" s="16">
        <f>(CL46/12*5*$D46*$G46*$H46*$K46*CM$11)+(CL46/12*4*$E46*$G46*$I46*$K46)+(CL46/12*3*$F46*$G46*$I46*$K46)</f>
        <v>233207.1483</v>
      </c>
      <c r="CN46" s="16">
        <v>10</v>
      </c>
      <c r="CO46" s="16">
        <f>(CN46/12*5*$D46*$G46*$H46*$K46*CO$11)+(CN46/12*4*$E46*$G46*$I46*$K46)+(CN46/12*3*$F46*$G46*$I46*$K46)</f>
        <v>245451.69446</v>
      </c>
      <c r="CP46" s="18">
        <v>24</v>
      </c>
      <c r="CQ46" s="16">
        <f>(CP46/12*5*$D46*$G46*$H46*$J46*CQ$11)+(CP46/12*4*$E46*$G46*$I46*$J46)+(CP46/12*3*$F46*$G46*$I46*$J46)</f>
        <v>493075.80839999992</v>
      </c>
      <c r="CR46" s="16">
        <v>24</v>
      </c>
      <c r="CS46" s="16">
        <f>(CR46/12*5*$D46*$G46*$H46*$K46*CS$11)+(CR46/12*4*$E46*$G46*$I46*$K46)+(CR46/12*3*$F46*$G46*$I46*$K46)</f>
        <v>587899.11062399996</v>
      </c>
      <c r="CT46" s="16">
        <v>4</v>
      </c>
      <c r="CU46" s="16">
        <f>(CT46/12*5*$D46*$G46*$H46*$K46*CU$11)+(CT46/12*4*$E46*$G46*$I46*$K46)+(CT46/12*3*$F46*$G46*$I46*$K46)</f>
        <v>97983.185103999989</v>
      </c>
      <c r="CV46" s="16">
        <v>55</v>
      </c>
      <c r="CW46" s="16">
        <f>(CV46/12*5*$D46*$G46*$H46*$K46*CW$11)+(CV46/12*4*$E46*$G46*$I46*$K46)+(CV46/12*3*$F46*$G46*$I46*$K46)</f>
        <v>1349984.31953</v>
      </c>
      <c r="CX46" s="16">
        <v>4</v>
      </c>
      <c r="CY46" s="16">
        <f>(CX46/12*5*$D46*$G46*$H46*$K46*CY$11)+(CX46/12*4*$E46*$G46*$I46*$K46)+(CX46/12*3*$F46*$G46*$I46*$K46)</f>
        <v>97983.185103999989</v>
      </c>
      <c r="CZ46" s="16">
        <v>32</v>
      </c>
      <c r="DA46" s="16">
        <f>(CZ46/12*5*$D46*$G46*$H46*$K46*DA$11)+(CZ46/12*4*$E46*$G46*$I46*$K46)+(CZ46/12*3*$F46*$G46*$I46*$K46)</f>
        <v>785445.42227199988</v>
      </c>
      <c r="DB46" s="16">
        <v>20</v>
      </c>
      <c r="DC46" s="16">
        <f>(DB46/12*5*$D46*$G46*$H46*$J46*DC$11)+(DB46/12*4*$E46*$G46*$I46*$J46)+(DB46/12*3*$F46*$G46*$I46*$J46)</f>
        <v>410896.50699999998</v>
      </c>
      <c r="DD46" s="16">
        <v>12</v>
      </c>
      <c r="DE46" s="16">
        <f>(DD46/12*5*$D46*$G46*$H46*$J46*DE$11)+(DD46/12*4*$E46*$G46*$I46*$J46)+(DD46/12*3*$F46*$G46*$I46*$J46)</f>
        <v>244957.96275999999</v>
      </c>
      <c r="DF46" s="16">
        <v>1</v>
      </c>
      <c r="DG46" s="16">
        <f>(DF46/12*5*$D46*$G46*$H46*$K46*DG$11)+(DF46/12*4*$E46*$G46*$I46*$K46)+(DF46/12*3*$F46*$G46*$I46*$K46)</f>
        <v>26826.209899999998</v>
      </c>
      <c r="DH46" s="16">
        <v>9</v>
      </c>
      <c r="DI46" s="16">
        <f>(DH46/12*5*$D46*$G46*$H46*$K46*DI$11)+(DH46/12*4*$E46*$G46*$I46*$K46)+(DH46/12*3*$F46*$G46*$I46*$K46)</f>
        <v>233437.43555999998</v>
      </c>
      <c r="DJ46" s="16">
        <v>3</v>
      </c>
      <c r="DK46" s="16">
        <f>(DJ46/12*5*$D46*$G46*$H46*$L46*DK$11)+(DJ46/12*4*$E46*$G46*$I46*$L46)+(DJ46/12*3*$F46*$G46*$I46*$L46)</f>
        <v>106825.80013750002</v>
      </c>
      <c r="DL46" s="16">
        <v>23</v>
      </c>
      <c r="DM46" s="16">
        <f>(DL46/12*5*$D46*$G46*$H46*$M46*DM$11)+(DL46/12*4*$E46*$G46*$I46*$M46)+(DL46/12*3*$F46*$G46*$I46*$M46)</f>
        <v>912598.33438833337</v>
      </c>
      <c r="DN46" s="16"/>
      <c r="DO46" s="16">
        <f t="shared" si="57"/>
        <v>0</v>
      </c>
      <c r="DP46" s="16">
        <f t="shared" si="231"/>
        <v>1536</v>
      </c>
      <c r="DQ46" s="16">
        <f t="shared" si="231"/>
        <v>32049209.056276828</v>
      </c>
    </row>
    <row r="47" spans="1:121" ht="27" customHeight="1" x14ac:dyDescent="0.25">
      <c r="A47" s="20"/>
      <c r="B47" s="54">
        <v>29</v>
      </c>
      <c r="C47" s="55" t="s">
        <v>175</v>
      </c>
      <c r="D47" s="56">
        <f t="shared" si="59"/>
        <v>19063</v>
      </c>
      <c r="E47" s="56">
        <v>18530</v>
      </c>
      <c r="F47" s="56">
        <v>18715</v>
      </c>
      <c r="G47" s="21">
        <v>0.36</v>
      </c>
      <c r="H47" s="15">
        <v>1</v>
      </c>
      <c r="I47" s="15">
        <v>1</v>
      </c>
      <c r="J47" s="56">
        <v>1.4</v>
      </c>
      <c r="K47" s="56">
        <v>1.68</v>
      </c>
      <c r="L47" s="56">
        <v>2.23</v>
      </c>
      <c r="M47" s="56">
        <v>2.57</v>
      </c>
      <c r="N47" s="16">
        <v>0</v>
      </c>
      <c r="O47" s="16">
        <f>(N47/12*5*$D47*$G47*$H47*$J47)+(N47/12*4*$E47*$G47*$I47*$J47)+(N47/12*3*$F47*$G47*$I47*$J47)</f>
        <v>0</v>
      </c>
      <c r="P47" s="16">
        <v>0</v>
      </c>
      <c r="Q47" s="16">
        <f>(P47/12*5*$D47*$G47*$H47*$J47)+(P47/12*4*$E47*$G47*$I47*$J47)+(P47/12*3*$F47*$G47*$I47*$J47)</f>
        <v>0</v>
      </c>
      <c r="R47" s="16">
        <v>0</v>
      </c>
      <c r="S47" s="16">
        <f>(R47/12*5*$D47*$G47*$H47*$J47)+(R47/12*4*$E47*$G47*$I47*$J47)+(R47/12*3*$F47*$G47*$I47*$J47)</f>
        <v>0</v>
      </c>
      <c r="T47" s="16">
        <v>296</v>
      </c>
      <c r="U47" s="16">
        <f>(T47/12*5*$D47*$G47*$H47*$J47)+(T47/12*4*$E47*$G47*$I47*$J47)+(T47/12*3*$F47*$G47*$I47*$J47)</f>
        <v>2804410.5599999996</v>
      </c>
      <c r="V47" s="16">
        <v>0</v>
      </c>
      <c r="W47" s="16">
        <f>(V47/12*5*$D47*$G47*$H47*$J47)+(V47/12*4*$E47*$G47*$I47*$J47)+(V47/12*3*$F47*$G47*$I47*$J47)</f>
        <v>0</v>
      </c>
      <c r="X47" s="16">
        <v>27</v>
      </c>
      <c r="Y47" s="16">
        <f>(X47/12*5*$D47*$G47*$H47*$J47)+(X47/12*4*$E47*$G47*$I47*$J47)+(X47/12*3*$F47*$G47*$I47*$J47)</f>
        <v>255807.71999999997</v>
      </c>
      <c r="Z47" s="16">
        <v>0</v>
      </c>
      <c r="AA47" s="16">
        <f>(Z47/12*5*$D47*$G47*$H47*$J47)+(Z47/12*4*$E47*$G47*$I47*$J47)+(Z47/12*3*$F47*$G47*$I47*$J47)</f>
        <v>0</v>
      </c>
      <c r="AB47" s="16">
        <v>0</v>
      </c>
      <c r="AC47" s="16">
        <f>(AB47/12*5*$D47*$G47*$H47*$J47)+(AB47/12*4*$E47*$G47*$I47*$J47)+(AB47/12*3*$F47*$G47*$I47*$J47)</f>
        <v>0</v>
      </c>
      <c r="AD47" s="16">
        <v>0</v>
      </c>
      <c r="AE47" s="16">
        <f>(AD47/12*5*$D47*$G47*$H47*$J47)+(AD47/12*4*$E47*$G47*$I47*$J47)+(AD47/12*3*$F47*$G47*$I47*$J47)</f>
        <v>0</v>
      </c>
      <c r="AF47" s="16">
        <v>30</v>
      </c>
      <c r="AG47" s="16">
        <f>(AF47/12*5*$D47*$G47*$H47*$J47)+(AF47/12*4*$E47*$G47*$I47*$J47)+(AF47/12*3*$F47*$G47*$I47*$J47)</f>
        <v>284230.8</v>
      </c>
      <c r="AH47" s="16"/>
      <c r="AI47" s="16">
        <f>(AH47/12*5*$D47*$G47*$H47*$J47)+(AH47/12*4*$E47*$G47*$I47*$J47)+(AH47/12*3*$F47*$G47*$I47*$J47)</f>
        <v>0</v>
      </c>
      <c r="AJ47" s="16"/>
      <c r="AK47" s="16">
        <f>(AJ47/12*5*$D47*$G47*$H47*$J47)+(AJ47/12*4*$E47*$G47*$I47*$J47)+(AJ47/12*3*$F47*$G47*$I47*$J47)</f>
        <v>0</v>
      </c>
      <c r="AL47" s="58">
        <v>0</v>
      </c>
      <c r="AM47" s="16">
        <f>(AL47/12*5*$D47*$G47*$H47*$J47)+(AL47/12*4*$E47*$G47*$I47*$J47)+(AL47/12*3*$F47*$G47*$I47*$J47)</f>
        <v>0</v>
      </c>
      <c r="AN47" s="59">
        <v>17</v>
      </c>
      <c r="AO47" s="16">
        <f>(AN47/12*5*$D47*$G47*$H47*$K47)+(AN47/12*4*$E47*$G47*$I47*$K47)+(AN47/12*3*$F47*$G47*$I47*$K47)</f>
        <v>193276.94399999999</v>
      </c>
      <c r="AP47" s="16">
        <v>6</v>
      </c>
      <c r="AQ47" s="16">
        <f>(AP47/12*5*$D47*$G47*$H47*$K47)+(AP47/12*4*$E47*$G47*$I47*$K47)+(AP47/12*3*$F47*$G47*$I47*$K47)</f>
        <v>68215.391999999993</v>
      </c>
      <c r="AR47" s="16"/>
      <c r="AS47" s="16">
        <f>(AR47/12*5*$D47*$G47*$H47*$K47)+(AR47/12*4*$E47*$G47*$I47*$K47)+(AR47/12*3*$F47*$G47*$I47*$K47)</f>
        <v>0</v>
      </c>
      <c r="AT47" s="16">
        <v>0</v>
      </c>
      <c r="AU47" s="16">
        <f>(AT47/12*5*$D47*$G47*$H47*$K47)+(AT47/12*4*$E47*$G47*$I47*$K47)+(AT47/12*3*$F47*$G47*$I47*$K47)</f>
        <v>0</v>
      </c>
      <c r="AV47" s="16"/>
      <c r="AW47" s="16">
        <f>(AV47/12*5*$D47*$G47*$H47*$J47)+(AV47/12*4*$E47*$G47*$I47*$J47)+(AV47/12*3*$F47*$G47*$I47*$J47)</f>
        <v>0</v>
      </c>
      <c r="AX47" s="16"/>
      <c r="AY47" s="16">
        <f>(AX47/12*5*$D47*$G47*$H47*$J47)+(AX47/12*4*$E47*$G47*$I47*$J47)+(AX47/12*3*$F47*$G47*$I47*$J47)</f>
        <v>0</v>
      </c>
      <c r="AZ47" s="16">
        <v>9</v>
      </c>
      <c r="BA47" s="16">
        <f>(AZ47/12*5*$D47*$G47*$H47*$K47)+(AZ47/12*4*$E47*$G47*$I47*$K47)+(AZ47/12*3*$F47*$G47*$I47*$K47)</f>
        <v>102323.08799999999</v>
      </c>
      <c r="BB47" s="16">
        <v>0</v>
      </c>
      <c r="BC47" s="16">
        <f>(BB47/12*5*$D47*$G47*$H47*$J47)+(BB47/12*4*$E47*$G47*$I47*$J47)+(BB47/12*3*$F47*$G47*$I47*$J47)</f>
        <v>0</v>
      </c>
      <c r="BD47" s="16">
        <v>0</v>
      </c>
      <c r="BE47" s="16">
        <f>(BD47/12*5*$D47*$G47*$H47*$J47)+(BD47/12*4*$E47*$G47*$I47*$J47)+(BD47/12*3*$F47*$G47*$I47*$J47)</f>
        <v>0</v>
      </c>
      <c r="BF47" s="16">
        <v>0</v>
      </c>
      <c r="BG47" s="16">
        <f>(BF47/12*5*$D47*$G47*$H47*$J47)+(BF47/12*4*$E47*$G47*$I47*$J47)+(BF47/12*3*$F47*$G47*$I47*$J47)</f>
        <v>0</v>
      </c>
      <c r="BH47" s="16">
        <v>0</v>
      </c>
      <c r="BI47" s="16">
        <f>(BH47/12*5*$D47*$G47*$H47*$K47)+(BH47/12*4*$E47*$G47*$I47*$K47)+(BH47/12*3*$F47*$G47*$I47*$K47)</f>
        <v>0</v>
      </c>
      <c r="BJ47" s="16">
        <v>129</v>
      </c>
      <c r="BK47" s="16">
        <f>(BJ47/12*5*$D47*$G47*$H47*$J47)+(BJ47/12*4*$E47*$G47*$I47*$J47)+(BJ47/12*3*$F47*$G47*$I47*$J47)</f>
        <v>1222192.44</v>
      </c>
      <c r="BL47" s="16">
        <v>32</v>
      </c>
      <c r="BM47" s="16">
        <f>(BL47/12*5*$D47*$G47*$H47*$J47)+(BL47/12*4*$E47*$G47*$I47*$J47)+(BL47/12*3*$F47*$G47*$I47*$J47)</f>
        <v>303179.51999999996</v>
      </c>
      <c r="BN47" s="22"/>
      <c r="BO47" s="16">
        <f>(BN47/12*5*$D47*$G47*$H47*$K47)+(BN47/12*4*$E47*$G47*$I47*$K47)+(BN47/12*3*$F47*$G47*$I47*$K47)</f>
        <v>0</v>
      </c>
      <c r="BP47" s="16">
        <v>57</v>
      </c>
      <c r="BQ47" s="16">
        <f>(BP47/12*5*$D47*$G47*$H47*$K47)+(BP47/12*4*$E47*$G47*$I47*$K47)+(BP47/12*3*$F47*$G47*$I47*$K47)</f>
        <v>648046.22399999993</v>
      </c>
      <c r="BR47" s="16">
        <v>120</v>
      </c>
      <c r="BS47" s="16">
        <f>(BR47/12*5*$D47*$G47*$H47*$J47)+(BR47/12*4*$E47*$G47*$I47*$J47)+(BR47/12*3*$F47*$G47*$I47*$J47)</f>
        <v>1136923.2</v>
      </c>
      <c r="BT47" s="16"/>
      <c r="BU47" s="16">
        <f>(BT47/12*5*$D47*$G47*$H47*$J47)+(BT47/12*4*$E47*$G47*$I47*$J47)+(BT47/12*3*$F47*$G47*$I47*$J47)</f>
        <v>0</v>
      </c>
      <c r="BV47" s="16"/>
      <c r="BW47" s="16">
        <f>(BV47/12*5*$D47*$G47*$H47*$K47)+(BV47/12*4*$E47*$G47*$I47*$K47)+(BV47/12*3*$F47*$G47*$I47*$K47)</f>
        <v>0</v>
      </c>
      <c r="BX47" s="16"/>
      <c r="BY47" s="16">
        <f>(BX47/12*5*$D47*$G47*$H47*$K47)+(BX47/12*4*$E47*$G47*$I47*$K47)+(BX47/12*3*$F47*$G47*$I47*$K47)</f>
        <v>0</v>
      </c>
      <c r="BZ47" s="16">
        <v>164</v>
      </c>
      <c r="CA47" s="16">
        <f>(BZ47/12*5*$D47*$G47*$H47*$J47)+(BZ47/12*4*$E47*$G47*$I47*$J47)+(BZ47/12*3*$F47*$G47*$I47*$J47)</f>
        <v>1553795.0399999998</v>
      </c>
      <c r="CB47" s="16"/>
      <c r="CC47" s="16">
        <f>(CB47/12*5*$D47*$G47*$H47*$K47)+(CB47/12*4*$E47*$G47*$I47*$K47)+(CB47/12*3*$F47*$G47*$I47*$K47)</f>
        <v>0</v>
      </c>
      <c r="CD47" s="16">
        <v>0</v>
      </c>
      <c r="CE47" s="16">
        <f>(CD47/12*5*$D47*$G47*$H47*$J47)+(CD47/12*4*$E47*$G47*$I47*$J47)+(CD47/12*3*$F47*$G47*$I47*$J47)</f>
        <v>0</v>
      </c>
      <c r="CF47" s="16"/>
      <c r="CG47" s="16">
        <f>(CF47/12*5*$D47*$G47*$H47*$J47)+(CF47/12*4*$E47*$G47*$I47*$J47)+(CF47/12*3*$F47*$G47*$I47*$J47)</f>
        <v>0</v>
      </c>
      <c r="CH47" s="16">
        <v>45</v>
      </c>
      <c r="CI47" s="16">
        <f>(CH47/12*5*$D47*$G47*$H47*$J47)+(CH47/12*4*$E47*$G47*$I47*$J47)+(CH47/12*3*$F47*$G47*$I47*$J47)</f>
        <v>426346.19999999995</v>
      </c>
      <c r="CJ47" s="16"/>
      <c r="CK47" s="16">
        <f>(CJ47/12*5*$D47*$G47*$H47*$J47)+(CJ47/12*4*$E47*$G47*$I47*$J47)+(CJ47/12*3*$F47*$G47*$I47*$J47)</f>
        <v>0</v>
      </c>
      <c r="CL47" s="16">
        <v>12</v>
      </c>
      <c r="CM47" s="16">
        <f>(CL47/12*5*$D47*$G47*$H47*$K47)+(CL47/12*4*$E47*$G47*$I47*$K47)+(CL47/12*3*$F47*$G47*$I47*$K47)</f>
        <v>136430.78399999999</v>
      </c>
      <c r="CN47" s="16"/>
      <c r="CO47" s="16">
        <f>(CN47/12*5*$D47*$G47*$H47*$K47)+(CN47/12*4*$E47*$G47*$I47*$K47)+(CN47/12*3*$F47*$G47*$I47*$K47)</f>
        <v>0</v>
      </c>
      <c r="CP47" s="18">
        <v>6</v>
      </c>
      <c r="CQ47" s="16">
        <f>(CP47/12*5*$D47*$G47*$H47*$J47)+(CP47/12*4*$E47*$G47*$I47*$J47)+(CP47/12*3*$F47*$G47*$I47*$J47)</f>
        <v>56846.159999999996</v>
      </c>
      <c r="CR47" s="16">
        <v>15</v>
      </c>
      <c r="CS47" s="16">
        <f>(CR47/12*5*$D47*$G47*$H47*$K47)+(CR47/12*4*$E47*$G47*$I47*$K47)+(CR47/12*3*$F47*$G47*$I47*$K47)</f>
        <v>170538.47999999998</v>
      </c>
      <c r="CT47" s="16">
        <v>21</v>
      </c>
      <c r="CU47" s="16">
        <f>(CT47/12*5*$D47*$G47*$H47*$K47)+(CT47/12*4*$E47*$G47*$I47*$K47)+(CT47/12*3*$F47*$G47*$I47*$K47)</f>
        <v>238753.87199999997</v>
      </c>
      <c r="CV47" s="16"/>
      <c r="CW47" s="16">
        <f>(CV47/12*5*$D47*$G47*$H47*$K47)+(CV47/12*4*$E47*$G47*$I47*$K47)+(CV47/12*3*$F47*$G47*$I47*$K47)</f>
        <v>0</v>
      </c>
      <c r="CX47" s="16"/>
      <c r="CY47" s="16">
        <f>(CX47/12*5*$D47*$G47*$H47*$K47)+(CX47/12*4*$E47*$G47*$I47*$K47)+(CX47/12*3*$F47*$G47*$I47*$K47)</f>
        <v>0</v>
      </c>
      <c r="CZ47" s="16">
        <v>39</v>
      </c>
      <c r="DA47" s="16">
        <f>(CZ47/12*5*$D47*$G47*$H47*$K47)+(CZ47/12*4*$E47*$G47*$I47*$K47)+(CZ47/12*3*$F47*$G47*$I47*$K47)</f>
        <v>443400.04799999995</v>
      </c>
      <c r="DB47" s="16">
        <v>10</v>
      </c>
      <c r="DC47" s="16">
        <f>(DB47/12*5*$D47*$G47*$H47*$J47)+(DB47/12*4*$E47*$G47*$I47*$J47)+(DB47/12*3*$F47*$G47*$I47*$J47)</f>
        <v>94743.599999999991</v>
      </c>
      <c r="DD47" s="16">
        <v>8</v>
      </c>
      <c r="DE47" s="16">
        <f>(DD47/12*5*$D47*$G47*$H47*$J47)+(DD47/12*4*$E47*$G47*$I47*$J47)+(DD47/12*3*$F47*$G47*$I47*$J47)</f>
        <v>75794.87999999999</v>
      </c>
      <c r="DF47" s="16"/>
      <c r="DG47" s="16">
        <f>(DF47/12*5*$D47*$G47*$H47*$K47)+(DF47/12*4*$E47*$G47*$I47*$K47)+(DF47/12*3*$F47*$G47*$I47*$K47)</f>
        <v>0</v>
      </c>
      <c r="DH47" s="16">
        <v>1</v>
      </c>
      <c r="DI47" s="16">
        <f>(DH47/12*5*$D47*$G47*$H47*$K47)+(DH47/12*4*$E47*$G47*$I47*$K47)+(DH47/12*3*$F47*$G47*$I47*$K47)</f>
        <v>11369.232</v>
      </c>
      <c r="DJ47" s="16"/>
      <c r="DK47" s="16">
        <f>(DJ47/12*5*$D47*$G47*$H47*$L47)+(DJ47/12*4*$E47*$G47*$I47*$L47)+(DJ47/12*3*$F47*$G47*$I47*$L47)</f>
        <v>0</v>
      </c>
      <c r="DL47" s="16"/>
      <c r="DM47" s="16">
        <f>(DL47/12*5*$D47*$G47*$H47*$M47)+(DL47/12*4*$E47*$G47*$I47*$M47)+(DL47/12*3*$F47*$G47*$I47*$M47)</f>
        <v>0</v>
      </c>
      <c r="DN47" s="16"/>
      <c r="DO47" s="16">
        <f>(DN47*$D47*$G47*$H47*$K47)</f>
        <v>0</v>
      </c>
      <c r="DP47" s="16">
        <f t="shared" si="231"/>
        <v>1044</v>
      </c>
      <c r="DQ47" s="16">
        <f t="shared" si="231"/>
        <v>10226624.184</v>
      </c>
    </row>
    <row r="48" spans="1:121" ht="15.75" customHeight="1" x14ac:dyDescent="0.25">
      <c r="A48" s="69">
        <v>7</v>
      </c>
      <c r="B48" s="78"/>
      <c r="C48" s="71" t="s">
        <v>176</v>
      </c>
      <c r="D48" s="75">
        <f t="shared" si="59"/>
        <v>19063</v>
      </c>
      <c r="E48" s="75">
        <v>18530</v>
      </c>
      <c r="F48" s="75">
        <v>18715</v>
      </c>
      <c r="G48" s="79">
        <v>1.84</v>
      </c>
      <c r="H48" s="76">
        <v>1</v>
      </c>
      <c r="I48" s="76">
        <v>1</v>
      </c>
      <c r="J48" s="75">
        <v>1.4</v>
      </c>
      <c r="K48" s="75">
        <v>1.68</v>
      </c>
      <c r="L48" s="75">
        <v>2.23</v>
      </c>
      <c r="M48" s="75">
        <v>2.57</v>
      </c>
      <c r="N48" s="74">
        <f t="shared" ref="N48:BY48" si="232">N49</f>
        <v>0</v>
      </c>
      <c r="O48" s="74">
        <f t="shared" si="232"/>
        <v>0</v>
      </c>
      <c r="P48" s="74">
        <f t="shared" si="232"/>
        <v>0</v>
      </c>
      <c r="Q48" s="74">
        <f t="shared" si="232"/>
        <v>0</v>
      </c>
      <c r="R48" s="74">
        <f t="shared" si="232"/>
        <v>0</v>
      </c>
      <c r="S48" s="74">
        <f t="shared" si="232"/>
        <v>0</v>
      </c>
      <c r="T48" s="74">
        <f t="shared" si="232"/>
        <v>0</v>
      </c>
      <c r="U48" s="74">
        <f t="shared" si="232"/>
        <v>0</v>
      </c>
      <c r="V48" s="74">
        <f t="shared" si="232"/>
        <v>0</v>
      </c>
      <c r="W48" s="74">
        <f t="shared" si="232"/>
        <v>0</v>
      </c>
      <c r="X48" s="74">
        <f t="shared" si="232"/>
        <v>0</v>
      </c>
      <c r="Y48" s="74">
        <f t="shared" si="232"/>
        <v>0</v>
      </c>
      <c r="Z48" s="74">
        <f t="shared" si="232"/>
        <v>28</v>
      </c>
      <c r="AA48" s="74">
        <f t="shared" si="232"/>
        <v>1674807.0509333333</v>
      </c>
      <c r="AB48" s="74">
        <f t="shared" si="232"/>
        <v>0</v>
      </c>
      <c r="AC48" s="74">
        <f t="shared" si="232"/>
        <v>0</v>
      </c>
      <c r="AD48" s="74">
        <v>59</v>
      </c>
      <c r="AE48" s="74">
        <f t="shared" si="232"/>
        <v>3571307.3666666672</v>
      </c>
      <c r="AF48" s="74">
        <f t="shared" si="232"/>
        <v>42</v>
      </c>
      <c r="AG48" s="74">
        <f t="shared" si="232"/>
        <v>2159869.8043999998</v>
      </c>
      <c r="AH48" s="74">
        <f t="shared" si="232"/>
        <v>0</v>
      </c>
      <c r="AI48" s="74">
        <f t="shared" si="232"/>
        <v>0</v>
      </c>
      <c r="AJ48" s="74">
        <f t="shared" si="232"/>
        <v>0</v>
      </c>
      <c r="AK48" s="74">
        <f t="shared" si="232"/>
        <v>0</v>
      </c>
      <c r="AL48" s="74">
        <f t="shared" si="232"/>
        <v>0</v>
      </c>
      <c r="AM48" s="74">
        <f t="shared" si="232"/>
        <v>0</v>
      </c>
      <c r="AN48" s="74">
        <f t="shared" si="232"/>
        <v>5</v>
      </c>
      <c r="AO48" s="74">
        <f t="shared" si="232"/>
        <v>297209.16848000005</v>
      </c>
      <c r="AP48" s="74">
        <f t="shared" si="232"/>
        <v>0</v>
      </c>
      <c r="AQ48" s="74">
        <f t="shared" si="232"/>
        <v>0</v>
      </c>
      <c r="AR48" s="74">
        <f t="shared" si="232"/>
        <v>23</v>
      </c>
      <c r="AS48" s="74">
        <f t="shared" si="232"/>
        <v>1367162.1750080001</v>
      </c>
      <c r="AT48" s="74">
        <f t="shared" si="232"/>
        <v>0</v>
      </c>
      <c r="AU48" s="74">
        <f t="shared" si="232"/>
        <v>0</v>
      </c>
      <c r="AV48" s="74">
        <f t="shared" si="232"/>
        <v>0</v>
      </c>
      <c r="AW48" s="74">
        <f t="shared" si="232"/>
        <v>0</v>
      </c>
      <c r="AX48" s="74">
        <f t="shared" si="232"/>
        <v>0</v>
      </c>
      <c r="AY48" s="74">
        <f t="shared" si="232"/>
        <v>0</v>
      </c>
      <c r="AZ48" s="74">
        <f t="shared" si="232"/>
        <v>0</v>
      </c>
      <c r="BA48" s="74">
        <f t="shared" si="232"/>
        <v>0</v>
      </c>
      <c r="BB48" s="74">
        <f t="shared" si="232"/>
        <v>0</v>
      </c>
      <c r="BC48" s="74">
        <f t="shared" si="232"/>
        <v>0</v>
      </c>
      <c r="BD48" s="74">
        <f t="shared" si="232"/>
        <v>0</v>
      </c>
      <c r="BE48" s="74">
        <f t="shared" si="232"/>
        <v>0</v>
      </c>
      <c r="BF48" s="74">
        <f t="shared" si="232"/>
        <v>0</v>
      </c>
      <c r="BG48" s="74">
        <f t="shared" si="232"/>
        <v>0</v>
      </c>
      <c r="BH48" s="74">
        <f t="shared" si="232"/>
        <v>0</v>
      </c>
      <c r="BI48" s="74">
        <f t="shared" si="232"/>
        <v>0</v>
      </c>
      <c r="BJ48" s="74">
        <f t="shared" si="232"/>
        <v>0</v>
      </c>
      <c r="BK48" s="74">
        <f t="shared" si="232"/>
        <v>0</v>
      </c>
      <c r="BL48" s="74">
        <v>0</v>
      </c>
      <c r="BM48" s="74">
        <f t="shared" si="232"/>
        <v>0</v>
      </c>
      <c r="BN48" s="74">
        <f t="shared" si="232"/>
        <v>0</v>
      </c>
      <c r="BO48" s="74">
        <f t="shared" si="232"/>
        <v>0</v>
      </c>
      <c r="BP48" s="74">
        <f t="shared" si="232"/>
        <v>45</v>
      </c>
      <c r="BQ48" s="74">
        <f t="shared" si="232"/>
        <v>2954863.3967999993</v>
      </c>
      <c r="BR48" s="74">
        <f t="shared" si="232"/>
        <v>0</v>
      </c>
      <c r="BS48" s="74">
        <f t="shared" si="232"/>
        <v>0</v>
      </c>
      <c r="BT48" s="74">
        <f t="shared" si="232"/>
        <v>0</v>
      </c>
      <c r="BU48" s="74">
        <f t="shared" si="232"/>
        <v>0</v>
      </c>
      <c r="BV48" s="74">
        <f t="shared" si="232"/>
        <v>0</v>
      </c>
      <c r="BW48" s="74">
        <f t="shared" si="232"/>
        <v>0</v>
      </c>
      <c r="BX48" s="74">
        <f t="shared" si="232"/>
        <v>0</v>
      </c>
      <c r="BY48" s="74">
        <f t="shared" si="232"/>
        <v>0</v>
      </c>
      <c r="BZ48" s="74">
        <f t="shared" ref="BZ48:DQ48" si="233">BZ49</f>
        <v>0</v>
      </c>
      <c r="CA48" s="74">
        <f t="shared" si="233"/>
        <v>0</v>
      </c>
      <c r="CB48" s="74">
        <f t="shared" si="233"/>
        <v>0</v>
      </c>
      <c r="CC48" s="74">
        <f t="shared" si="233"/>
        <v>0</v>
      </c>
      <c r="CD48" s="74">
        <f t="shared" si="233"/>
        <v>0</v>
      </c>
      <c r="CE48" s="74">
        <f t="shared" si="233"/>
        <v>0</v>
      </c>
      <c r="CF48" s="74">
        <f t="shared" si="233"/>
        <v>0</v>
      </c>
      <c r="CG48" s="74">
        <f t="shared" si="233"/>
        <v>0</v>
      </c>
      <c r="CH48" s="74">
        <f t="shared" si="233"/>
        <v>0</v>
      </c>
      <c r="CI48" s="74">
        <f t="shared" si="233"/>
        <v>0</v>
      </c>
      <c r="CJ48" s="74">
        <f t="shared" si="233"/>
        <v>0</v>
      </c>
      <c r="CK48" s="74">
        <f t="shared" si="233"/>
        <v>0</v>
      </c>
      <c r="CL48" s="74">
        <f t="shared" si="233"/>
        <v>2</v>
      </c>
      <c r="CM48" s="74">
        <f t="shared" si="233"/>
        <v>117852.43534399998</v>
      </c>
      <c r="CN48" s="74">
        <f t="shared" si="233"/>
        <v>2</v>
      </c>
      <c r="CO48" s="74">
        <f t="shared" si="233"/>
        <v>135484.96987199999</v>
      </c>
      <c r="CP48" s="77">
        <f t="shared" si="233"/>
        <v>0</v>
      </c>
      <c r="CQ48" s="74">
        <f t="shared" si="233"/>
        <v>0</v>
      </c>
      <c r="CR48" s="74">
        <f t="shared" si="233"/>
        <v>0</v>
      </c>
      <c r="CS48" s="74">
        <f t="shared" si="233"/>
        <v>0</v>
      </c>
      <c r="CT48" s="74">
        <f t="shared" si="233"/>
        <v>0</v>
      </c>
      <c r="CU48" s="74">
        <f t="shared" si="233"/>
        <v>0</v>
      </c>
      <c r="CV48" s="74">
        <f t="shared" si="233"/>
        <v>0</v>
      </c>
      <c r="CW48" s="74">
        <f t="shared" si="233"/>
        <v>0</v>
      </c>
      <c r="CX48" s="74">
        <f t="shared" si="233"/>
        <v>0</v>
      </c>
      <c r="CY48" s="74">
        <f t="shared" si="233"/>
        <v>0</v>
      </c>
      <c r="CZ48" s="74">
        <f t="shared" si="233"/>
        <v>0</v>
      </c>
      <c r="DA48" s="74">
        <f t="shared" si="233"/>
        <v>0</v>
      </c>
      <c r="DB48" s="74">
        <f t="shared" si="233"/>
        <v>9</v>
      </c>
      <c r="DC48" s="74">
        <f t="shared" si="233"/>
        <v>492477.23279999994</v>
      </c>
      <c r="DD48" s="74">
        <f t="shared" si="233"/>
        <v>0</v>
      </c>
      <c r="DE48" s="74">
        <f t="shared" si="233"/>
        <v>0</v>
      </c>
      <c r="DF48" s="74">
        <f t="shared" si="233"/>
        <v>0</v>
      </c>
      <c r="DG48" s="74">
        <f t="shared" si="233"/>
        <v>0</v>
      </c>
      <c r="DH48" s="74">
        <f t="shared" si="233"/>
        <v>0</v>
      </c>
      <c r="DI48" s="74">
        <f t="shared" si="233"/>
        <v>0</v>
      </c>
      <c r="DJ48" s="74">
        <f t="shared" si="233"/>
        <v>0</v>
      </c>
      <c r="DK48" s="74">
        <f t="shared" si="233"/>
        <v>0</v>
      </c>
      <c r="DL48" s="74">
        <f t="shared" si="233"/>
        <v>1</v>
      </c>
      <c r="DM48" s="74">
        <f t="shared" si="233"/>
        <v>105332.58165666665</v>
      </c>
      <c r="DN48" s="19">
        <f t="shared" si="233"/>
        <v>0</v>
      </c>
      <c r="DO48" s="19">
        <f t="shared" si="233"/>
        <v>0</v>
      </c>
      <c r="DP48" s="74">
        <f t="shared" si="233"/>
        <v>216</v>
      </c>
      <c r="DQ48" s="74">
        <f t="shared" si="233"/>
        <v>12876366.181960665</v>
      </c>
    </row>
    <row r="49" spans="1:121" ht="30" customHeight="1" x14ac:dyDescent="0.25">
      <c r="A49" s="20"/>
      <c r="B49" s="54">
        <v>30</v>
      </c>
      <c r="C49" s="55" t="s">
        <v>177</v>
      </c>
      <c r="D49" s="56">
        <f t="shared" si="59"/>
        <v>19063</v>
      </c>
      <c r="E49" s="56">
        <v>18530</v>
      </c>
      <c r="F49" s="56">
        <v>18715</v>
      </c>
      <c r="G49" s="21">
        <v>1.84</v>
      </c>
      <c r="H49" s="15">
        <v>1</v>
      </c>
      <c r="I49" s="15">
        <v>1</v>
      </c>
      <c r="J49" s="56">
        <v>1.4</v>
      </c>
      <c r="K49" s="56">
        <v>1.68</v>
      </c>
      <c r="L49" s="56">
        <v>2.23</v>
      </c>
      <c r="M49" s="56">
        <v>2.57</v>
      </c>
      <c r="N49" s="16">
        <v>0</v>
      </c>
      <c r="O49" s="16">
        <f>(N49/12*5*$D49*$G49*$H49*$J49*O$11)+(N49/12*4*$E49*$G49*$I49*$J49*O$12)+(N49/12*3*$F49*$G49*$I49*$J49*O$12)</f>
        <v>0</v>
      </c>
      <c r="P49" s="16">
        <v>0</v>
      </c>
      <c r="Q49" s="16">
        <f>(P49/12*5*$D49*$G49*$H49*$J49*Q$11)+(P49/12*4*$E49*$G49*$I49*$J49*Q$12)+(P49/12*3*$F49*$G49*$I49*$J49*Q$12)</f>
        <v>0</v>
      </c>
      <c r="R49" s="16"/>
      <c r="S49" s="16">
        <f>(R49/12*5*$D49*$G49*$H49*$J49*S$11)+(R49/12*4*$E49*$G49*$I49*$J49*S$12)+(R49/12*3*$F49*$G49*$I49*$J49*S$12)</f>
        <v>0</v>
      </c>
      <c r="T49" s="16"/>
      <c r="U49" s="16">
        <f>(T49/12*5*$D49*$G49*$H49*$J49*U$11)+(T49/12*4*$E49*$G49*$I49*$J49*U$12)+(T49/12*3*$F49*$G49*$I49*$J49*U$12)</f>
        <v>0</v>
      </c>
      <c r="V49" s="16"/>
      <c r="W49" s="16">
        <f>(V49/12*5*$D49*$G49*$H49*$J49*W$11)+(V49/12*4*$E49*$G49*$I49*$J49*W$12)+(V49/12*3*$F49*$G49*$I49*$J49*W$12)</f>
        <v>0</v>
      </c>
      <c r="X49" s="16">
        <v>0</v>
      </c>
      <c r="Y49" s="16">
        <f>(X49/12*5*$D49*$G49*$H49*$J49*Y$11)+(X49/12*4*$E49*$G49*$I49*$J49*Y$12)+(X49/12*3*$F49*$G49*$I49*$J49*Y$12)</f>
        <v>0</v>
      </c>
      <c r="Z49" s="16">
        <v>28</v>
      </c>
      <c r="AA49" s="16">
        <f>(Z49/12*5*$D49*$G49*$H49*$J49*AA$11)+(Z49/12*4*$E49*$G49*$I49*$J49*AA$12)+(Z49/12*3*$F49*$G49*$I49*$J49*AA$12)</f>
        <v>1674807.0509333333</v>
      </c>
      <c r="AB49" s="16"/>
      <c r="AC49" s="16">
        <f>(AB49/12*5*$D49*$G49*$H49*$J49*AC$11)+(AB49/12*4*$E49*$G49*$I49*$J49*AC$12)+(AB49/12*3*$F49*$G49*$I49*$J49*AC$12)</f>
        <v>0</v>
      </c>
      <c r="AD49" s="16">
        <v>59</v>
      </c>
      <c r="AE49" s="16">
        <f>(AD49/12*5*$D49*$G49*$H49*$J49*AE$11)+(AD49/12*4*$E49*$G49*$I49*$J49*AE$12)+(AD49/12*3*$F49*$G49*$I49*$J49*AE$12)</f>
        <v>3571307.3666666672</v>
      </c>
      <c r="AF49" s="16">
        <v>42</v>
      </c>
      <c r="AG49" s="16">
        <f>(AF49/12*5*$D49*$G49*$H49*$J49*AG$11)+(AF49/12*4*$E49*$G49*$I49*$J49*AG$12)+(AF49/12*3*$F49*$G49*$I49*$J49*AG$12)</f>
        <v>2159869.8043999998</v>
      </c>
      <c r="AH49" s="16"/>
      <c r="AI49" s="16">
        <f>(AH49/12*5*$D49*$G49*$H49*$J49*AI$11)+(AH49/12*4*$E49*$G49*$I49*$J49*AI$12)+(AH49/12*3*$F49*$G49*$I49*$J49*AI$12)</f>
        <v>0</v>
      </c>
      <c r="AJ49" s="16"/>
      <c r="AK49" s="16">
        <f>(AJ49/12*5*$D49*$G49*$H49*$J49*AK$11)+(AJ49/12*4*$E49*$G49*$I49*$J49*AK$12)+(AJ49/12*3*$F49*$G49*$I49*$J49*AK$12)</f>
        <v>0</v>
      </c>
      <c r="AL49" s="58">
        <v>0</v>
      </c>
      <c r="AM49" s="16">
        <f>(AL49/12*5*$D49*$G49*$H49*$J49*AM$11)+(AL49/12*4*$E49*$G49*$I49*$J49*AM$12)+(AL49/12*3*$F49*$G49*$I49*$J49*AM$12)</f>
        <v>0</v>
      </c>
      <c r="AN49" s="59">
        <v>5</v>
      </c>
      <c r="AO49" s="16">
        <f>(AN49/12*5*$D49*$G49*$H49*$K49*AO$11)+(AN49/12*4*$E49*$G49*$I49*$K49*AO$12)+(AN49/12*3*$F49*$G49*$I49*$K49*AO$12)</f>
        <v>297209.16848000005</v>
      </c>
      <c r="AP49" s="16"/>
      <c r="AQ49" s="16">
        <f>(AP49/12*5*$D49*$G49*$H49*$K49*AQ$11)+(AP49/12*4*$E49*$G49*$I49*$K49*AQ$12)+(AP49/12*3*$F49*$G49*$I49*$K49*AQ$12)</f>
        <v>0</v>
      </c>
      <c r="AR49" s="16">
        <v>23</v>
      </c>
      <c r="AS49" s="16">
        <f>(AR49/12*5*$D49*$G49*$H49*$K49*AS$11)+(AR49/12*4*$E49*$G49*$I49*$K49*AS$12)+(AR49/12*3*$F49*$G49*$I49*$K49*AS$12)</f>
        <v>1367162.1750080001</v>
      </c>
      <c r="AT49" s="16"/>
      <c r="AU49" s="16">
        <f>(AT49/12*5*$D49*$G49*$H49*$K49*AU$11)+(AT49/12*4*$E49*$G49*$I49*$K49*AU$12)+(AT49/12*3*$F49*$G49*$I49*$K49*AU$12)</f>
        <v>0</v>
      </c>
      <c r="AV49" s="16"/>
      <c r="AW49" s="16">
        <f>(AV49/12*5*$D49*$G49*$H49*$J49*AW$11)+(AV49/12*4*$E49*$G49*$I49*$J49*AW$12)+(AV49/12*3*$F49*$G49*$I49*$J49*AW$12)</f>
        <v>0</v>
      </c>
      <c r="AX49" s="16"/>
      <c r="AY49" s="16">
        <f>(AX49/12*5*$D49*$G49*$H49*$J49*AY$11)+(AX49/12*4*$E49*$G49*$I49*$J49*AY$12)+(AX49/12*3*$F49*$G49*$I49*$J49*AY$12)</f>
        <v>0</v>
      </c>
      <c r="AZ49" s="16"/>
      <c r="BA49" s="16">
        <f>(AZ49/12*5*$D49*$G49*$H49*$K49*BA$11)+(AZ49/12*4*$E49*$G49*$I49*$K49*BA$12)+(AZ49/12*3*$F49*$G49*$I49*$K49*BA$12)</f>
        <v>0</v>
      </c>
      <c r="BB49" s="16"/>
      <c r="BC49" s="16">
        <f>(BB49/12*5*$D49*$G49*$H49*$J49*BC$11)+(BB49/12*4*$E49*$G49*$I49*$J49*BC$12)+(BB49/12*3*$F49*$G49*$I49*$J49*BC$12)</f>
        <v>0</v>
      </c>
      <c r="BD49" s="16"/>
      <c r="BE49" s="16">
        <f>(BD49/12*5*$D49*$G49*$H49*$J49*BE$11)+(BD49/12*4*$E49*$G49*$I49*$J49*BE$12)+(BD49/12*3*$F49*$G49*$I49*$J49*BE$12)</f>
        <v>0</v>
      </c>
      <c r="BF49" s="16"/>
      <c r="BG49" s="16">
        <f>(BF49/12*5*$D49*$G49*$H49*$J49*BG$11)+(BF49/12*4*$E49*$G49*$I49*$J49*BG$12)+(BF49/12*3*$F49*$G49*$I49*$J49*BG$12)</f>
        <v>0</v>
      </c>
      <c r="BH49" s="16"/>
      <c r="BI49" s="16">
        <f>(BH49/12*5*$D49*$G49*$H49*$K49*BI$11)+(BH49/12*4*$E49*$G49*$I49*$K49*BI$12)+(BH49/12*3*$F49*$G49*$I49*$K49*BI$12)</f>
        <v>0</v>
      </c>
      <c r="BJ49" s="16">
        <v>0</v>
      </c>
      <c r="BK49" s="16">
        <f>(BJ49/12*5*$D49*$G49*$H49*$J49*BK$11)+(BJ49/12*4*$E49*$G49*$I49*$J49*BK$12)+(BJ49/12*3*$F49*$G49*$I49*$J49*BK$12)</f>
        <v>0</v>
      </c>
      <c r="BL49" s="16"/>
      <c r="BM49" s="16">
        <f>(BL49/12*5*$D49*$G49*$H49*$J49*BM$11)+(BL49/12*4*$E49*$G49*$I49*$J49*BM$12)+(BL49/12*3*$F49*$G49*$I49*$J49*BM$12)</f>
        <v>0</v>
      </c>
      <c r="BN49" s="22"/>
      <c r="BO49" s="16">
        <f>(BN49/12*5*$D49*$G49*$H49*$K49*BO$11)+(BN49/12*4*$E49*$G49*$I49*$K49*BO$12)+(BN49/12*3*$F49*$G49*$I49*$K49*BO$12)</f>
        <v>0</v>
      </c>
      <c r="BP49" s="16">
        <v>45</v>
      </c>
      <c r="BQ49" s="16">
        <f>(BP49/12*5*$D49*$G49*$H49*$K49*BQ$11)+(BP49/12*4*$E49*$G49*$I49*$K49*BQ$12)+(BP49/12*3*$F49*$G49*$I49*$K49*BQ$12)</f>
        <v>2954863.3967999993</v>
      </c>
      <c r="BR49" s="16"/>
      <c r="BS49" s="16">
        <f>(BR49/12*5*$D49*$G49*$H49*$J49*BS$11)+(BR49/12*4*$E49*$G49*$I49*$J49*BS$12)+(BR49/12*3*$F49*$G49*$I49*$J49*BS$12)</f>
        <v>0</v>
      </c>
      <c r="BT49" s="16"/>
      <c r="BU49" s="16">
        <f>(BT49/12*5*$D49*$G49*$H49*$J49*BU$11)+(BT49/12*4*$E49*$G49*$I49*$J49*BU$12)+(BT49/12*3*$F49*$G49*$I49*$J49*BU$12)</f>
        <v>0</v>
      </c>
      <c r="BV49" s="16"/>
      <c r="BW49" s="16">
        <f>(BV49/12*5*$D49*$G49*$H49*$K49*BW$11)+(BV49/12*4*$E49*$G49*$I49*$K49*BW$12)+(BV49/12*3*$F49*$G49*$I49*$K49*BW$12)</f>
        <v>0</v>
      </c>
      <c r="BX49" s="16"/>
      <c r="BY49" s="16">
        <f>(BX49/12*5*$D49*$G49*$H49*$K49*BY$11)+(BX49/12*4*$E49*$G49*$I49*$K49*BY$12)+(BX49/12*3*$F49*$G49*$I49*$K49*BY$12)</f>
        <v>0</v>
      </c>
      <c r="BZ49" s="16"/>
      <c r="CA49" s="16">
        <f>(BZ49/12*5*$D49*$G49*$H49*$J49*CA$11)+(BZ49/12*4*$E49*$G49*$I49*$J49*CA$12)+(BZ49/12*3*$F49*$G49*$I49*$J49*CA$12)</f>
        <v>0</v>
      </c>
      <c r="CB49" s="16"/>
      <c r="CC49" s="16">
        <f t="shared" ref="CC49" si="234">(CB49/12*5*$D49*$G49*$H49*$K49*CC$11)+(CB49/12*4*$E49*$G49*$I49*$K49*CC$12)+(CB49/12*3*$F49*$G49*$I49*$K49*CC$12)</f>
        <v>0</v>
      </c>
      <c r="CD49" s="16"/>
      <c r="CE49" s="16">
        <f>(CD49/12*5*$D49*$G49*$H49*$J49*CE$11)+(CD49/12*4*$E49*$G49*$I49*$J49*CE$12)+(CD49/12*3*$F49*$G49*$I49*$J49*CE$12)</f>
        <v>0</v>
      </c>
      <c r="CF49" s="16"/>
      <c r="CG49" s="16">
        <f>(CF49/12*5*$D49*$G49*$H49*$J49*CG$11)+(CF49/12*4*$E49*$G49*$I49*$J49*CG$12)+(CF49/12*3*$F49*$G49*$I49*$J49*CG$12)</f>
        <v>0</v>
      </c>
      <c r="CH49" s="16"/>
      <c r="CI49" s="16">
        <f>(CH49/12*5*$D49*$G49*$H49*$J49*CI$11)+(CH49/12*4*$E49*$G49*$I49*$J49*CI$12)+(CH49/12*3*$F49*$G49*$I49*$J49*CI$12)</f>
        <v>0</v>
      </c>
      <c r="CJ49" s="16"/>
      <c r="CK49" s="16">
        <f>(CJ49/12*5*$D49*$G49*$H49*$J49*CK$11)+(CJ49/12*4*$E49*$G49*$I49*$J49*CK$12)+(CJ49/12*3*$F49*$G49*$I49*$J49*CK$12)</f>
        <v>0</v>
      </c>
      <c r="CL49" s="16">
        <v>2</v>
      </c>
      <c r="CM49" s="16">
        <f>(CL49/12*5*$D49*$G49*$H49*$K49*CM$11)+(CL49/12*4*$E49*$G49*$I49*$K49*CM$12)+(CL49/12*3*$F49*$G49*$I49*$K49*CM$12)</f>
        <v>117852.43534399998</v>
      </c>
      <c r="CN49" s="16">
        <v>2</v>
      </c>
      <c r="CO49" s="16">
        <f>(CN49/12*5*$D49*$G49*$H49*$K49*CO$11)+(CN49/12*4*$E49*$G49*$I49*$K49*CO$12)+(CN49/12*3*$F49*$G49*$I49*$K49*CO$12)</f>
        <v>135484.96987199999</v>
      </c>
      <c r="CP49" s="18"/>
      <c r="CQ49" s="16">
        <f>(CP49/12*5*$D49*$G49*$H49*$J49*CQ$11)+(CP49/12*4*$E49*$G49*$I49*$J49*CQ$12)+(CP49/12*3*$F49*$G49*$I49*$J49*CQ$12)</f>
        <v>0</v>
      </c>
      <c r="CR49" s="16"/>
      <c r="CS49" s="16">
        <f>(CR49/12*5*$D49*$G49*$H49*$K49*CS$11)+(CR49/12*4*$E49*$G49*$I49*$K49*CS$12)+(CR49/12*3*$F49*$G49*$I49*$K49*CS$12)</f>
        <v>0</v>
      </c>
      <c r="CT49" s="16"/>
      <c r="CU49" s="16">
        <f>(CT49/12*5*$D49*$G49*$H49*$K49*CU$11)+(CT49/12*4*$E49*$G49*$I49*$K49*CU$12)+(CT49/12*3*$F49*$G49*$I49*$K49*CU$12)</f>
        <v>0</v>
      </c>
      <c r="CV49" s="16"/>
      <c r="CW49" s="16">
        <f>(CV49/12*5*$D49*$G49*$H49*$K49*CW$11)+(CV49/12*4*$E49*$G49*$I49*$K49*CW$12)+(CV49/12*3*$F49*$G49*$I49*$K49*CW$12)</f>
        <v>0</v>
      </c>
      <c r="CX49" s="16"/>
      <c r="CY49" s="16">
        <f>(CX49/12*5*$D49*$G49*$H49*$K49*CY$11)+(CX49/12*4*$E49*$G49*$I49*$K49*CY$12)+(CX49/12*3*$F49*$G49*$I49*$K49*CY$12)</f>
        <v>0</v>
      </c>
      <c r="CZ49" s="16"/>
      <c r="DA49" s="16">
        <f>(CZ49/12*5*$D49*$G49*$H49*$K49*DA$11)+(CZ49/12*4*$E49*$G49*$I49*$K49*DA$12)+(CZ49/12*3*$F49*$G49*$I49*$K49*DA$12)</f>
        <v>0</v>
      </c>
      <c r="DB49" s="16">
        <v>9</v>
      </c>
      <c r="DC49" s="16">
        <f>(DB49/12*5*$D49*$G49*$H49*$J49*DC$11)+(DB49/12*4*$E49*$G49*$I49*$J49*DC$12)+(DB49/12*3*$F49*$G49*$I49*$J49*DC$12)</f>
        <v>492477.23279999994</v>
      </c>
      <c r="DD49" s="16"/>
      <c r="DE49" s="16">
        <f>(DD49/12*5*$D49*$G49*$H49*$J49*DE$11)+(DD49/12*4*$E49*$G49*$I49*$J49*DE$12)+(DD49/12*3*$F49*$G49*$I49*$J49*DE$12)</f>
        <v>0</v>
      </c>
      <c r="DF49" s="16"/>
      <c r="DG49" s="16">
        <f>(DF49/12*5*$D49*$G49*$H49*$K49*DG$11)+(DF49/12*4*$E49*$G49*$I49*$K49*DG$12)+(DF49/12*3*$F49*$G49*$I49*$K49*DG$12)</f>
        <v>0</v>
      </c>
      <c r="DH49" s="16"/>
      <c r="DI49" s="16">
        <f>(DH49/12*5*$D49*$G49*$H49*$K49*DI$11)+(DH49/12*4*$E49*$G49*$I49*$K49*DI$12)+(DH49/12*3*$F49*$G49*$I49*$K49*DI$12)</f>
        <v>0</v>
      </c>
      <c r="DJ49" s="16"/>
      <c r="DK49" s="16">
        <f>(DJ49/12*5*$D49*$G49*$H49*$L49*DK$11)+(DJ49/12*4*$E49*$G49*$I49*$L49*DK$12)+(DJ49/12*3*$F49*$G49*$I49*$L49*DK$12)</f>
        <v>0</v>
      </c>
      <c r="DL49" s="16">
        <v>1</v>
      </c>
      <c r="DM49" s="16">
        <f t="shared" ref="DM49" si="235">(DL49/12*5*$D49*$G49*$H49*$M49*DM$11)+(DL49/12*4*$E49*$G49*$I49*$M49*DM$12)+(DL49/12*3*$F49*$G49*$I49*$M49*DM$12)</f>
        <v>105332.58165666665</v>
      </c>
      <c r="DN49" s="16"/>
      <c r="DO49" s="16">
        <f t="shared" si="57"/>
        <v>0</v>
      </c>
      <c r="DP49" s="16">
        <f>SUM(N49,P49,R49,T49,V49,X49,Z49,AB49,AD49,AF49,AH49,AJ49,AL49,AN49,AP49,AR49,AT49,AV49,AX49,AZ49,BB49,BD49,BF49,BH49,BJ49,BL49,BN49,BP49,BR49,BT49,BV49,BX49,BZ49,CB49,CD49,CF49,CH49,CJ49,CL49,CN49,CP49,CR49,CT49,CV49,CX49,CZ49,DB49,DD49,DF49,DH49,DJ49,DL49,DN49)</f>
        <v>216</v>
      </c>
      <c r="DQ49" s="16">
        <f>SUM(O49,Q49,S49,U49,W49,Y49,AA49,AC49,AE49,AG49,AI49,AK49,AM49,AO49,AQ49,AS49,AU49,AW49,AY49,BA49,BC49,BE49,BG49,BI49,BK49,BM49,BO49,BQ49,BS49,BU49,BW49,BY49,CA49,CC49,CE49,CG49,CI49,CK49,CM49,CO49,CQ49,CS49,CU49,CW49,CY49,DA49,DC49,DE49,DG49,DI49,DK49,DM49,DO49)</f>
        <v>12876366.181960665</v>
      </c>
    </row>
    <row r="50" spans="1:121" ht="15.75" customHeight="1" x14ac:dyDescent="0.25">
      <c r="A50" s="69">
        <v>8</v>
      </c>
      <c r="B50" s="78"/>
      <c r="C50" s="71" t="s">
        <v>178</v>
      </c>
      <c r="D50" s="75">
        <f t="shared" si="59"/>
        <v>19063</v>
      </c>
      <c r="E50" s="75">
        <v>18530</v>
      </c>
      <c r="F50" s="75">
        <v>18715</v>
      </c>
      <c r="G50" s="79">
        <v>4.59</v>
      </c>
      <c r="H50" s="76">
        <v>1</v>
      </c>
      <c r="I50" s="76">
        <v>1</v>
      </c>
      <c r="J50" s="75">
        <v>1.4</v>
      </c>
      <c r="K50" s="75">
        <v>1.68</v>
      </c>
      <c r="L50" s="75">
        <v>2.23</v>
      </c>
      <c r="M50" s="75">
        <v>2.57</v>
      </c>
      <c r="N50" s="74">
        <f t="shared" ref="N50:BY50" si="236">SUM(N51:N53)</f>
        <v>0</v>
      </c>
      <c r="O50" s="74">
        <f t="shared" si="236"/>
        <v>0</v>
      </c>
      <c r="P50" s="74">
        <f t="shared" si="236"/>
        <v>0</v>
      </c>
      <c r="Q50" s="74">
        <f t="shared" si="236"/>
        <v>0</v>
      </c>
      <c r="R50" s="74">
        <f t="shared" si="236"/>
        <v>0</v>
      </c>
      <c r="S50" s="74">
        <f t="shared" si="236"/>
        <v>0</v>
      </c>
      <c r="T50" s="74">
        <f t="shared" si="236"/>
        <v>0</v>
      </c>
      <c r="U50" s="74">
        <f t="shared" si="236"/>
        <v>0</v>
      </c>
      <c r="V50" s="74">
        <f t="shared" si="236"/>
        <v>0</v>
      </c>
      <c r="W50" s="74">
        <f t="shared" si="236"/>
        <v>0</v>
      </c>
      <c r="X50" s="74">
        <f t="shared" si="236"/>
        <v>0</v>
      </c>
      <c r="Y50" s="74">
        <f t="shared" si="236"/>
        <v>0</v>
      </c>
      <c r="Z50" s="74">
        <f t="shared" si="236"/>
        <v>0</v>
      </c>
      <c r="AA50" s="74">
        <f t="shared" si="236"/>
        <v>0</v>
      </c>
      <c r="AB50" s="74">
        <f t="shared" si="236"/>
        <v>0</v>
      </c>
      <c r="AC50" s="74">
        <f t="shared" si="236"/>
        <v>0</v>
      </c>
      <c r="AD50" s="74">
        <v>0</v>
      </c>
      <c r="AE50" s="74">
        <f t="shared" ref="AE50" si="237">SUM(AE51:AE53)</f>
        <v>0</v>
      </c>
      <c r="AF50" s="74">
        <f t="shared" si="236"/>
        <v>131</v>
      </c>
      <c r="AG50" s="74">
        <f t="shared" si="236"/>
        <v>22920109.073399998</v>
      </c>
      <c r="AH50" s="74">
        <f t="shared" si="236"/>
        <v>0</v>
      </c>
      <c r="AI50" s="74">
        <f t="shared" si="236"/>
        <v>0</v>
      </c>
      <c r="AJ50" s="74">
        <f t="shared" si="236"/>
        <v>0</v>
      </c>
      <c r="AK50" s="74">
        <f t="shared" si="236"/>
        <v>0</v>
      </c>
      <c r="AL50" s="74">
        <f t="shared" si="236"/>
        <v>0</v>
      </c>
      <c r="AM50" s="74">
        <f t="shared" si="236"/>
        <v>0</v>
      </c>
      <c r="AN50" s="74">
        <f t="shared" si="236"/>
        <v>0</v>
      </c>
      <c r="AO50" s="74">
        <f t="shared" si="236"/>
        <v>0</v>
      </c>
      <c r="AP50" s="74">
        <f t="shared" si="236"/>
        <v>0</v>
      </c>
      <c r="AQ50" s="74">
        <f t="shared" si="236"/>
        <v>0</v>
      </c>
      <c r="AR50" s="74">
        <f t="shared" si="236"/>
        <v>0</v>
      </c>
      <c r="AS50" s="74">
        <f t="shared" si="236"/>
        <v>0</v>
      </c>
      <c r="AT50" s="74">
        <f t="shared" si="236"/>
        <v>0</v>
      </c>
      <c r="AU50" s="74">
        <f t="shared" si="236"/>
        <v>0</v>
      </c>
      <c r="AV50" s="74">
        <f t="shared" si="236"/>
        <v>0</v>
      </c>
      <c r="AW50" s="74">
        <f t="shared" si="236"/>
        <v>0</v>
      </c>
      <c r="AX50" s="74">
        <f t="shared" si="236"/>
        <v>0</v>
      </c>
      <c r="AY50" s="74">
        <f t="shared" si="236"/>
        <v>0</v>
      </c>
      <c r="AZ50" s="74">
        <f t="shared" si="236"/>
        <v>0</v>
      </c>
      <c r="BA50" s="74">
        <f t="shared" si="236"/>
        <v>0</v>
      </c>
      <c r="BB50" s="74">
        <f t="shared" si="236"/>
        <v>0</v>
      </c>
      <c r="BC50" s="74">
        <f t="shared" si="236"/>
        <v>0</v>
      </c>
      <c r="BD50" s="74">
        <f t="shared" si="236"/>
        <v>0</v>
      </c>
      <c r="BE50" s="74">
        <f t="shared" si="236"/>
        <v>0</v>
      </c>
      <c r="BF50" s="74">
        <f t="shared" si="236"/>
        <v>0</v>
      </c>
      <c r="BG50" s="74">
        <f t="shared" si="236"/>
        <v>0</v>
      </c>
      <c r="BH50" s="74">
        <f t="shared" si="236"/>
        <v>0</v>
      </c>
      <c r="BI50" s="74">
        <f t="shared" si="236"/>
        <v>0</v>
      </c>
      <c r="BJ50" s="74">
        <f t="shared" si="236"/>
        <v>0</v>
      </c>
      <c r="BK50" s="74">
        <f t="shared" si="236"/>
        <v>0</v>
      </c>
      <c r="BL50" s="74">
        <v>0</v>
      </c>
      <c r="BM50" s="74">
        <f t="shared" si="236"/>
        <v>0</v>
      </c>
      <c r="BN50" s="74">
        <f t="shared" si="236"/>
        <v>0</v>
      </c>
      <c r="BO50" s="74">
        <f t="shared" si="236"/>
        <v>0</v>
      </c>
      <c r="BP50" s="74">
        <f t="shared" si="236"/>
        <v>0</v>
      </c>
      <c r="BQ50" s="74">
        <f t="shared" si="236"/>
        <v>0</v>
      </c>
      <c r="BR50" s="74">
        <f t="shared" si="236"/>
        <v>0</v>
      </c>
      <c r="BS50" s="74">
        <f t="shared" si="236"/>
        <v>0</v>
      </c>
      <c r="BT50" s="74">
        <f t="shared" si="236"/>
        <v>0</v>
      </c>
      <c r="BU50" s="74">
        <f t="shared" si="236"/>
        <v>0</v>
      </c>
      <c r="BV50" s="74">
        <f t="shared" si="236"/>
        <v>0</v>
      </c>
      <c r="BW50" s="74">
        <f t="shared" si="236"/>
        <v>0</v>
      </c>
      <c r="BX50" s="74">
        <f t="shared" si="236"/>
        <v>0</v>
      </c>
      <c r="BY50" s="74">
        <f t="shared" si="236"/>
        <v>0</v>
      </c>
      <c r="BZ50" s="74">
        <f t="shared" ref="BZ50:DQ50" si="238">SUM(BZ51:BZ53)</f>
        <v>0</v>
      </c>
      <c r="CA50" s="74">
        <f t="shared" si="238"/>
        <v>0</v>
      </c>
      <c r="CB50" s="74">
        <f t="shared" si="238"/>
        <v>0</v>
      </c>
      <c r="CC50" s="74">
        <f t="shared" si="238"/>
        <v>0</v>
      </c>
      <c r="CD50" s="74">
        <f t="shared" si="238"/>
        <v>0</v>
      </c>
      <c r="CE50" s="74">
        <f t="shared" si="238"/>
        <v>0</v>
      </c>
      <c r="CF50" s="74">
        <f t="shared" si="238"/>
        <v>0</v>
      </c>
      <c r="CG50" s="74">
        <f t="shared" si="238"/>
        <v>0</v>
      </c>
      <c r="CH50" s="74">
        <f t="shared" si="238"/>
        <v>0</v>
      </c>
      <c r="CI50" s="74">
        <f t="shared" si="238"/>
        <v>0</v>
      </c>
      <c r="CJ50" s="74">
        <f t="shared" si="238"/>
        <v>0</v>
      </c>
      <c r="CK50" s="74">
        <f t="shared" si="238"/>
        <v>0</v>
      </c>
      <c r="CL50" s="74">
        <f t="shared" si="238"/>
        <v>0</v>
      </c>
      <c r="CM50" s="74">
        <f t="shared" si="238"/>
        <v>0</v>
      </c>
      <c r="CN50" s="74">
        <f t="shared" si="238"/>
        <v>0</v>
      </c>
      <c r="CO50" s="74">
        <f t="shared" si="238"/>
        <v>0</v>
      </c>
      <c r="CP50" s="77">
        <f t="shared" si="238"/>
        <v>0</v>
      </c>
      <c r="CQ50" s="74">
        <f t="shared" si="238"/>
        <v>0</v>
      </c>
      <c r="CR50" s="74">
        <f t="shared" si="238"/>
        <v>0</v>
      </c>
      <c r="CS50" s="74">
        <f t="shared" si="238"/>
        <v>0</v>
      </c>
      <c r="CT50" s="74">
        <f t="shared" si="238"/>
        <v>0</v>
      </c>
      <c r="CU50" s="74">
        <f t="shared" si="238"/>
        <v>0</v>
      </c>
      <c r="CV50" s="74">
        <f t="shared" si="238"/>
        <v>0</v>
      </c>
      <c r="CW50" s="74">
        <f t="shared" si="238"/>
        <v>0</v>
      </c>
      <c r="CX50" s="74">
        <f t="shared" si="238"/>
        <v>0</v>
      </c>
      <c r="CY50" s="74">
        <f t="shared" si="238"/>
        <v>0</v>
      </c>
      <c r="CZ50" s="74">
        <f t="shared" si="238"/>
        <v>0</v>
      </c>
      <c r="DA50" s="74">
        <f t="shared" si="238"/>
        <v>0</v>
      </c>
      <c r="DB50" s="74">
        <f t="shared" si="238"/>
        <v>3</v>
      </c>
      <c r="DC50" s="74">
        <f t="shared" si="238"/>
        <v>570393.31673333317</v>
      </c>
      <c r="DD50" s="74">
        <f t="shared" si="238"/>
        <v>0</v>
      </c>
      <c r="DE50" s="74">
        <f t="shared" si="238"/>
        <v>0</v>
      </c>
      <c r="DF50" s="74">
        <f t="shared" si="238"/>
        <v>0</v>
      </c>
      <c r="DG50" s="74">
        <f t="shared" si="238"/>
        <v>0</v>
      </c>
      <c r="DH50" s="74">
        <f t="shared" si="238"/>
        <v>0</v>
      </c>
      <c r="DI50" s="74">
        <f t="shared" si="238"/>
        <v>0</v>
      </c>
      <c r="DJ50" s="74">
        <f t="shared" si="238"/>
        <v>0</v>
      </c>
      <c r="DK50" s="74">
        <f t="shared" si="238"/>
        <v>0</v>
      </c>
      <c r="DL50" s="74">
        <f t="shared" si="238"/>
        <v>0</v>
      </c>
      <c r="DM50" s="74">
        <f t="shared" si="238"/>
        <v>0</v>
      </c>
      <c r="DN50" s="19">
        <f t="shared" si="238"/>
        <v>0</v>
      </c>
      <c r="DO50" s="19">
        <f t="shared" si="238"/>
        <v>0</v>
      </c>
      <c r="DP50" s="74">
        <f t="shared" si="238"/>
        <v>134</v>
      </c>
      <c r="DQ50" s="74">
        <f t="shared" si="238"/>
        <v>23490502.390133336</v>
      </c>
    </row>
    <row r="51" spans="1:121" ht="30" customHeight="1" x14ac:dyDescent="0.25">
      <c r="A51" s="20"/>
      <c r="B51" s="54">
        <v>31</v>
      </c>
      <c r="C51" s="55" t="s">
        <v>179</v>
      </c>
      <c r="D51" s="56">
        <f t="shared" si="59"/>
        <v>19063</v>
      </c>
      <c r="E51" s="56">
        <v>18530</v>
      </c>
      <c r="F51" s="56">
        <v>18715</v>
      </c>
      <c r="G51" s="21">
        <v>7.82</v>
      </c>
      <c r="H51" s="15">
        <v>1</v>
      </c>
      <c r="I51" s="15">
        <v>1</v>
      </c>
      <c r="J51" s="56">
        <v>1.4</v>
      </c>
      <c r="K51" s="56">
        <v>1.68</v>
      </c>
      <c r="L51" s="56">
        <v>2.23</v>
      </c>
      <c r="M51" s="56">
        <v>2.57</v>
      </c>
      <c r="N51" s="16">
        <v>0</v>
      </c>
      <c r="O51" s="16">
        <f t="shared" ref="O51:O53" si="239">(N51/12*5*$D51*$G51*$H51*$J51*O$11)+(N51/12*4*$E51*$G51*$I51*$J51*O$12)+(N51/12*3*$F51*$G51*$I51*$J51*O$12)</f>
        <v>0</v>
      </c>
      <c r="P51" s="16">
        <v>0</v>
      </c>
      <c r="Q51" s="16">
        <f t="shared" ref="Q51:Q53" si="240">(P51/12*5*$D51*$G51*$H51*$J51*Q$11)+(P51/12*4*$E51*$G51*$I51*$J51*Q$12)+(P51/12*3*$F51*$G51*$I51*$J51*Q$12)</f>
        <v>0</v>
      </c>
      <c r="R51" s="16">
        <v>0</v>
      </c>
      <c r="S51" s="16">
        <f t="shared" ref="S51:S53" si="241">(R51/12*5*$D51*$G51*$H51*$J51*S$11)+(R51/12*4*$E51*$G51*$I51*$J51*S$12)+(R51/12*3*$F51*$G51*$I51*$J51*S$12)</f>
        <v>0</v>
      </c>
      <c r="T51" s="16"/>
      <c r="U51" s="16">
        <f t="shared" ref="U51:U53" si="242">(T51/12*5*$D51*$G51*$H51*$J51*U$11)+(T51/12*4*$E51*$G51*$I51*$J51*U$12)+(T51/12*3*$F51*$G51*$I51*$J51*U$12)</f>
        <v>0</v>
      </c>
      <c r="V51" s="16"/>
      <c r="W51" s="16">
        <f t="shared" ref="W51:W53" si="243">(V51/12*5*$D51*$G51*$H51*$J51*W$11)+(V51/12*4*$E51*$G51*$I51*$J51*W$12)+(V51/12*3*$F51*$G51*$I51*$J51*W$12)</f>
        <v>0</v>
      </c>
      <c r="X51" s="16">
        <v>0</v>
      </c>
      <c r="Y51" s="16">
        <f t="shared" ref="Y51:Y53" si="244">(X51/12*5*$D51*$G51*$H51*$J51*Y$11)+(X51/12*4*$E51*$G51*$I51*$J51*Y$12)+(X51/12*3*$F51*$G51*$I51*$J51*Y$12)</f>
        <v>0</v>
      </c>
      <c r="Z51" s="16">
        <v>0</v>
      </c>
      <c r="AA51" s="16">
        <f t="shared" ref="AA51:AA53" si="245">(Z51/12*5*$D51*$G51*$H51*$J51*AA$11)+(Z51/12*4*$E51*$G51*$I51*$J51*AA$12)+(Z51/12*3*$F51*$G51*$I51*$J51*AA$12)</f>
        <v>0</v>
      </c>
      <c r="AB51" s="16">
        <v>0</v>
      </c>
      <c r="AC51" s="16">
        <f t="shared" ref="AC51:AC53" si="246">(AB51/12*5*$D51*$G51*$H51*$J51*AC$11)+(AB51/12*4*$E51*$G51*$I51*$J51*AC$12)+(AB51/12*3*$F51*$G51*$I51*$J51*AC$12)</f>
        <v>0</v>
      </c>
      <c r="AD51" s="16">
        <v>0</v>
      </c>
      <c r="AE51" s="16">
        <f t="shared" ref="AE51:AE53" si="247">(AD51/12*5*$D51*$G51*$H51*$J51*AE$11)+(AD51/12*4*$E51*$G51*$I51*$J51*AE$12)+(AD51/12*3*$F51*$G51*$I51*$J51*AE$12)</f>
        <v>0</v>
      </c>
      <c r="AF51" s="16">
        <v>60</v>
      </c>
      <c r="AG51" s="16">
        <f t="shared" ref="AG51:AG53" si="248">(AF51/12*5*$D51*$G51*$H51*$J51*AG$11)+(AF51/12*4*$E51*$G51*$I51*$J51*AG$12)+(AF51/12*3*$F51*$G51*$I51*$J51*AG$12)</f>
        <v>13113495.241</v>
      </c>
      <c r="AH51" s="16">
        <v>0</v>
      </c>
      <c r="AI51" s="16">
        <f t="shared" ref="AI51:AI53" si="249">(AH51/12*5*$D51*$G51*$H51*$J51*AI$11)+(AH51/12*4*$E51*$G51*$I51*$J51*AI$12)+(AH51/12*3*$F51*$G51*$I51*$J51*AI$12)</f>
        <v>0</v>
      </c>
      <c r="AJ51" s="16"/>
      <c r="AK51" s="16">
        <f t="shared" ref="AK51:AK53" si="250">(AJ51/12*5*$D51*$G51*$H51*$J51*AK$11)+(AJ51/12*4*$E51*$G51*$I51*$J51*AK$12)+(AJ51/12*3*$F51*$G51*$I51*$J51*AK$12)</f>
        <v>0</v>
      </c>
      <c r="AL51" s="58">
        <v>0</v>
      </c>
      <c r="AM51" s="16">
        <f t="shared" ref="AM51:AM53" si="251">(AL51/12*5*$D51*$G51*$H51*$J51*AM$11)+(AL51/12*4*$E51*$G51*$I51*$J51*AM$12)+(AL51/12*3*$F51*$G51*$I51*$J51*AM$12)</f>
        <v>0</v>
      </c>
      <c r="AN51" s="59">
        <v>0</v>
      </c>
      <c r="AO51" s="16">
        <f t="shared" ref="AO51:AO53" si="252">(AN51/12*5*$D51*$G51*$H51*$K51*AO$11)+(AN51/12*4*$E51*$G51*$I51*$K51*AO$12)+(AN51/12*3*$F51*$G51*$I51*$K51*AO$12)</f>
        <v>0</v>
      </c>
      <c r="AP51" s="16">
        <v>0</v>
      </c>
      <c r="AQ51" s="16">
        <f t="shared" ref="AQ51:AQ53" si="253">(AP51/12*5*$D51*$G51*$H51*$K51*AQ$11)+(AP51/12*4*$E51*$G51*$I51*$K51*AQ$12)+(AP51/12*3*$F51*$G51*$I51*$K51*AQ$12)</f>
        <v>0</v>
      </c>
      <c r="AR51" s="16"/>
      <c r="AS51" s="16">
        <f t="shared" ref="AS51:AS53" si="254">(AR51/12*5*$D51*$G51*$H51*$K51*AS$11)+(AR51/12*4*$E51*$G51*$I51*$K51*AS$12)+(AR51/12*3*$F51*$G51*$I51*$K51*AS$12)</f>
        <v>0</v>
      </c>
      <c r="AT51" s="16"/>
      <c r="AU51" s="16">
        <f t="shared" ref="AU51:AU53" si="255">(AT51/12*5*$D51*$G51*$H51*$K51*AU$11)+(AT51/12*4*$E51*$G51*$I51*$K51*AU$12)+(AT51/12*3*$F51*$G51*$I51*$K51*AU$12)</f>
        <v>0</v>
      </c>
      <c r="AV51" s="16"/>
      <c r="AW51" s="16">
        <f t="shared" ref="AW51:AW53" si="256">(AV51/12*5*$D51*$G51*$H51*$J51*AW$11)+(AV51/12*4*$E51*$G51*$I51*$J51*AW$12)+(AV51/12*3*$F51*$G51*$I51*$J51*AW$12)</f>
        <v>0</v>
      </c>
      <c r="AX51" s="16"/>
      <c r="AY51" s="16">
        <f t="shared" ref="AY51:AY53" si="257">(AX51/12*5*$D51*$G51*$H51*$J51*AY$11)+(AX51/12*4*$E51*$G51*$I51*$J51*AY$12)+(AX51/12*3*$F51*$G51*$I51*$J51*AY$12)</f>
        <v>0</v>
      </c>
      <c r="AZ51" s="16">
        <v>0</v>
      </c>
      <c r="BA51" s="16">
        <f t="shared" ref="BA51:BA53" si="258">(AZ51/12*5*$D51*$G51*$H51*$K51*BA$11)+(AZ51/12*4*$E51*$G51*$I51*$K51*BA$12)+(AZ51/12*3*$F51*$G51*$I51*$K51*BA$12)</f>
        <v>0</v>
      </c>
      <c r="BB51" s="16">
        <v>0</v>
      </c>
      <c r="BC51" s="16">
        <f t="shared" ref="BC51:BC53" si="259">(BB51/12*5*$D51*$G51*$H51*$J51*BC$11)+(BB51/12*4*$E51*$G51*$I51*$J51*BC$12)+(BB51/12*3*$F51*$G51*$I51*$J51*BC$12)</f>
        <v>0</v>
      </c>
      <c r="BD51" s="16">
        <v>0</v>
      </c>
      <c r="BE51" s="16">
        <f t="shared" ref="BE51:BE53" si="260">(BD51/12*5*$D51*$G51*$H51*$J51*BE$11)+(BD51/12*4*$E51*$G51*$I51*$J51*BE$12)+(BD51/12*3*$F51*$G51*$I51*$J51*BE$12)</f>
        <v>0</v>
      </c>
      <c r="BF51" s="16">
        <v>0</v>
      </c>
      <c r="BG51" s="16">
        <f t="shared" ref="BG51:BG53" si="261">(BF51/12*5*$D51*$G51*$H51*$J51*BG$11)+(BF51/12*4*$E51*$G51*$I51*$J51*BG$12)+(BF51/12*3*$F51*$G51*$I51*$J51*BG$12)</f>
        <v>0</v>
      </c>
      <c r="BH51" s="16">
        <v>0</v>
      </c>
      <c r="BI51" s="16">
        <f t="shared" ref="BI51:BI53" si="262">(BH51/12*5*$D51*$G51*$H51*$K51*BI$11)+(BH51/12*4*$E51*$G51*$I51*$K51*BI$12)+(BH51/12*3*$F51*$G51*$I51*$K51*BI$12)</f>
        <v>0</v>
      </c>
      <c r="BJ51" s="16">
        <v>0</v>
      </c>
      <c r="BK51" s="16">
        <f t="shared" ref="BK51:BK53" si="263">(BJ51/12*5*$D51*$G51*$H51*$J51*BK$11)+(BJ51/12*4*$E51*$G51*$I51*$J51*BK$12)+(BJ51/12*3*$F51*$G51*$I51*$J51*BK$12)</f>
        <v>0</v>
      </c>
      <c r="BL51" s="16">
        <v>0</v>
      </c>
      <c r="BM51" s="16">
        <f t="shared" ref="BM51:BM53" si="264">(BL51/12*5*$D51*$G51*$H51*$J51*BM$11)+(BL51/12*4*$E51*$G51*$I51*$J51*BM$12)+(BL51/12*3*$F51*$G51*$I51*$J51*BM$12)</f>
        <v>0</v>
      </c>
      <c r="BN51" s="22">
        <v>0</v>
      </c>
      <c r="BO51" s="16">
        <f t="shared" ref="BO51:BO53" si="265">(BN51/12*5*$D51*$G51*$H51*$K51*BO$11)+(BN51/12*4*$E51*$G51*$I51*$K51*BO$12)+(BN51/12*3*$F51*$G51*$I51*$K51*BO$12)</f>
        <v>0</v>
      </c>
      <c r="BP51" s="16"/>
      <c r="BQ51" s="16">
        <f t="shared" ref="BQ51:BQ53" si="266">(BP51/12*5*$D51*$G51*$H51*$K51*BQ$11)+(BP51/12*4*$E51*$G51*$I51*$K51*BQ$12)+(BP51/12*3*$F51*$G51*$I51*$K51*BQ$12)</f>
        <v>0</v>
      </c>
      <c r="BR51" s="16">
        <v>0</v>
      </c>
      <c r="BS51" s="16">
        <f t="shared" ref="BS51:BS53" si="267">(BR51/12*5*$D51*$G51*$H51*$J51*BS$11)+(BR51/12*4*$E51*$G51*$I51*$J51*BS$12)+(BR51/12*3*$F51*$G51*$I51*$J51*BS$12)</f>
        <v>0</v>
      </c>
      <c r="BT51" s="16">
        <v>0</v>
      </c>
      <c r="BU51" s="16">
        <f t="shared" ref="BU51:BU53" si="268">(BT51/12*5*$D51*$G51*$H51*$J51*BU$11)+(BT51/12*4*$E51*$G51*$I51*$J51*BU$12)+(BT51/12*3*$F51*$G51*$I51*$J51*BU$12)</f>
        <v>0</v>
      </c>
      <c r="BV51" s="16">
        <v>0</v>
      </c>
      <c r="BW51" s="16">
        <f t="shared" ref="BW51:BW53" si="269">(BV51/12*5*$D51*$G51*$H51*$K51*BW$11)+(BV51/12*4*$E51*$G51*$I51*$K51*BW$12)+(BV51/12*3*$F51*$G51*$I51*$K51*BW$12)</f>
        <v>0</v>
      </c>
      <c r="BX51" s="16"/>
      <c r="BY51" s="16">
        <f t="shared" ref="BY51:BY53" si="270">(BX51/12*5*$D51*$G51*$H51*$K51*BY$11)+(BX51/12*4*$E51*$G51*$I51*$K51*BY$12)+(BX51/12*3*$F51*$G51*$I51*$K51*BY$12)</f>
        <v>0</v>
      </c>
      <c r="BZ51" s="16">
        <v>0</v>
      </c>
      <c r="CA51" s="16">
        <f t="shared" ref="CA51:CA53" si="271">(BZ51/12*5*$D51*$G51*$H51*$J51*CA$11)+(BZ51/12*4*$E51*$G51*$I51*$J51*CA$12)+(BZ51/12*3*$F51*$G51*$I51*$J51*CA$12)</f>
        <v>0</v>
      </c>
      <c r="CB51" s="16">
        <v>0</v>
      </c>
      <c r="CC51" s="16">
        <f t="shared" ref="CC51:CC53" si="272">(CB51/12*5*$D51*$G51*$H51*$K51*CC$11)+(CB51/12*4*$E51*$G51*$I51*$K51*CC$12)+(CB51/12*3*$F51*$G51*$I51*$K51*CC$12)</f>
        <v>0</v>
      </c>
      <c r="CD51" s="16">
        <v>0</v>
      </c>
      <c r="CE51" s="16">
        <f t="shared" ref="CE51:CE53" si="273">(CD51/12*5*$D51*$G51*$H51*$J51*CE$11)+(CD51/12*4*$E51*$G51*$I51*$J51*CE$12)+(CD51/12*3*$F51*$G51*$I51*$J51*CE$12)</f>
        <v>0</v>
      </c>
      <c r="CF51" s="16"/>
      <c r="CG51" s="16">
        <f t="shared" ref="CG51:CG53" si="274">(CF51/12*5*$D51*$G51*$H51*$J51*CG$11)+(CF51/12*4*$E51*$G51*$I51*$J51*CG$12)+(CF51/12*3*$F51*$G51*$I51*$J51*CG$12)</f>
        <v>0</v>
      </c>
      <c r="CH51" s="16"/>
      <c r="CI51" s="16">
        <f t="shared" ref="CI51:CI53" si="275">(CH51/12*5*$D51*$G51*$H51*$J51*CI$11)+(CH51/12*4*$E51*$G51*$I51*$J51*CI$12)+(CH51/12*3*$F51*$G51*$I51*$J51*CI$12)</f>
        <v>0</v>
      </c>
      <c r="CJ51" s="16"/>
      <c r="CK51" s="16">
        <f t="shared" ref="CK51:CK53" si="276">(CJ51/12*5*$D51*$G51*$H51*$J51*CK$11)+(CJ51/12*4*$E51*$G51*$I51*$J51*CK$12)+(CJ51/12*3*$F51*$G51*$I51*$J51*CK$12)</f>
        <v>0</v>
      </c>
      <c r="CL51" s="16"/>
      <c r="CM51" s="16">
        <f t="shared" ref="CM51:CM53" si="277">(CL51/12*5*$D51*$G51*$H51*$K51*CM$11)+(CL51/12*4*$E51*$G51*$I51*$K51*CM$12)+(CL51/12*3*$F51*$G51*$I51*$K51*CM$12)</f>
        <v>0</v>
      </c>
      <c r="CN51" s="16"/>
      <c r="CO51" s="16">
        <f t="shared" ref="CO51:CO53" si="278">(CN51/12*5*$D51*$G51*$H51*$K51*CO$11)+(CN51/12*4*$E51*$G51*$I51*$K51*CO$12)+(CN51/12*3*$F51*$G51*$I51*$K51*CO$12)</f>
        <v>0</v>
      </c>
      <c r="CP51" s="18"/>
      <c r="CQ51" s="16">
        <f t="shared" ref="CQ51:CQ53" si="279">(CP51/12*5*$D51*$G51*$H51*$J51*CQ$11)+(CP51/12*4*$E51*$G51*$I51*$J51*CQ$12)+(CP51/12*3*$F51*$G51*$I51*$J51*CQ$12)</f>
        <v>0</v>
      </c>
      <c r="CR51" s="16"/>
      <c r="CS51" s="16">
        <f t="shared" ref="CS51:CS53" si="280">(CR51/12*5*$D51*$G51*$H51*$K51*CS$11)+(CR51/12*4*$E51*$G51*$I51*$K51*CS$12)+(CR51/12*3*$F51*$G51*$I51*$K51*CS$12)</f>
        <v>0</v>
      </c>
      <c r="CT51" s="16"/>
      <c r="CU51" s="16">
        <f t="shared" ref="CU51:CU53" si="281">(CT51/12*5*$D51*$G51*$H51*$K51*CU$11)+(CT51/12*4*$E51*$G51*$I51*$K51*CU$12)+(CT51/12*3*$F51*$G51*$I51*$K51*CU$12)</f>
        <v>0</v>
      </c>
      <c r="CV51" s="16"/>
      <c r="CW51" s="16">
        <f t="shared" ref="CW51:CW53" si="282">(CV51/12*5*$D51*$G51*$H51*$K51*CW$11)+(CV51/12*4*$E51*$G51*$I51*$K51*CW$12)+(CV51/12*3*$F51*$G51*$I51*$K51*CW$12)</f>
        <v>0</v>
      </c>
      <c r="CX51" s="16"/>
      <c r="CY51" s="16">
        <f t="shared" ref="CY51:CY53" si="283">(CX51/12*5*$D51*$G51*$H51*$K51*CY$11)+(CX51/12*4*$E51*$G51*$I51*$K51*CY$12)+(CX51/12*3*$F51*$G51*$I51*$K51*CY$12)</f>
        <v>0</v>
      </c>
      <c r="CZ51" s="16"/>
      <c r="DA51" s="16">
        <f t="shared" ref="DA51:DA53" si="284">(CZ51/12*5*$D51*$G51*$H51*$K51*DA$11)+(CZ51/12*4*$E51*$G51*$I51*$K51*DA$12)+(CZ51/12*3*$F51*$G51*$I51*$K51*DA$12)</f>
        <v>0</v>
      </c>
      <c r="DB51" s="16">
        <v>1</v>
      </c>
      <c r="DC51" s="16">
        <f t="shared" ref="DC51:DC53" si="285">(DB51/12*5*$D51*$G51*$H51*$J51*DC$11)+(DB51/12*4*$E51*$G51*$I51*$J51*DC$12)+(DB51/12*3*$F51*$G51*$I51*$J51*DC$12)</f>
        <v>232558.69326666661</v>
      </c>
      <c r="DD51" s="16"/>
      <c r="DE51" s="16">
        <f t="shared" ref="DE51:DE53" si="286">(DD51/12*5*$D51*$G51*$H51*$J51*DE$11)+(DD51/12*4*$E51*$G51*$I51*$J51*DE$12)+(DD51/12*3*$F51*$G51*$I51*$J51*DE$12)</f>
        <v>0</v>
      </c>
      <c r="DF51" s="16"/>
      <c r="DG51" s="16">
        <f t="shared" ref="DG51:DG53" si="287">(DF51/12*5*$D51*$G51*$H51*$K51*DG$11)+(DF51/12*4*$E51*$G51*$I51*$K51*DG$12)+(DF51/12*3*$F51*$G51*$I51*$K51*DG$12)</f>
        <v>0</v>
      </c>
      <c r="DH51" s="16"/>
      <c r="DI51" s="16">
        <f t="shared" ref="DI51:DI53" si="288">(DH51/12*5*$D51*$G51*$H51*$K51*DI$11)+(DH51/12*4*$E51*$G51*$I51*$K51*DI$12)+(DH51/12*3*$F51*$G51*$I51*$K51*DI$12)</f>
        <v>0</v>
      </c>
      <c r="DJ51" s="16"/>
      <c r="DK51" s="16">
        <f t="shared" ref="DK51:DK53" si="289">(DJ51/12*5*$D51*$G51*$H51*$L51*DK$11)+(DJ51/12*4*$E51*$G51*$I51*$L51*DK$12)+(DJ51/12*3*$F51*$G51*$I51*$L51*DK$12)</f>
        <v>0</v>
      </c>
      <c r="DL51" s="16"/>
      <c r="DM51" s="16">
        <f t="shared" ref="DM51:DM114" si="290">(DL51/12*5*$D51*$G51*$H51*$M51*DM$11)+(DL51/12*4*$E51*$G51*$I51*$M51*DM$12)+(DL51/12*3*$F51*$G51*$I51*$M51*DM$12)</f>
        <v>0</v>
      </c>
      <c r="DN51" s="16"/>
      <c r="DO51" s="16">
        <f t="shared" si="57"/>
        <v>0</v>
      </c>
      <c r="DP51" s="16">
        <f t="shared" ref="DP51:DQ53" si="291">SUM(N51,P51,R51,T51,V51,X51,Z51,AB51,AD51,AF51,AH51,AJ51,AL51,AN51,AP51,AR51,AT51,AV51,AX51,AZ51,BB51,BD51,BF51,BH51,BJ51,BL51,BN51,BP51,BR51,BT51,BV51,BX51,BZ51,CB51,CD51,CF51,CH51,CJ51,CL51,CN51,CP51,CR51,CT51,CV51,CX51,CZ51,DB51,DD51,DF51,DH51,DJ51,DL51,DN51)</f>
        <v>61</v>
      </c>
      <c r="DQ51" s="16">
        <f t="shared" si="291"/>
        <v>13346053.934266668</v>
      </c>
    </row>
    <row r="52" spans="1:121" ht="30" customHeight="1" x14ac:dyDescent="0.25">
      <c r="A52" s="20"/>
      <c r="B52" s="54">
        <v>32</v>
      </c>
      <c r="C52" s="55" t="s">
        <v>180</v>
      </c>
      <c r="D52" s="56">
        <f t="shared" si="59"/>
        <v>19063</v>
      </c>
      <c r="E52" s="56">
        <v>18530</v>
      </c>
      <c r="F52" s="56">
        <v>18715</v>
      </c>
      <c r="G52" s="21">
        <v>5.68</v>
      </c>
      <c r="H52" s="15">
        <v>1</v>
      </c>
      <c r="I52" s="15">
        <v>1</v>
      </c>
      <c r="J52" s="56">
        <v>1.4</v>
      </c>
      <c r="K52" s="56">
        <v>1.68</v>
      </c>
      <c r="L52" s="56">
        <v>2.23</v>
      </c>
      <c r="M52" s="56">
        <v>2.57</v>
      </c>
      <c r="N52" s="16">
        <v>0</v>
      </c>
      <c r="O52" s="16">
        <f t="shared" si="239"/>
        <v>0</v>
      </c>
      <c r="P52" s="16">
        <v>0</v>
      </c>
      <c r="Q52" s="16">
        <f t="shared" si="240"/>
        <v>0</v>
      </c>
      <c r="R52" s="16"/>
      <c r="S52" s="16">
        <f t="shared" si="241"/>
        <v>0</v>
      </c>
      <c r="T52" s="16"/>
      <c r="U52" s="16">
        <f t="shared" si="242"/>
        <v>0</v>
      </c>
      <c r="V52" s="16"/>
      <c r="W52" s="16">
        <f t="shared" si="243"/>
        <v>0</v>
      </c>
      <c r="X52" s="16">
        <v>0</v>
      </c>
      <c r="Y52" s="16">
        <f t="shared" si="244"/>
        <v>0</v>
      </c>
      <c r="Z52" s="16"/>
      <c r="AA52" s="16">
        <f t="shared" si="245"/>
        <v>0</v>
      </c>
      <c r="AB52" s="16"/>
      <c r="AC52" s="16">
        <f t="shared" si="246"/>
        <v>0</v>
      </c>
      <c r="AD52" s="16">
        <v>0</v>
      </c>
      <c r="AE52" s="16">
        <f t="shared" si="247"/>
        <v>0</v>
      </c>
      <c r="AF52" s="16">
        <v>31</v>
      </c>
      <c r="AG52" s="16">
        <f t="shared" si="248"/>
        <v>4921194.036733333</v>
      </c>
      <c r="AH52" s="16"/>
      <c r="AI52" s="16">
        <f t="shared" si="249"/>
        <v>0</v>
      </c>
      <c r="AJ52" s="19"/>
      <c r="AK52" s="16">
        <f t="shared" si="250"/>
        <v>0</v>
      </c>
      <c r="AL52" s="58">
        <v>0</v>
      </c>
      <c r="AM52" s="16">
        <f t="shared" si="251"/>
        <v>0</v>
      </c>
      <c r="AN52" s="59">
        <v>0</v>
      </c>
      <c r="AO52" s="16">
        <f t="shared" si="252"/>
        <v>0</v>
      </c>
      <c r="AP52" s="16"/>
      <c r="AQ52" s="16">
        <f t="shared" si="253"/>
        <v>0</v>
      </c>
      <c r="AR52" s="16"/>
      <c r="AS52" s="16">
        <f t="shared" si="254"/>
        <v>0</v>
      </c>
      <c r="AT52" s="16"/>
      <c r="AU52" s="16">
        <f t="shared" si="255"/>
        <v>0</v>
      </c>
      <c r="AV52" s="16"/>
      <c r="AW52" s="16">
        <f t="shared" si="256"/>
        <v>0</v>
      </c>
      <c r="AX52" s="16"/>
      <c r="AY52" s="16">
        <f t="shared" si="257"/>
        <v>0</v>
      </c>
      <c r="AZ52" s="16"/>
      <c r="BA52" s="16">
        <f t="shared" si="258"/>
        <v>0</v>
      </c>
      <c r="BB52" s="16"/>
      <c r="BC52" s="16">
        <f t="shared" si="259"/>
        <v>0</v>
      </c>
      <c r="BD52" s="16"/>
      <c r="BE52" s="16">
        <f t="shared" si="260"/>
        <v>0</v>
      </c>
      <c r="BF52" s="16"/>
      <c r="BG52" s="16">
        <f t="shared" si="261"/>
        <v>0</v>
      </c>
      <c r="BH52" s="16"/>
      <c r="BI52" s="16">
        <f t="shared" si="262"/>
        <v>0</v>
      </c>
      <c r="BJ52" s="16">
        <v>0</v>
      </c>
      <c r="BK52" s="16">
        <f t="shared" si="263"/>
        <v>0</v>
      </c>
      <c r="BL52" s="16"/>
      <c r="BM52" s="16">
        <f t="shared" si="264"/>
        <v>0</v>
      </c>
      <c r="BN52" s="22"/>
      <c r="BO52" s="16">
        <f t="shared" si="265"/>
        <v>0</v>
      </c>
      <c r="BP52" s="16"/>
      <c r="BQ52" s="16">
        <f t="shared" si="266"/>
        <v>0</v>
      </c>
      <c r="BR52" s="16"/>
      <c r="BS52" s="16">
        <f t="shared" si="267"/>
        <v>0</v>
      </c>
      <c r="BT52" s="16"/>
      <c r="BU52" s="16">
        <f t="shared" si="268"/>
        <v>0</v>
      </c>
      <c r="BV52" s="16"/>
      <c r="BW52" s="16">
        <f t="shared" si="269"/>
        <v>0</v>
      </c>
      <c r="BX52" s="16"/>
      <c r="BY52" s="16">
        <f t="shared" si="270"/>
        <v>0</v>
      </c>
      <c r="BZ52" s="16"/>
      <c r="CA52" s="16">
        <f t="shared" si="271"/>
        <v>0</v>
      </c>
      <c r="CB52" s="16"/>
      <c r="CC52" s="16">
        <f t="shared" si="272"/>
        <v>0</v>
      </c>
      <c r="CD52" s="16"/>
      <c r="CE52" s="16">
        <f t="shared" si="273"/>
        <v>0</v>
      </c>
      <c r="CF52" s="16"/>
      <c r="CG52" s="16">
        <f t="shared" si="274"/>
        <v>0</v>
      </c>
      <c r="CH52" s="16"/>
      <c r="CI52" s="16">
        <f t="shared" si="275"/>
        <v>0</v>
      </c>
      <c r="CJ52" s="16"/>
      <c r="CK52" s="16">
        <f t="shared" si="276"/>
        <v>0</v>
      </c>
      <c r="CL52" s="16"/>
      <c r="CM52" s="16">
        <f t="shared" si="277"/>
        <v>0</v>
      </c>
      <c r="CN52" s="16"/>
      <c r="CO52" s="16">
        <f t="shared" si="278"/>
        <v>0</v>
      </c>
      <c r="CP52" s="18"/>
      <c r="CQ52" s="16">
        <f t="shared" si="279"/>
        <v>0</v>
      </c>
      <c r="CR52" s="16"/>
      <c r="CS52" s="16">
        <f t="shared" si="280"/>
        <v>0</v>
      </c>
      <c r="CT52" s="16"/>
      <c r="CU52" s="16">
        <f t="shared" si="281"/>
        <v>0</v>
      </c>
      <c r="CV52" s="16"/>
      <c r="CW52" s="16">
        <f t="shared" si="282"/>
        <v>0</v>
      </c>
      <c r="CX52" s="16"/>
      <c r="CY52" s="16">
        <f t="shared" si="283"/>
        <v>0</v>
      </c>
      <c r="CZ52" s="16"/>
      <c r="DA52" s="16">
        <f t="shared" si="284"/>
        <v>0</v>
      </c>
      <c r="DB52" s="16">
        <v>2</v>
      </c>
      <c r="DC52" s="16">
        <f t="shared" si="285"/>
        <v>337834.62346666656</v>
      </c>
      <c r="DD52" s="16"/>
      <c r="DE52" s="16">
        <f t="shared" si="286"/>
        <v>0</v>
      </c>
      <c r="DF52" s="16"/>
      <c r="DG52" s="16">
        <f t="shared" si="287"/>
        <v>0</v>
      </c>
      <c r="DH52" s="16"/>
      <c r="DI52" s="16">
        <f t="shared" si="288"/>
        <v>0</v>
      </c>
      <c r="DJ52" s="16"/>
      <c r="DK52" s="16">
        <f t="shared" si="289"/>
        <v>0</v>
      </c>
      <c r="DL52" s="16"/>
      <c r="DM52" s="16">
        <f t="shared" si="290"/>
        <v>0</v>
      </c>
      <c r="DN52" s="16"/>
      <c r="DO52" s="16">
        <f t="shared" si="57"/>
        <v>0</v>
      </c>
      <c r="DP52" s="16">
        <f t="shared" si="291"/>
        <v>33</v>
      </c>
      <c r="DQ52" s="16">
        <f t="shared" si="291"/>
        <v>5259028.6601999998</v>
      </c>
    </row>
    <row r="53" spans="1:121" ht="45" customHeight="1" x14ac:dyDescent="0.25">
      <c r="A53" s="20"/>
      <c r="B53" s="54">
        <v>33</v>
      </c>
      <c r="C53" s="55" t="s">
        <v>181</v>
      </c>
      <c r="D53" s="56">
        <f t="shared" si="59"/>
        <v>19063</v>
      </c>
      <c r="E53" s="56">
        <v>18530</v>
      </c>
      <c r="F53" s="56">
        <v>18715</v>
      </c>
      <c r="G53" s="21">
        <v>4.37</v>
      </c>
      <c r="H53" s="15">
        <v>1</v>
      </c>
      <c r="I53" s="15">
        <v>1</v>
      </c>
      <c r="J53" s="56">
        <v>1.4</v>
      </c>
      <c r="K53" s="56">
        <v>1.68</v>
      </c>
      <c r="L53" s="56">
        <v>2.23</v>
      </c>
      <c r="M53" s="56">
        <v>2.57</v>
      </c>
      <c r="N53" s="16">
        <v>0</v>
      </c>
      <c r="O53" s="16">
        <f t="shared" si="239"/>
        <v>0</v>
      </c>
      <c r="P53" s="16">
        <v>0</v>
      </c>
      <c r="Q53" s="16">
        <f t="shared" si="240"/>
        <v>0</v>
      </c>
      <c r="R53" s="16"/>
      <c r="S53" s="16">
        <f t="shared" si="241"/>
        <v>0</v>
      </c>
      <c r="T53" s="16"/>
      <c r="U53" s="16">
        <f t="shared" si="242"/>
        <v>0</v>
      </c>
      <c r="V53" s="16"/>
      <c r="W53" s="16">
        <f t="shared" si="243"/>
        <v>0</v>
      </c>
      <c r="X53" s="16">
        <v>0</v>
      </c>
      <c r="Y53" s="16">
        <f t="shared" si="244"/>
        <v>0</v>
      </c>
      <c r="Z53" s="16"/>
      <c r="AA53" s="16">
        <f t="shared" si="245"/>
        <v>0</v>
      </c>
      <c r="AB53" s="16"/>
      <c r="AC53" s="16">
        <f t="shared" si="246"/>
        <v>0</v>
      </c>
      <c r="AD53" s="16">
        <v>0</v>
      </c>
      <c r="AE53" s="16">
        <f t="shared" si="247"/>
        <v>0</v>
      </c>
      <c r="AF53" s="16">
        <v>40</v>
      </c>
      <c r="AG53" s="16">
        <f t="shared" si="248"/>
        <v>4885419.7956666667</v>
      </c>
      <c r="AH53" s="16"/>
      <c r="AI53" s="16">
        <f t="shared" si="249"/>
        <v>0</v>
      </c>
      <c r="AJ53" s="16"/>
      <c r="AK53" s="16">
        <f t="shared" si="250"/>
        <v>0</v>
      </c>
      <c r="AL53" s="58">
        <v>0</v>
      </c>
      <c r="AM53" s="16">
        <f t="shared" si="251"/>
        <v>0</v>
      </c>
      <c r="AN53" s="59">
        <v>0</v>
      </c>
      <c r="AO53" s="16">
        <f t="shared" si="252"/>
        <v>0</v>
      </c>
      <c r="AP53" s="16"/>
      <c r="AQ53" s="16">
        <f t="shared" si="253"/>
        <v>0</v>
      </c>
      <c r="AR53" s="16"/>
      <c r="AS53" s="16">
        <f t="shared" si="254"/>
        <v>0</v>
      </c>
      <c r="AT53" s="16"/>
      <c r="AU53" s="16">
        <f t="shared" si="255"/>
        <v>0</v>
      </c>
      <c r="AV53" s="16"/>
      <c r="AW53" s="16">
        <f t="shared" si="256"/>
        <v>0</v>
      </c>
      <c r="AX53" s="16"/>
      <c r="AY53" s="16">
        <f t="shared" si="257"/>
        <v>0</v>
      </c>
      <c r="AZ53" s="16"/>
      <c r="BA53" s="16">
        <f t="shared" si="258"/>
        <v>0</v>
      </c>
      <c r="BB53" s="16"/>
      <c r="BC53" s="16">
        <f t="shared" si="259"/>
        <v>0</v>
      </c>
      <c r="BD53" s="16"/>
      <c r="BE53" s="16">
        <f t="shared" si="260"/>
        <v>0</v>
      </c>
      <c r="BF53" s="16"/>
      <c r="BG53" s="16">
        <f t="shared" si="261"/>
        <v>0</v>
      </c>
      <c r="BH53" s="16"/>
      <c r="BI53" s="16">
        <f t="shared" si="262"/>
        <v>0</v>
      </c>
      <c r="BJ53" s="16">
        <v>0</v>
      </c>
      <c r="BK53" s="16">
        <f t="shared" si="263"/>
        <v>0</v>
      </c>
      <c r="BL53" s="16"/>
      <c r="BM53" s="16">
        <f t="shared" si="264"/>
        <v>0</v>
      </c>
      <c r="BN53" s="22"/>
      <c r="BO53" s="16">
        <f t="shared" si="265"/>
        <v>0</v>
      </c>
      <c r="BP53" s="16"/>
      <c r="BQ53" s="16">
        <f t="shared" si="266"/>
        <v>0</v>
      </c>
      <c r="BR53" s="16"/>
      <c r="BS53" s="16">
        <f t="shared" si="267"/>
        <v>0</v>
      </c>
      <c r="BT53" s="16"/>
      <c r="BU53" s="16">
        <f t="shared" si="268"/>
        <v>0</v>
      </c>
      <c r="BV53" s="16"/>
      <c r="BW53" s="16">
        <f t="shared" si="269"/>
        <v>0</v>
      </c>
      <c r="BX53" s="16"/>
      <c r="BY53" s="16">
        <f t="shared" si="270"/>
        <v>0</v>
      </c>
      <c r="BZ53" s="16"/>
      <c r="CA53" s="16">
        <f t="shared" si="271"/>
        <v>0</v>
      </c>
      <c r="CB53" s="16"/>
      <c r="CC53" s="16">
        <f t="shared" si="272"/>
        <v>0</v>
      </c>
      <c r="CD53" s="16"/>
      <c r="CE53" s="16">
        <f t="shared" si="273"/>
        <v>0</v>
      </c>
      <c r="CF53" s="16"/>
      <c r="CG53" s="16">
        <f t="shared" si="274"/>
        <v>0</v>
      </c>
      <c r="CH53" s="16"/>
      <c r="CI53" s="16">
        <f t="shared" si="275"/>
        <v>0</v>
      </c>
      <c r="CJ53" s="16"/>
      <c r="CK53" s="16">
        <f t="shared" si="276"/>
        <v>0</v>
      </c>
      <c r="CL53" s="16"/>
      <c r="CM53" s="16">
        <f t="shared" si="277"/>
        <v>0</v>
      </c>
      <c r="CN53" s="16"/>
      <c r="CO53" s="16">
        <f t="shared" si="278"/>
        <v>0</v>
      </c>
      <c r="CP53" s="18"/>
      <c r="CQ53" s="16">
        <f t="shared" si="279"/>
        <v>0</v>
      </c>
      <c r="CR53" s="16"/>
      <c r="CS53" s="16">
        <f t="shared" si="280"/>
        <v>0</v>
      </c>
      <c r="CT53" s="16"/>
      <c r="CU53" s="16">
        <f t="shared" si="281"/>
        <v>0</v>
      </c>
      <c r="CV53" s="16"/>
      <c r="CW53" s="16">
        <f t="shared" si="282"/>
        <v>0</v>
      </c>
      <c r="CX53" s="16"/>
      <c r="CY53" s="16">
        <f t="shared" si="283"/>
        <v>0</v>
      </c>
      <c r="CZ53" s="16"/>
      <c r="DA53" s="16">
        <f t="shared" si="284"/>
        <v>0</v>
      </c>
      <c r="DB53" s="16"/>
      <c r="DC53" s="16">
        <f t="shared" si="285"/>
        <v>0</v>
      </c>
      <c r="DD53" s="16"/>
      <c r="DE53" s="16">
        <f t="shared" si="286"/>
        <v>0</v>
      </c>
      <c r="DF53" s="16"/>
      <c r="DG53" s="16">
        <f t="shared" si="287"/>
        <v>0</v>
      </c>
      <c r="DH53" s="16"/>
      <c r="DI53" s="16">
        <f t="shared" si="288"/>
        <v>0</v>
      </c>
      <c r="DJ53" s="16"/>
      <c r="DK53" s="16">
        <f t="shared" si="289"/>
        <v>0</v>
      </c>
      <c r="DL53" s="16"/>
      <c r="DM53" s="16">
        <f t="shared" si="290"/>
        <v>0</v>
      </c>
      <c r="DN53" s="16"/>
      <c r="DO53" s="16">
        <f t="shared" si="57"/>
        <v>0</v>
      </c>
      <c r="DP53" s="16">
        <f t="shared" si="291"/>
        <v>40</v>
      </c>
      <c r="DQ53" s="16">
        <f t="shared" si="291"/>
        <v>4885419.7956666667</v>
      </c>
    </row>
    <row r="54" spans="1:121" ht="15.75" customHeight="1" x14ac:dyDescent="0.25">
      <c r="A54" s="69">
        <v>9</v>
      </c>
      <c r="B54" s="78"/>
      <c r="C54" s="71" t="s">
        <v>182</v>
      </c>
      <c r="D54" s="75">
        <f t="shared" si="59"/>
        <v>19063</v>
      </c>
      <c r="E54" s="75">
        <v>18530</v>
      </c>
      <c r="F54" s="75">
        <v>18715</v>
      </c>
      <c r="G54" s="79">
        <v>1.1499999999999999</v>
      </c>
      <c r="H54" s="76">
        <v>1</v>
      </c>
      <c r="I54" s="76">
        <v>1</v>
      </c>
      <c r="J54" s="75">
        <v>1.4</v>
      </c>
      <c r="K54" s="75">
        <v>1.68</v>
      </c>
      <c r="L54" s="75">
        <v>2.23</v>
      </c>
      <c r="M54" s="75">
        <v>2.57</v>
      </c>
      <c r="N54" s="74">
        <f t="shared" ref="N54:BY54" si="292">SUM(N55:N64)</f>
        <v>19</v>
      </c>
      <c r="O54" s="74">
        <f t="shared" si="292"/>
        <v>708466.44085000001</v>
      </c>
      <c r="P54" s="74">
        <f t="shared" si="292"/>
        <v>0</v>
      </c>
      <c r="Q54" s="74">
        <f t="shared" si="292"/>
        <v>0</v>
      </c>
      <c r="R54" s="74">
        <f t="shared" si="292"/>
        <v>0</v>
      </c>
      <c r="S54" s="74">
        <f t="shared" si="292"/>
        <v>0</v>
      </c>
      <c r="T54" s="74">
        <f t="shared" si="292"/>
        <v>0</v>
      </c>
      <c r="U54" s="74">
        <f t="shared" si="292"/>
        <v>0</v>
      </c>
      <c r="V54" s="74">
        <f t="shared" si="292"/>
        <v>0</v>
      </c>
      <c r="W54" s="74">
        <f t="shared" si="292"/>
        <v>0</v>
      </c>
      <c r="X54" s="74">
        <f t="shared" si="292"/>
        <v>0</v>
      </c>
      <c r="Y54" s="74">
        <f t="shared" si="292"/>
        <v>0</v>
      </c>
      <c r="Z54" s="74">
        <f t="shared" si="292"/>
        <v>0</v>
      </c>
      <c r="AA54" s="74">
        <f t="shared" si="292"/>
        <v>0</v>
      </c>
      <c r="AB54" s="74">
        <f t="shared" si="292"/>
        <v>0</v>
      </c>
      <c r="AC54" s="74">
        <f t="shared" si="292"/>
        <v>0</v>
      </c>
      <c r="AD54" s="74">
        <v>0</v>
      </c>
      <c r="AE54" s="74">
        <f t="shared" ref="AE54" si="293">SUM(AE55:AE64)</f>
        <v>0</v>
      </c>
      <c r="AF54" s="74">
        <f t="shared" si="292"/>
        <v>902</v>
      </c>
      <c r="AG54" s="74">
        <f t="shared" si="292"/>
        <v>33706928.663916662</v>
      </c>
      <c r="AH54" s="74">
        <f t="shared" si="292"/>
        <v>0</v>
      </c>
      <c r="AI54" s="74">
        <f t="shared" si="292"/>
        <v>0</v>
      </c>
      <c r="AJ54" s="74">
        <f t="shared" si="292"/>
        <v>0</v>
      </c>
      <c r="AK54" s="74">
        <f t="shared" si="292"/>
        <v>0</v>
      </c>
      <c r="AL54" s="74">
        <f t="shared" si="292"/>
        <v>0</v>
      </c>
      <c r="AM54" s="74">
        <f t="shared" si="292"/>
        <v>0</v>
      </c>
      <c r="AN54" s="74">
        <f t="shared" si="292"/>
        <v>5</v>
      </c>
      <c r="AO54" s="74">
        <f t="shared" si="292"/>
        <v>172833.59253999998</v>
      </c>
      <c r="AP54" s="74">
        <f t="shared" si="292"/>
        <v>0</v>
      </c>
      <c r="AQ54" s="74">
        <f t="shared" si="292"/>
        <v>0</v>
      </c>
      <c r="AR54" s="74">
        <f t="shared" si="292"/>
        <v>209</v>
      </c>
      <c r="AS54" s="74">
        <f t="shared" si="292"/>
        <v>7085854.2406959999</v>
      </c>
      <c r="AT54" s="74">
        <f t="shared" si="292"/>
        <v>0</v>
      </c>
      <c r="AU54" s="74">
        <f t="shared" si="292"/>
        <v>0</v>
      </c>
      <c r="AV54" s="74">
        <f t="shared" si="292"/>
        <v>0</v>
      </c>
      <c r="AW54" s="74">
        <f t="shared" si="292"/>
        <v>0</v>
      </c>
      <c r="AX54" s="74">
        <f t="shared" si="292"/>
        <v>0</v>
      </c>
      <c r="AY54" s="74">
        <f t="shared" si="292"/>
        <v>0</v>
      </c>
      <c r="AZ54" s="74">
        <f t="shared" si="292"/>
        <v>0</v>
      </c>
      <c r="BA54" s="74">
        <f t="shared" si="292"/>
        <v>0</v>
      </c>
      <c r="BB54" s="74">
        <f t="shared" si="292"/>
        <v>0</v>
      </c>
      <c r="BC54" s="74">
        <f t="shared" si="292"/>
        <v>0</v>
      </c>
      <c r="BD54" s="74">
        <f t="shared" si="292"/>
        <v>0</v>
      </c>
      <c r="BE54" s="74">
        <f t="shared" si="292"/>
        <v>0</v>
      </c>
      <c r="BF54" s="74">
        <f t="shared" si="292"/>
        <v>0</v>
      </c>
      <c r="BG54" s="74">
        <f t="shared" si="292"/>
        <v>0</v>
      </c>
      <c r="BH54" s="74">
        <f t="shared" si="292"/>
        <v>0</v>
      </c>
      <c r="BI54" s="74">
        <f t="shared" si="292"/>
        <v>0</v>
      </c>
      <c r="BJ54" s="74">
        <f t="shared" si="292"/>
        <v>8</v>
      </c>
      <c r="BK54" s="74">
        <f t="shared" si="292"/>
        <v>260554.79873500002</v>
      </c>
      <c r="BL54" s="74">
        <v>0</v>
      </c>
      <c r="BM54" s="74">
        <f t="shared" si="292"/>
        <v>0</v>
      </c>
      <c r="BN54" s="74">
        <f t="shared" si="292"/>
        <v>0</v>
      </c>
      <c r="BO54" s="74">
        <f t="shared" si="292"/>
        <v>0</v>
      </c>
      <c r="BP54" s="74">
        <f t="shared" si="292"/>
        <v>0</v>
      </c>
      <c r="BQ54" s="74">
        <f t="shared" si="292"/>
        <v>0</v>
      </c>
      <c r="BR54" s="74">
        <f t="shared" si="292"/>
        <v>0</v>
      </c>
      <c r="BS54" s="74">
        <f t="shared" si="292"/>
        <v>0</v>
      </c>
      <c r="BT54" s="74">
        <f t="shared" si="292"/>
        <v>0</v>
      </c>
      <c r="BU54" s="74">
        <f t="shared" si="292"/>
        <v>0</v>
      </c>
      <c r="BV54" s="74">
        <f t="shared" si="292"/>
        <v>0</v>
      </c>
      <c r="BW54" s="74">
        <f t="shared" si="292"/>
        <v>0</v>
      </c>
      <c r="BX54" s="74">
        <f t="shared" si="292"/>
        <v>0</v>
      </c>
      <c r="BY54" s="74">
        <f t="shared" si="292"/>
        <v>0</v>
      </c>
      <c r="BZ54" s="74">
        <f t="shared" ref="BZ54:DQ54" si="294">SUM(BZ55:BZ64)</f>
        <v>0</v>
      </c>
      <c r="CA54" s="74">
        <f t="shared" si="294"/>
        <v>0</v>
      </c>
      <c r="CB54" s="74">
        <f t="shared" si="294"/>
        <v>0</v>
      </c>
      <c r="CC54" s="74">
        <f t="shared" si="294"/>
        <v>0</v>
      </c>
      <c r="CD54" s="74">
        <f t="shared" si="294"/>
        <v>0</v>
      </c>
      <c r="CE54" s="74">
        <f t="shared" si="294"/>
        <v>0</v>
      </c>
      <c r="CF54" s="74">
        <f t="shared" si="294"/>
        <v>0</v>
      </c>
      <c r="CG54" s="74">
        <f t="shared" si="294"/>
        <v>0</v>
      </c>
      <c r="CH54" s="74">
        <f t="shared" si="294"/>
        <v>5</v>
      </c>
      <c r="CI54" s="74">
        <f t="shared" si="294"/>
        <v>96241.075233333337</v>
      </c>
      <c r="CJ54" s="74">
        <f t="shared" si="294"/>
        <v>2</v>
      </c>
      <c r="CK54" s="74">
        <f t="shared" si="294"/>
        <v>57347.511549999996</v>
      </c>
      <c r="CL54" s="74">
        <f t="shared" si="294"/>
        <v>36</v>
      </c>
      <c r="CM54" s="74">
        <f t="shared" si="294"/>
        <v>1217274.7465830001</v>
      </c>
      <c r="CN54" s="74">
        <f t="shared" si="294"/>
        <v>14</v>
      </c>
      <c r="CO54" s="74">
        <f t="shared" si="294"/>
        <v>556298.34096900001</v>
      </c>
      <c r="CP54" s="77">
        <f t="shared" si="294"/>
        <v>5</v>
      </c>
      <c r="CQ54" s="74">
        <f t="shared" si="294"/>
        <v>144233.97216666664</v>
      </c>
      <c r="CR54" s="74">
        <f t="shared" si="294"/>
        <v>3</v>
      </c>
      <c r="CS54" s="74">
        <f t="shared" si="294"/>
        <v>104713.11757199999</v>
      </c>
      <c r="CT54" s="74">
        <f t="shared" si="294"/>
        <v>0</v>
      </c>
      <c r="CU54" s="74">
        <f t="shared" si="294"/>
        <v>0</v>
      </c>
      <c r="CV54" s="74">
        <f t="shared" si="294"/>
        <v>4</v>
      </c>
      <c r="CW54" s="74">
        <f t="shared" si="294"/>
        <v>148889.01806099998</v>
      </c>
      <c r="CX54" s="74">
        <f t="shared" si="294"/>
        <v>6</v>
      </c>
      <c r="CY54" s="74">
        <f t="shared" si="294"/>
        <v>209426.23514399998</v>
      </c>
      <c r="CZ54" s="74">
        <f t="shared" si="294"/>
        <v>9</v>
      </c>
      <c r="DA54" s="74">
        <f t="shared" si="294"/>
        <v>314721.82268099993</v>
      </c>
      <c r="DB54" s="74">
        <f t="shared" si="294"/>
        <v>0</v>
      </c>
      <c r="DC54" s="74">
        <f t="shared" si="294"/>
        <v>0</v>
      </c>
      <c r="DD54" s="74">
        <f t="shared" si="294"/>
        <v>14</v>
      </c>
      <c r="DE54" s="74">
        <f t="shared" si="294"/>
        <v>415885.77307666664</v>
      </c>
      <c r="DF54" s="74">
        <f t="shared" si="294"/>
        <v>0</v>
      </c>
      <c r="DG54" s="74">
        <f t="shared" si="294"/>
        <v>0</v>
      </c>
      <c r="DH54" s="74">
        <f t="shared" si="294"/>
        <v>5</v>
      </c>
      <c r="DI54" s="74">
        <f t="shared" si="294"/>
        <v>187685.71710000001</v>
      </c>
      <c r="DJ54" s="74">
        <f t="shared" si="294"/>
        <v>0</v>
      </c>
      <c r="DK54" s="74">
        <f t="shared" si="294"/>
        <v>0</v>
      </c>
      <c r="DL54" s="74">
        <f t="shared" si="294"/>
        <v>7</v>
      </c>
      <c r="DM54" s="74">
        <f t="shared" si="294"/>
        <v>906776.13773999992</v>
      </c>
      <c r="DN54" s="19">
        <f t="shared" si="294"/>
        <v>0</v>
      </c>
      <c r="DO54" s="19">
        <f t="shared" si="294"/>
        <v>0</v>
      </c>
      <c r="DP54" s="74">
        <f t="shared" si="294"/>
        <v>1253</v>
      </c>
      <c r="DQ54" s="74">
        <f t="shared" si="294"/>
        <v>46294131.204614326</v>
      </c>
    </row>
    <row r="55" spans="1:121" ht="30" customHeight="1" x14ac:dyDescent="0.25">
      <c r="A55" s="20"/>
      <c r="B55" s="54">
        <v>34</v>
      </c>
      <c r="C55" s="55" t="s">
        <v>183</v>
      </c>
      <c r="D55" s="56">
        <f t="shared" si="59"/>
        <v>19063</v>
      </c>
      <c r="E55" s="56">
        <v>18530</v>
      </c>
      <c r="F55" s="56">
        <v>18715</v>
      </c>
      <c r="G55" s="21">
        <v>0.97</v>
      </c>
      <c r="H55" s="15">
        <v>1</v>
      </c>
      <c r="I55" s="15">
        <v>1</v>
      </c>
      <c r="J55" s="56">
        <v>1.4</v>
      </c>
      <c r="K55" s="56">
        <v>1.68</v>
      </c>
      <c r="L55" s="56">
        <v>2.23</v>
      </c>
      <c r="M55" s="56">
        <v>2.57</v>
      </c>
      <c r="N55" s="16">
        <v>8</v>
      </c>
      <c r="O55" s="16">
        <f t="shared" ref="O55:O60" si="295">(N55/12*5*$D55*$G55*$H55*$J55*O$11)+(N55/12*4*$E55*$G55*$I55*$J55*O$12)+(N55/12*3*$F55*$G55*$I55*$J55*O$12)</f>
        <v>216881.33646666666</v>
      </c>
      <c r="P55" s="16">
        <v>0</v>
      </c>
      <c r="Q55" s="16">
        <f t="shared" ref="Q55:Q60" si="296">(P55/12*5*$D55*$G55*$H55*$J55*Q$11)+(P55/12*4*$E55*$G55*$I55*$J55*Q$12)+(P55/12*3*$F55*$G55*$I55*$J55*Q$12)</f>
        <v>0</v>
      </c>
      <c r="R55" s="16"/>
      <c r="S55" s="16">
        <f t="shared" ref="S55:S60" si="297">(R55/12*5*$D55*$G55*$H55*$J55*S$11)+(R55/12*4*$E55*$G55*$I55*$J55*S$12)+(R55/12*3*$F55*$G55*$I55*$J55*S$12)</f>
        <v>0</v>
      </c>
      <c r="T55" s="16"/>
      <c r="U55" s="16">
        <f t="shared" ref="U55:U60" si="298">(T55/12*5*$D55*$G55*$H55*$J55*U$11)+(T55/12*4*$E55*$G55*$I55*$J55*U$12)+(T55/12*3*$F55*$G55*$I55*$J55*U$12)</f>
        <v>0</v>
      </c>
      <c r="V55" s="16"/>
      <c r="W55" s="16">
        <f t="shared" ref="W55:W60" si="299">(V55/12*5*$D55*$G55*$H55*$J55*W$11)+(V55/12*4*$E55*$G55*$I55*$J55*W$12)+(V55/12*3*$F55*$G55*$I55*$J55*W$12)</f>
        <v>0</v>
      </c>
      <c r="X55" s="16">
        <v>0</v>
      </c>
      <c r="Y55" s="16">
        <f t="shared" ref="Y55:Y60" si="300">(X55/12*5*$D55*$G55*$H55*$J55*Y$11)+(X55/12*4*$E55*$G55*$I55*$J55*Y$12)+(X55/12*3*$F55*$G55*$I55*$J55*Y$12)</f>
        <v>0</v>
      </c>
      <c r="Z55" s="16"/>
      <c r="AA55" s="16">
        <f t="shared" ref="AA55:AA60" si="301">(Z55/12*5*$D55*$G55*$H55*$J55*AA$11)+(Z55/12*4*$E55*$G55*$I55*$J55*AA$12)+(Z55/12*3*$F55*$G55*$I55*$J55*AA$12)</f>
        <v>0</v>
      </c>
      <c r="AB55" s="16"/>
      <c r="AC55" s="16">
        <f t="shared" ref="AC55:AC60" si="302">(AB55/12*5*$D55*$G55*$H55*$J55*AC$11)+(AB55/12*4*$E55*$G55*$I55*$J55*AC$12)+(AB55/12*3*$F55*$G55*$I55*$J55*AC$12)</f>
        <v>0</v>
      </c>
      <c r="AD55" s="16">
        <v>0</v>
      </c>
      <c r="AE55" s="16">
        <f t="shared" ref="AE55:AE60" si="303">(AD55/12*5*$D55*$G55*$H55*$J55*AE$11)+(AD55/12*4*$E55*$G55*$I55*$J55*AE$12)+(AD55/12*3*$F55*$G55*$I55*$J55*AE$12)</f>
        <v>0</v>
      </c>
      <c r="AF55" s="16">
        <v>442</v>
      </c>
      <c r="AG55" s="16">
        <f t="shared" ref="AG55:AG60" si="304">(AF55/12*5*$D55*$G55*$H55*$J55*AG$11)+(AF55/12*4*$E55*$G55*$I55*$J55*AG$12)+(AF55/12*3*$F55*$G55*$I55*$J55*AG$12)</f>
        <v>11982693.839783333</v>
      </c>
      <c r="AH55" s="16"/>
      <c r="AI55" s="16">
        <f t="shared" ref="AI55:AI60" si="305">(AH55/12*5*$D55*$G55*$H55*$J55*AI$11)+(AH55/12*4*$E55*$G55*$I55*$J55*AI$12)+(AH55/12*3*$F55*$G55*$I55*$J55*AI$12)</f>
        <v>0</v>
      </c>
      <c r="AJ55" s="19"/>
      <c r="AK55" s="16">
        <f t="shared" ref="AK55:AK60" si="306">(AJ55/12*5*$D55*$G55*$H55*$J55*AK$11)+(AJ55/12*4*$E55*$G55*$I55*$J55*AK$12)+(AJ55/12*3*$F55*$G55*$I55*$J55*AK$12)</f>
        <v>0</v>
      </c>
      <c r="AL55" s="58">
        <v>0</v>
      </c>
      <c r="AM55" s="16">
        <f t="shared" ref="AM55:AM60" si="307">(AL55/12*5*$D55*$G55*$H55*$J55*AM$11)+(AL55/12*4*$E55*$G55*$I55*$J55*AM$12)+(AL55/12*3*$F55*$G55*$I55*$J55*AM$12)</f>
        <v>0</v>
      </c>
      <c r="AN55" s="59">
        <v>3</v>
      </c>
      <c r="AO55" s="16">
        <f t="shared" ref="AO55:AO60" si="308">(AN55/12*5*$D55*$G55*$H55*$K55*AO$11)+(AN55/12*4*$E55*$G55*$I55*$K55*AO$12)+(AN55/12*3*$F55*$G55*$I55*$K55*AO$12)</f>
        <v>94008.552203999992</v>
      </c>
      <c r="AP55" s="16"/>
      <c r="AQ55" s="16">
        <f t="shared" ref="AQ55:AQ60" si="309">(AP55/12*5*$D55*$G55*$H55*$K55*AQ$11)+(AP55/12*4*$E55*$G55*$I55*$K55*AQ$12)+(AP55/12*3*$F55*$G55*$I55*$K55*AQ$12)</f>
        <v>0</v>
      </c>
      <c r="AR55" s="16">
        <v>140</v>
      </c>
      <c r="AS55" s="16">
        <f t="shared" ref="AS55:AS60" si="310">(AR55/12*5*$D55*$G55*$H55*$K55*AS$11)+(AR55/12*4*$E55*$G55*$I55*$K55*AS$12)+(AR55/12*3*$F55*$G55*$I55*$K55*AS$12)</f>
        <v>4387065.7695199996</v>
      </c>
      <c r="AT55" s="16"/>
      <c r="AU55" s="16">
        <f t="shared" ref="AU55:AU60" si="311">(AT55/12*5*$D55*$G55*$H55*$K55*AU$11)+(AT55/12*4*$E55*$G55*$I55*$K55*AU$12)+(AT55/12*3*$F55*$G55*$I55*$K55*AU$12)</f>
        <v>0</v>
      </c>
      <c r="AV55" s="16"/>
      <c r="AW55" s="16">
        <f t="shared" ref="AW55:AW60" si="312">(AV55/12*5*$D55*$G55*$H55*$J55*AW$11)+(AV55/12*4*$E55*$G55*$I55*$J55*AW$12)+(AV55/12*3*$F55*$G55*$I55*$J55*AW$12)</f>
        <v>0</v>
      </c>
      <c r="AX55" s="16"/>
      <c r="AY55" s="16">
        <f t="shared" ref="AY55:AY60" si="313">(AX55/12*5*$D55*$G55*$H55*$J55*AY$11)+(AX55/12*4*$E55*$G55*$I55*$J55*AY$12)+(AX55/12*3*$F55*$G55*$I55*$J55*AY$12)</f>
        <v>0</v>
      </c>
      <c r="AZ55" s="16"/>
      <c r="BA55" s="16">
        <f t="shared" ref="BA55:BA60" si="314">(AZ55/12*5*$D55*$G55*$H55*$K55*BA$11)+(AZ55/12*4*$E55*$G55*$I55*$K55*BA$12)+(AZ55/12*3*$F55*$G55*$I55*$K55*BA$12)</f>
        <v>0</v>
      </c>
      <c r="BB55" s="16"/>
      <c r="BC55" s="16">
        <f t="shared" ref="BC55:BC60" si="315">(BB55/12*5*$D55*$G55*$H55*$J55*BC$11)+(BB55/12*4*$E55*$G55*$I55*$J55*BC$12)+(BB55/12*3*$F55*$G55*$I55*$J55*BC$12)</f>
        <v>0</v>
      </c>
      <c r="BD55" s="16"/>
      <c r="BE55" s="16">
        <f t="shared" ref="BE55:BE60" si="316">(BD55/12*5*$D55*$G55*$H55*$J55*BE$11)+(BD55/12*4*$E55*$G55*$I55*$J55*BE$12)+(BD55/12*3*$F55*$G55*$I55*$J55*BE$12)</f>
        <v>0</v>
      </c>
      <c r="BF55" s="16"/>
      <c r="BG55" s="16">
        <f t="shared" ref="BG55:BG60" si="317">(BF55/12*5*$D55*$G55*$H55*$J55*BG$11)+(BF55/12*4*$E55*$G55*$I55*$J55*BG$12)+(BF55/12*3*$F55*$G55*$I55*$J55*BG$12)</f>
        <v>0</v>
      </c>
      <c r="BH55" s="16"/>
      <c r="BI55" s="16">
        <f t="shared" ref="BI55:BI60" si="318">(BH55/12*5*$D55*$G55*$H55*$K55*BI$11)+(BH55/12*4*$E55*$G55*$I55*$K55*BI$12)+(BH55/12*3*$F55*$G55*$I55*$K55*BI$12)</f>
        <v>0</v>
      </c>
      <c r="BJ55" s="16">
        <v>2</v>
      </c>
      <c r="BK55" s="16">
        <f t="shared" ref="BK55:BK60" si="319">(BJ55/12*5*$D55*$G55*$H55*$J55*BK$11)+(BJ55/12*4*$E55*$G55*$I55*$J55*BK$12)+(BJ55/12*3*$F55*$G55*$I55*$J55*BK$12)</f>
        <v>54587.074464999998</v>
      </c>
      <c r="BL55" s="16"/>
      <c r="BM55" s="16">
        <f t="shared" ref="BM55:BM60" si="320">(BL55/12*5*$D55*$G55*$H55*$J55*BM$11)+(BL55/12*4*$E55*$G55*$I55*$J55*BM$12)+(BL55/12*3*$F55*$G55*$I55*$J55*BM$12)</f>
        <v>0</v>
      </c>
      <c r="BN55" s="22"/>
      <c r="BO55" s="16">
        <f t="shared" ref="BO55:BO60" si="321">(BN55/12*5*$D55*$G55*$H55*$K55*BO$11)+(BN55/12*4*$E55*$G55*$I55*$K55*BO$12)+(BN55/12*3*$F55*$G55*$I55*$K55*BO$12)</f>
        <v>0</v>
      </c>
      <c r="BP55" s="16"/>
      <c r="BQ55" s="16">
        <f t="shared" ref="BQ55:BQ60" si="322">(BP55/12*5*$D55*$G55*$H55*$K55*BQ$11)+(BP55/12*4*$E55*$G55*$I55*$K55*BQ$12)+(BP55/12*3*$F55*$G55*$I55*$K55*BQ$12)</f>
        <v>0</v>
      </c>
      <c r="BR55" s="16"/>
      <c r="BS55" s="16">
        <f t="shared" ref="BS55:BS60" si="323">(BR55/12*5*$D55*$G55*$H55*$J55*BS$11)+(BR55/12*4*$E55*$G55*$I55*$J55*BS$12)+(BR55/12*3*$F55*$G55*$I55*$J55*BS$12)</f>
        <v>0</v>
      </c>
      <c r="BT55" s="16"/>
      <c r="BU55" s="16">
        <f t="shared" ref="BU55:BU60" si="324">(BT55/12*5*$D55*$G55*$H55*$J55*BU$11)+(BT55/12*4*$E55*$G55*$I55*$J55*BU$12)+(BT55/12*3*$F55*$G55*$I55*$J55*BU$12)</f>
        <v>0</v>
      </c>
      <c r="BV55" s="16"/>
      <c r="BW55" s="16">
        <f t="shared" ref="BW55:BW60" si="325">(BV55/12*5*$D55*$G55*$H55*$K55*BW$11)+(BV55/12*4*$E55*$G55*$I55*$K55*BW$12)+(BV55/12*3*$F55*$G55*$I55*$K55*BW$12)</f>
        <v>0</v>
      </c>
      <c r="BX55" s="16"/>
      <c r="BY55" s="16">
        <f t="shared" ref="BY55:BY60" si="326">(BX55/12*5*$D55*$G55*$H55*$K55*BY$11)+(BX55/12*4*$E55*$G55*$I55*$K55*BY$12)+(BX55/12*3*$F55*$G55*$I55*$K55*BY$12)</f>
        <v>0</v>
      </c>
      <c r="BZ55" s="16"/>
      <c r="CA55" s="16">
        <f t="shared" ref="CA55:CA60" si="327">(BZ55/12*5*$D55*$G55*$H55*$J55*CA$11)+(BZ55/12*4*$E55*$G55*$I55*$J55*CA$12)+(BZ55/12*3*$F55*$G55*$I55*$J55*CA$12)</f>
        <v>0</v>
      </c>
      <c r="CB55" s="16"/>
      <c r="CC55" s="16">
        <f t="shared" ref="CC55:CC60" si="328">(CB55/12*5*$D55*$G55*$H55*$K55*CC$11)+(CB55/12*4*$E55*$G55*$I55*$K55*CC$12)+(CB55/12*3*$F55*$G55*$I55*$K55*CC$12)</f>
        <v>0</v>
      </c>
      <c r="CD55" s="16"/>
      <c r="CE55" s="16">
        <f t="shared" ref="CE55:CE60" si="329">(CD55/12*5*$D55*$G55*$H55*$J55*CE$11)+(CD55/12*4*$E55*$G55*$I55*$J55*CE$12)+(CD55/12*3*$F55*$G55*$I55*$J55*CE$12)</f>
        <v>0</v>
      </c>
      <c r="CF55" s="16"/>
      <c r="CG55" s="16">
        <f t="shared" ref="CG55:CG60" si="330">(CF55/12*5*$D55*$G55*$H55*$J55*CG$11)+(CF55/12*4*$E55*$G55*$I55*$J55*CG$12)+(CF55/12*3*$F55*$G55*$I55*$J55*CG$12)</f>
        <v>0</v>
      </c>
      <c r="CH55" s="16">
        <v>5</v>
      </c>
      <c r="CI55" s="16">
        <f t="shared" ref="CI55:CI60" si="331">(CH55/12*5*$D55*$G55*$H55*$J55*CI$11)+(CH55/12*4*$E55*$G55*$I55*$J55*CI$12)+(CH55/12*3*$F55*$G55*$I55*$J55*CI$12)</f>
        <v>96241.075233333337</v>
      </c>
      <c r="CJ55" s="16">
        <v>1</v>
      </c>
      <c r="CK55" s="16">
        <f t="shared" ref="CK55:CK60" si="332">(CJ55/12*5*$D55*$G55*$H55*$J55*CK$11)+(CJ55/12*4*$E55*$G55*$I55*$J55*CK$12)+(CJ55/12*3*$F55*$G55*$I55*$J55*CK$12)</f>
        <v>25400.495983333331</v>
      </c>
      <c r="CL55" s="16">
        <v>21</v>
      </c>
      <c r="CM55" s="16">
        <f t="shared" ref="CM55:CM60" si="333">(CL55/12*5*$D55*$G55*$H55*$K55*CM$11)+(CL55/12*4*$E55*$G55*$I55*$K55*CM$12)+(CL55/12*3*$F55*$G55*$I55*$K55*CM$12)</f>
        <v>652351.65977100004</v>
      </c>
      <c r="CN55" s="16">
        <v>7</v>
      </c>
      <c r="CO55" s="16">
        <f t="shared" ref="CO55:CO60" si="334">(CN55/12*5*$D55*$G55*$H55*$K55*CO$11)+(CN55/12*4*$E55*$G55*$I55*$K55*CO$12)+(CN55/12*3*$F55*$G55*$I55*$K55*CO$12)</f>
        <v>249984.49604099998</v>
      </c>
      <c r="CP55" s="18">
        <v>5</v>
      </c>
      <c r="CQ55" s="16">
        <f t="shared" ref="CQ55:CQ60" si="335">(CP55/12*5*$D55*$G55*$H55*$J55*CQ$11)+(CP55/12*4*$E55*$G55*$I55*$J55*CQ$12)+(CP55/12*3*$F55*$G55*$I55*$J55*CQ$12)</f>
        <v>144233.97216666664</v>
      </c>
      <c r="CR55" s="16">
        <v>3</v>
      </c>
      <c r="CS55" s="16">
        <f t="shared" ref="CS55:CS60" si="336">(CR55/12*5*$D55*$G55*$H55*$K55*CS$11)+(CR55/12*4*$E55*$G55*$I55*$K55*CS$12)+(CR55/12*3*$F55*$G55*$I55*$K55*CS$12)</f>
        <v>104713.11757199999</v>
      </c>
      <c r="CT55" s="16"/>
      <c r="CU55" s="16">
        <f t="shared" ref="CU55:CU60" si="337">(CT55/12*5*$D55*$G55*$H55*$K55*CU$11)+(CT55/12*4*$E55*$G55*$I55*$K55*CU$12)+(CT55/12*3*$F55*$G55*$I55*$K55*CU$12)</f>
        <v>0</v>
      </c>
      <c r="CV55" s="16">
        <v>3</v>
      </c>
      <c r="CW55" s="16">
        <f t="shared" ref="CW55:CW60" si="338">(CV55/12*5*$D55*$G55*$H55*$K55*CW$11)+(CV55/12*4*$E55*$G55*$I55*$K55*CW$12)+(CV55/12*3*$F55*$G55*$I55*$K55*CW$12)</f>
        <v>104907.27422699999</v>
      </c>
      <c r="CX55" s="16">
        <v>6</v>
      </c>
      <c r="CY55" s="16">
        <f t="shared" ref="CY55:CY60" si="339">(CX55/12*5*$D55*$G55*$H55*$K55*CY$11)+(CX55/12*4*$E55*$G55*$I55*$K55*CY$12)+(CX55/12*3*$F55*$G55*$I55*$K55*CY$12)</f>
        <v>209426.23514399998</v>
      </c>
      <c r="CZ55" s="16">
        <v>9</v>
      </c>
      <c r="DA55" s="16">
        <f t="shared" ref="DA55:DA60" si="340">(CZ55/12*5*$D55*$G55*$H55*$K55*DA$11)+(CZ55/12*4*$E55*$G55*$I55*$K55*DA$12)+(CZ55/12*3*$F55*$G55*$I55*$K55*DA$12)</f>
        <v>314721.82268099993</v>
      </c>
      <c r="DB55" s="16"/>
      <c r="DC55" s="16">
        <f t="shared" ref="DC55:DC60" si="341">(DB55/12*5*$D55*$G55*$H55*$J55*DC$11)+(DB55/12*4*$E55*$G55*$I55*$J55*DC$12)+(DB55/12*3*$F55*$G55*$I55*$J55*DC$12)</f>
        <v>0</v>
      </c>
      <c r="DD55" s="16">
        <v>14</v>
      </c>
      <c r="DE55" s="16">
        <f t="shared" ref="DE55:DE60" si="342">(DD55/12*5*$D55*$G55*$H55*$J55*DE$11)+(DD55/12*4*$E55*$G55*$I55*$J55*DE$12)+(DD55/12*3*$F55*$G55*$I55*$J55*DE$12)</f>
        <v>415885.77307666664</v>
      </c>
      <c r="DF55" s="16"/>
      <c r="DG55" s="16">
        <f t="shared" ref="DG55:DG60" si="343">(DF55/12*5*$D55*$G55*$H55*$K55*DG$11)+(DF55/12*4*$E55*$G55*$I55*$K55*DG$12)+(DF55/12*3*$F55*$G55*$I55*$K55*DG$12)</f>
        <v>0</v>
      </c>
      <c r="DH55" s="16">
        <v>5</v>
      </c>
      <c r="DI55" s="16">
        <f t="shared" ref="DI55:DI60" si="344">(DH55/12*5*$D55*$G55*$H55*$K55*DI$11)+(DH55/12*4*$E55*$G55*$I55*$K55*DI$12)+(DH55/12*3*$F55*$G55*$I55*$K55*DI$12)</f>
        <v>187685.71710000001</v>
      </c>
      <c r="DJ55" s="16"/>
      <c r="DK55" s="16">
        <f t="shared" ref="DK55:DK60" si="345">(DJ55/12*5*$D55*$G55*$H55*$L55*DK$11)+(DJ55/12*4*$E55*$G55*$I55*$L55*DK$12)+(DJ55/12*3*$F55*$G55*$I55*$L55*DK$12)</f>
        <v>0</v>
      </c>
      <c r="DL55" s="16">
        <v>2</v>
      </c>
      <c r="DM55" s="16">
        <f t="shared" si="290"/>
        <v>111057.17848583331</v>
      </c>
      <c r="DN55" s="16"/>
      <c r="DO55" s="16">
        <f t="shared" si="57"/>
        <v>0</v>
      </c>
      <c r="DP55" s="16">
        <f t="shared" ref="DP55:DQ64" si="346">SUM(N55,P55,R55,T55,V55,X55,Z55,AB55,AD55,AF55,AH55,AJ55,AL55,AN55,AP55,AR55,AT55,AV55,AX55,AZ55,BB55,BD55,BF55,BH55,BJ55,BL55,BN55,BP55,BR55,BT55,BV55,BX55,BZ55,CB55,CD55,CF55,CH55,CJ55,CL55,CN55,CP55,CR55,CT55,CV55,CX55,CZ55,DB55,DD55,DF55,DH55,DJ55,DL55,DN55)</f>
        <v>676</v>
      </c>
      <c r="DQ55" s="16">
        <f t="shared" si="346"/>
        <v>19351845.389920831</v>
      </c>
    </row>
    <row r="56" spans="1:121" ht="30" customHeight="1" x14ac:dyDescent="0.25">
      <c r="A56" s="20"/>
      <c r="B56" s="54">
        <v>35</v>
      </c>
      <c r="C56" s="55" t="s">
        <v>184</v>
      </c>
      <c r="D56" s="56">
        <f t="shared" si="59"/>
        <v>19063</v>
      </c>
      <c r="E56" s="56">
        <v>18530</v>
      </c>
      <c r="F56" s="56">
        <v>18715</v>
      </c>
      <c r="G56" s="21">
        <v>1.1100000000000001</v>
      </c>
      <c r="H56" s="15">
        <v>1</v>
      </c>
      <c r="I56" s="15">
        <v>1</v>
      </c>
      <c r="J56" s="56">
        <v>1.4</v>
      </c>
      <c r="K56" s="56">
        <v>1.68</v>
      </c>
      <c r="L56" s="56">
        <v>2.23</v>
      </c>
      <c r="M56" s="56">
        <v>2.57</v>
      </c>
      <c r="N56" s="16">
        <v>0</v>
      </c>
      <c r="O56" s="16">
        <f t="shared" si="295"/>
        <v>0</v>
      </c>
      <c r="P56" s="16">
        <v>0</v>
      </c>
      <c r="Q56" s="16">
        <f t="shared" si="296"/>
        <v>0</v>
      </c>
      <c r="R56" s="16"/>
      <c r="S56" s="16">
        <f t="shared" si="297"/>
        <v>0</v>
      </c>
      <c r="T56" s="16"/>
      <c r="U56" s="16">
        <f t="shared" si="298"/>
        <v>0</v>
      </c>
      <c r="V56" s="16"/>
      <c r="W56" s="16">
        <f t="shared" si="299"/>
        <v>0</v>
      </c>
      <c r="X56" s="16">
        <v>0</v>
      </c>
      <c r="Y56" s="16">
        <f t="shared" si="300"/>
        <v>0</v>
      </c>
      <c r="Z56" s="16"/>
      <c r="AA56" s="16">
        <f t="shared" si="301"/>
        <v>0</v>
      </c>
      <c r="AB56" s="16"/>
      <c r="AC56" s="16">
        <f t="shared" si="302"/>
        <v>0</v>
      </c>
      <c r="AD56" s="16">
        <v>0</v>
      </c>
      <c r="AE56" s="16">
        <f t="shared" si="303"/>
        <v>0</v>
      </c>
      <c r="AF56" s="16">
        <v>80</v>
      </c>
      <c r="AG56" s="16">
        <f t="shared" si="304"/>
        <v>2481837.9740000004</v>
      </c>
      <c r="AH56" s="16"/>
      <c r="AI56" s="16">
        <f t="shared" si="305"/>
        <v>0</v>
      </c>
      <c r="AJ56" s="16"/>
      <c r="AK56" s="16">
        <f t="shared" si="306"/>
        <v>0</v>
      </c>
      <c r="AL56" s="58">
        <v>0</v>
      </c>
      <c r="AM56" s="16">
        <f t="shared" si="307"/>
        <v>0</v>
      </c>
      <c r="AN56" s="59">
        <v>0</v>
      </c>
      <c r="AO56" s="16">
        <f t="shared" si="308"/>
        <v>0</v>
      </c>
      <c r="AP56" s="16"/>
      <c r="AQ56" s="16">
        <f t="shared" si="309"/>
        <v>0</v>
      </c>
      <c r="AR56" s="16">
        <v>15</v>
      </c>
      <c r="AS56" s="16">
        <f t="shared" si="310"/>
        <v>537883.98426000006</v>
      </c>
      <c r="AT56" s="16"/>
      <c r="AU56" s="16">
        <f t="shared" si="311"/>
        <v>0</v>
      </c>
      <c r="AV56" s="16"/>
      <c r="AW56" s="16">
        <f t="shared" si="312"/>
        <v>0</v>
      </c>
      <c r="AX56" s="16"/>
      <c r="AY56" s="16">
        <f t="shared" si="313"/>
        <v>0</v>
      </c>
      <c r="AZ56" s="16"/>
      <c r="BA56" s="16">
        <f t="shared" si="314"/>
        <v>0</v>
      </c>
      <c r="BB56" s="16"/>
      <c r="BC56" s="16">
        <f t="shared" si="315"/>
        <v>0</v>
      </c>
      <c r="BD56" s="16"/>
      <c r="BE56" s="16">
        <f t="shared" si="316"/>
        <v>0</v>
      </c>
      <c r="BF56" s="16"/>
      <c r="BG56" s="16">
        <f t="shared" si="317"/>
        <v>0</v>
      </c>
      <c r="BH56" s="16"/>
      <c r="BI56" s="16">
        <f t="shared" si="318"/>
        <v>0</v>
      </c>
      <c r="BJ56" s="16">
        <v>0</v>
      </c>
      <c r="BK56" s="16">
        <f t="shared" si="319"/>
        <v>0</v>
      </c>
      <c r="BL56" s="16"/>
      <c r="BM56" s="16">
        <f t="shared" si="320"/>
        <v>0</v>
      </c>
      <c r="BN56" s="22"/>
      <c r="BO56" s="16">
        <f t="shared" si="321"/>
        <v>0</v>
      </c>
      <c r="BP56" s="16"/>
      <c r="BQ56" s="16">
        <f t="shared" si="322"/>
        <v>0</v>
      </c>
      <c r="BR56" s="16"/>
      <c r="BS56" s="16">
        <f t="shared" si="323"/>
        <v>0</v>
      </c>
      <c r="BT56" s="16"/>
      <c r="BU56" s="16">
        <f t="shared" si="324"/>
        <v>0</v>
      </c>
      <c r="BV56" s="16"/>
      <c r="BW56" s="16">
        <f t="shared" si="325"/>
        <v>0</v>
      </c>
      <c r="BX56" s="16"/>
      <c r="BY56" s="16">
        <f t="shared" si="326"/>
        <v>0</v>
      </c>
      <c r="BZ56" s="16"/>
      <c r="CA56" s="16">
        <f t="shared" si="327"/>
        <v>0</v>
      </c>
      <c r="CB56" s="16"/>
      <c r="CC56" s="16">
        <f t="shared" si="328"/>
        <v>0</v>
      </c>
      <c r="CD56" s="16"/>
      <c r="CE56" s="16">
        <f t="shared" si="329"/>
        <v>0</v>
      </c>
      <c r="CF56" s="16"/>
      <c r="CG56" s="16">
        <f t="shared" si="330"/>
        <v>0</v>
      </c>
      <c r="CH56" s="16"/>
      <c r="CI56" s="16">
        <f t="shared" si="331"/>
        <v>0</v>
      </c>
      <c r="CJ56" s="16"/>
      <c r="CK56" s="16">
        <f t="shared" si="332"/>
        <v>0</v>
      </c>
      <c r="CL56" s="16">
        <v>6</v>
      </c>
      <c r="CM56" s="16">
        <f t="shared" si="333"/>
        <v>213287.28787800003</v>
      </c>
      <c r="CN56" s="16">
        <v>2</v>
      </c>
      <c r="CO56" s="16">
        <f t="shared" si="334"/>
        <v>81732.780738000001</v>
      </c>
      <c r="CP56" s="18"/>
      <c r="CQ56" s="16">
        <f t="shared" si="335"/>
        <v>0</v>
      </c>
      <c r="CR56" s="16"/>
      <c r="CS56" s="16">
        <f t="shared" si="336"/>
        <v>0</v>
      </c>
      <c r="CT56" s="16"/>
      <c r="CU56" s="16">
        <f t="shared" si="337"/>
        <v>0</v>
      </c>
      <c r="CV56" s="16"/>
      <c r="CW56" s="16">
        <f t="shared" si="338"/>
        <v>0</v>
      </c>
      <c r="CX56" s="16"/>
      <c r="CY56" s="16">
        <f t="shared" si="339"/>
        <v>0</v>
      </c>
      <c r="CZ56" s="16"/>
      <c r="DA56" s="16">
        <f t="shared" si="340"/>
        <v>0</v>
      </c>
      <c r="DB56" s="16"/>
      <c r="DC56" s="16">
        <f t="shared" si="341"/>
        <v>0</v>
      </c>
      <c r="DD56" s="16"/>
      <c r="DE56" s="16">
        <f t="shared" si="342"/>
        <v>0</v>
      </c>
      <c r="DF56" s="16"/>
      <c r="DG56" s="16">
        <f t="shared" si="343"/>
        <v>0</v>
      </c>
      <c r="DH56" s="16"/>
      <c r="DI56" s="16">
        <f t="shared" si="344"/>
        <v>0</v>
      </c>
      <c r="DJ56" s="16"/>
      <c r="DK56" s="16">
        <f t="shared" si="345"/>
        <v>0</v>
      </c>
      <c r="DL56" s="16"/>
      <c r="DM56" s="16">
        <f t="shared" si="290"/>
        <v>0</v>
      </c>
      <c r="DN56" s="16"/>
      <c r="DO56" s="16">
        <f t="shared" si="57"/>
        <v>0</v>
      </c>
      <c r="DP56" s="16">
        <f t="shared" si="346"/>
        <v>103</v>
      </c>
      <c r="DQ56" s="16">
        <f t="shared" si="346"/>
        <v>3314742.0268760007</v>
      </c>
    </row>
    <row r="57" spans="1:121" ht="30" customHeight="1" x14ac:dyDescent="0.25">
      <c r="A57" s="20"/>
      <c r="B57" s="54">
        <v>36</v>
      </c>
      <c r="C57" s="55" t="s">
        <v>185</v>
      </c>
      <c r="D57" s="56">
        <f t="shared" si="59"/>
        <v>19063</v>
      </c>
      <c r="E57" s="56">
        <v>18530</v>
      </c>
      <c r="F57" s="56">
        <v>18715</v>
      </c>
      <c r="G57" s="21">
        <v>1.97</v>
      </c>
      <c r="H57" s="15">
        <v>1</v>
      </c>
      <c r="I57" s="15">
        <v>1</v>
      </c>
      <c r="J57" s="56">
        <v>1.4</v>
      </c>
      <c r="K57" s="56">
        <v>1.68</v>
      </c>
      <c r="L57" s="56">
        <v>2.23</v>
      </c>
      <c r="M57" s="56">
        <v>2.57</v>
      </c>
      <c r="N57" s="16">
        <v>0</v>
      </c>
      <c r="O57" s="16">
        <f t="shared" si="295"/>
        <v>0</v>
      </c>
      <c r="P57" s="16">
        <v>0</v>
      </c>
      <c r="Q57" s="16">
        <f t="shared" si="296"/>
        <v>0</v>
      </c>
      <c r="R57" s="16"/>
      <c r="S57" s="16">
        <f t="shared" si="297"/>
        <v>0</v>
      </c>
      <c r="T57" s="16"/>
      <c r="U57" s="16">
        <f t="shared" si="298"/>
        <v>0</v>
      </c>
      <c r="V57" s="16"/>
      <c r="W57" s="16">
        <f t="shared" si="299"/>
        <v>0</v>
      </c>
      <c r="X57" s="16">
        <v>0</v>
      </c>
      <c r="Y57" s="16">
        <f t="shared" si="300"/>
        <v>0</v>
      </c>
      <c r="Z57" s="16"/>
      <c r="AA57" s="16">
        <f t="shared" si="301"/>
        <v>0</v>
      </c>
      <c r="AB57" s="16"/>
      <c r="AC57" s="16">
        <f t="shared" si="302"/>
        <v>0</v>
      </c>
      <c r="AD57" s="16">
        <v>0</v>
      </c>
      <c r="AE57" s="16">
        <f t="shared" si="303"/>
        <v>0</v>
      </c>
      <c r="AF57" s="16">
        <v>4</v>
      </c>
      <c r="AG57" s="16">
        <f t="shared" si="304"/>
        <v>220235.17156666666</v>
      </c>
      <c r="AH57" s="16"/>
      <c r="AI57" s="16">
        <f t="shared" si="305"/>
        <v>0</v>
      </c>
      <c r="AJ57" s="16"/>
      <c r="AK57" s="16">
        <f t="shared" si="306"/>
        <v>0</v>
      </c>
      <c r="AL57" s="58">
        <v>0</v>
      </c>
      <c r="AM57" s="16">
        <f t="shared" si="307"/>
        <v>0</v>
      </c>
      <c r="AN57" s="59">
        <v>0</v>
      </c>
      <c r="AO57" s="16">
        <f t="shared" si="308"/>
        <v>0</v>
      </c>
      <c r="AP57" s="16"/>
      <c r="AQ57" s="16">
        <f t="shared" si="309"/>
        <v>0</v>
      </c>
      <c r="AR57" s="16"/>
      <c r="AS57" s="16">
        <f t="shared" si="310"/>
        <v>0</v>
      </c>
      <c r="AT57" s="16"/>
      <c r="AU57" s="16">
        <f t="shared" si="311"/>
        <v>0</v>
      </c>
      <c r="AV57" s="16"/>
      <c r="AW57" s="16">
        <f t="shared" si="312"/>
        <v>0</v>
      </c>
      <c r="AX57" s="16"/>
      <c r="AY57" s="16">
        <f t="shared" si="313"/>
        <v>0</v>
      </c>
      <c r="AZ57" s="16"/>
      <c r="BA57" s="16">
        <f t="shared" si="314"/>
        <v>0</v>
      </c>
      <c r="BB57" s="16"/>
      <c r="BC57" s="16">
        <f t="shared" si="315"/>
        <v>0</v>
      </c>
      <c r="BD57" s="16"/>
      <c r="BE57" s="16">
        <f t="shared" si="316"/>
        <v>0</v>
      </c>
      <c r="BF57" s="16"/>
      <c r="BG57" s="16">
        <f t="shared" si="317"/>
        <v>0</v>
      </c>
      <c r="BH57" s="16"/>
      <c r="BI57" s="16">
        <f t="shared" si="318"/>
        <v>0</v>
      </c>
      <c r="BJ57" s="16">
        <v>0</v>
      </c>
      <c r="BK57" s="16">
        <f t="shared" si="319"/>
        <v>0</v>
      </c>
      <c r="BL57" s="16"/>
      <c r="BM57" s="16">
        <f t="shared" si="320"/>
        <v>0</v>
      </c>
      <c r="BN57" s="22"/>
      <c r="BO57" s="16">
        <f t="shared" si="321"/>
        <v>0</v>
      </c>
      <c r="BP57" s="16"/>
      <c r="BQ57" s="16">
        <f t="shared" si="322"/>
        <v>0</v>
      </c>
      <c r="BR57" s="16"/>
      <c r="BS57" s="16">
        <f t="shared" si="323"/>
        <v>0</v>
      </c>
      <c r="BT57" s="16"/>
      <c r="BU57" s="16">
        <f t="shared" si="324"/>
        <v>0</v>
      </c>
      <c r="BV57" s="16"/>
      <c r="BW57" s="16">
        <f t="shared" si="325"/>
        <v>0</v>
      </c>
      <c r="BX57" s="16"/>
      <c r="BY57" s="16">
        <f t="shared" si="326"/>
        <v>0</v>
      </c>
      <c r="BZ57" s="16"/>
      <c r="CA57" s="16">
        <f t="shared" si="327"/>
        <v>0</v>
      </c>
      <c r="CB57" s="16"/>
      <c r="CC57" s="16">
        <f t="shared" si="328"/>
        <v>0</v>
      </c>
      <c r="CD57" s="16"/>
      <c r="CE57" s="16">
        <f t="shared" si="329"/>
        <v>0</v>
      </c>
      <c r="CF57" s="16"/>
      <c r="CG57" s="16">
        <f t="shared" si="330"/>
        <v>0</v>
      </c>
      <c r="CH57" s="16"/>
      <c r="CI57" s="16">
        <f t="shared" si="331"/>
        <v>0</v>
      </c>
      <c r="CJ57" s="16"/>
      <c r="CK57" s="16">
        <f t="shared" si="332"/>
        <v>0</v>
      </c>
      <c r="CL57" s="16"/>
      <c r="CM57" s="16">
        <f t="shared" si="333"/>
        <v>0</v>
      </c>
      <c r="CN57" s="16"/>
      <c r="CO57" s="16">
        <f t="shared" si="334"/>
        <v>0</v>
      </c>
      <c r="CP57" s="18"/>
      <c r="CQ57" s="16">
        <f t="shared" si="335"/>
        <v>0</v>
      </c>
      <c r="CR57" s="16"/>
      <c r="CS57" s="16">
        <f t="shared" si="336"/>
        <v>0</v>
      </c>
      <c r="CT57" s="16"/>
      <c r="CU57" s="16">
        <f t="shared" si="337"/>
        <v>0</v>
      </c>
      <c r="CV57" s="16"/>
      <c r="CW57" s="16">
        <f t="shared" si="338"/>
        <v>0</v>
      </c>
      <c r="CX57" s="16"/>
      <c r="CY57" s="16">
        <f t="shared" si="339"/>
        <v>0</v>
      </c>
      <c r="CZ57" s="16"/>
      <c r="DA57" s="16">
        <f t="shared" si="340"/>
        <v>0</v>
      </c>
      <c r="DB57" s="16"/>
      <c r="DC57" s="16">
        <f t="shared" si="341"/>
        <v>0</v>
      </c>
      <c r="DD57" s="16"/>
      <c r="DE57" s="16">
        <f t="shared" si="342"/>
        <v>0</v>
      </c>
      <c r="DF57" s="16"/>
      <c r="DG57" s="16">
        <f t="shared" si="343"/>
        <v>0</v>
      </c>
      <c r="DH57" s="16"/>
      <c r="DI57" s="16">
        <f t="shared" si="344"/>
        <v>0</v>
      </c>
      <c r="DJ57" s="16"/>
      <c r="DK57" s="16">
        <f t="shared" si="345"/>
        <v>0</v>
      </c>
      <c r="DL57" s="16"/>
      <c r="DM57" s="16">
        <f t="shared" si="290"/>
        <v>0</v>
      </c>
      <c r="DN57" s="16"/>
      <c r="DO57" s="16">
        <f t="shared" si="57"/>
        <v>0</v>
      </c>
      <c r="DP57" s="16">
        <f t="shared" si="346"/>
        <v>4</v>
      </c>
      <c r="DQ57" s="16">
        <f t="shared" si="346"/>
        <v>220235.17156666666</v>
      </c>
    </row>
    <row r="58" spans="1:121" ht="30" customHeight="1" x14ac:dyDescent="0.25">
      <c r="A58" s="20"/>
      <c r="B58" s="54">
        <v>37</v>
      </c>
      <c r="C58" s="55" t="s">
        <v>186</v>
      </c>
      <c r="D58" s="56">
        <f t="shared" si="59"/>
        <v>19063</v>
      </c>
      <c r="E58" s="56">
        <v>18530</v>
      </c>
      <c r="F58" s="56">
        <v>18715</v>
      </c>
      <c r="G58" s="21">
        <v>2.78</v>
      </c>
      <c r="H58" s="15">
        <v>1</v>
      </c>
      <c r="I58" s="15">
        <v>1</v>
      </c>
      <c r="J58" s="56">
        <v>1.4</v>
      </c>
      <c r="K58" s="56">
        <v>1.68</v>
      </c>
      <c r="L58" s="56">
        <v>2.23</v>
      </c>
      <c r="M58" s="56">
        <v>2.57</v>
      </c>
      <c r="N58" s="16">
        <v>0</v>
      </c>
      <c r="O58" s="16">
        <f t="shared" si="295"/>
        <v>0</v>
      </c>
      <c r="P58" s="16">
        <v>0</v>
      </c>
      <c r="Q58" s="16">
        <f t="shared" si="296"/>
        <v>0</v>
      </c>
      <c r="R58" s="16"/>
      <c r="S58" s="16">
        <f t="shared" si="297"/>
        <v>0</v>
      </c>
      <c r="T58" s="16"/>
      <c r="U58" s="16">
        <f t="shared" si="298"/>
        <v>0</v>
      </c>
      <c r="V58" s="16"/>
      <c r="W58" s="16">
        <f t="shared" si="299"/>
        <v>0</v>
      </c>
      <c r="X58" s="16">
        <v>0</v>
      </c>
      <c r="Y58" s="16">
        <f t="shared" si="300"/>
        <v>0</v>
      </c>
      <c r="Z58" s="16"/>
      <c r="AA58" s="16">
        <f t="shared" si="301"/>
        <v>0</v>
      </c>
      <c r="AB58" s="16"/>
      <c r="AC58" s="16">
        <f t="shared" si="302"/>
        <v>0</v>
      </c>
      <c r="AD58" s="16">
        <v>0</v>
      </c>
      <c r="AE58" s="16">
        <f t="shared" si="303"/>
        <v>0</v>
      </c>
      <c r="AF58" s="16">
        <v>40</v>
      </c>
      <c r="AG58" s="16">
        <f t="shared" si="304"/>
        <v>3107887.1926666666</v>
      </c>
      <c r="AH58" s="16"/>
      <c r="AI58" s="16">
        <f t="shared" si="305"/>
        <v>0</v>
      </c>
      <c r="AJ58" s="16"/>
      <c r="AK58" s="16">
        <f t="shared" si="306"/>
        <v>0</v>
      </c>
      <c r="AL58" s="58">
        <v>0</v>
      </c>
      <c r="AM58" s="16">
        <f t="shared" si="307"/>
        <v>0</v>
      </c>
      <c r="AN58" s="59">
        <v>0</v>
      </c>
      <c r="AO58" s="16">
        <f t="shared" si="308"/>
        <v>0</v>
      </c>
      <c r="AP58" s="16"/>
      <c r="AQ58" s="16">
        <f t="shared" si="309"/>
        <v>0</v>
      </c>
      <c r="AR58" s="16"/>
      <c r="AS58" s="16">
        <f t="shared" si="310"/>
        <v>0</v>
      </c>
      <c r="AT58" s="16"/>
      <c r="AU58" s="16">
        <f t="shared" si="311"/>
        <v>0</v>
      </c>
      <c r="AV58" s="16"/>
      <c r="AW58" s="16">
        <f t="shared" si="312"/>
        <v>0</v>
      </c>
      <c r="AX58" s="16"/>
      <c r="AY58" s="16">
        <f t="shared" si="313"/>
        <v>0</v>
      </c>
      <c r="AZ58" s="16"/>
      <c r="BA58" s="16">
        <f t="shared" si="314"/>
        <v>0</v>
      </c>
      <c r="BB58" s="16"/>
      <c r="BC58" s="16">
        <f t="shared" si="315"/>
        <v>0</v>
      </c>
      <c r="BD58" s="16"/>
      <c r="BE58" s="16">
        <f t="shared" si="316"/>
        <v>0</v>
      </c>
      <c r="BF58" s="16"/>
      <c r="BG58" s="16">
        <f t="shared" si="317"/>
        <v>0</v>
      </c>
      <c r="BH58" s="16"/>
      <c r="BI58" s="16">
        <f t="shared" si="318"/>
        <v>0</v>
      </c>
      <c r="BJ58" s="16">
        <v>0</v>
      </c>
      <c r="BK58" s="16">
        <f t="shared" si="319"/>
        <v>0</v>
      </c>
      <c r="BL58" s="16"/>
      <c r="BM58" s="16">
        <f t="shared" si="320"/>
        <v>0</v>
      </c>
      <c r="BN58" s="22"/>
      <c r="BO58" s="16">
        <f t="shared" si="321"/>
        <v>0</v>
      </c>
      <c r="BP58" s="16"/>
      <c r="BQ58" s="16">
        <f t="shared" si="322"/>
        <v>0</v>
      </c>
      <c r="BR58" s="16"/>
      <c r="BS58" s="16">
        <f t="shared" si="323"/>
        <v>0</v>
      </c>
      <c r="BT58" s="16"/>
      <c r="BU58" s="16">
        <f t="shared" si="324"/>
        <v>0</v>
      </c>
      <c r="BV58" s="16"/>
      <c r="BW58" s="16">
        <f t="shared" si="325"/>
        <v>0</v>
      </c>
      <c r="BX58" s="16"/>
      <c r="BY58" s="16">
        <f t="shared" si="326"/>
        <v>0</v>
      </c>
      <c r="BZ58" s="16"/>
      <c r="CA58" s="16">
        <f t="shared" si="327"/>
        <v>0</v>
      </c>
      <c r="CB58" s="16"/>
      <c r="CC58" s="16">
        <f t="shared" si="328"/>
        <v>0</v>
      </c>
      <c r="CD58" s="16"/>
      <c r="CE58" s="16">
        <f t="shared" si="329"/>
        <v>0</v>
      </c>
      <c r="CF58" s="16"/>
      <c r="CG58" s="16">
        <f t="shared" si="330"/>
        <v>0</v>
      </c>
      <c r="CH58" s="16"/>
      <c r="CI58" s="16">
        <f t="shared" si="331"/>
        <v>0</v>
      </c>
      <c r="CJ58" s="16"/>
      <c r="CK58" s="16">
        <f t="shared" si="332"/>
        <v>0</v>
      </c>
      <c r="CL58" s="16"/>
      <c r="CM58" s="16">
        <f t="shared" si="333"/>
        <v>0</v>
      </c>
      <c r="CN58" s="16"/>
      <c r="CO58" s="16">
        <f t="shared" si="334"/>
        <v>0</v>
      </c>
      <c r="CP58" s="18"/>
      <c r="CQ58" s="16">
        <f t="shared" si="335"/>
        <v>0</v>
      </c>
      <c r="CR58" s="16"/>
      <c r="CS58" s="16">
        <f t="shared" si="336"/>
        <v>0</v>
      </c>
      <c r="CT58" s="16"/>
      <c r="CU58" s="16">
        <f t="shared" si="337"/>
        <v>0</v>
      </c>
      <c r="CV58" s="16"/>
      <c r="CW58" s="16">
        <f t="shared" si="338"/>
        <v>0</v>
      </c>
      <c r="CX58" s="16"/>
      <c r="CY58" s="16">
        <f t="shared" si="339"/>
        <v>0</v>
      </c>
      <c r="CZ58" s="16"/>
      <c r="DA58" s="16">
        <f t="shared" si="340"/>
        <v>0</v>
      </c>
      <c r="DB58" s="16"/>
      <c r="DC58" s="16">
        <f t="shared" si="341"/>
        <v>0</v>
      </c>
      <c r="DD58" s="16"/>
      <c r="DE58" s="16">
        <f t="shared" si="342"/>
        <v>0</v>
      </c>
      <c r="DF58" s="16"/>
      <c r="DG58" s="16">
        <f t="shared" si="343"/>
        <v>0</v>
      </c>
      <c r="DH58" s="16"/>
      <c r="DI58" s="16">
        <f t="shared" si="344"/>
        <v>0</v>
      </c>
      <c r="DJ58" s="16"/>
      <c r="DK58" s="16">
        <f t="shared" si="345"/>
        <v>0</v>
      </c>
      <c r="DL58" s="16">
        <v>5</v>
      </c>
      <c r="DM58" s="16">
        <f t="shared" si="290"/>
        <v>795718.95925416658</v>
      </c>
      <c r="DN58" s="16"/>
      <c r="DO58" s="16">
        <f t="shared" si="57"/>
        <v>0</v>
      </c>
      <c r="DP58" s="16">
        <f t="shared" si="346"/>
        <v>45</v>
      </c>
      <c r="DQ58" s="16">
        <f t="shared" si="346"/>
        <v>3903606.1519208332</v>
      </c>
    </row>
    <row r="59" spans="1:121" ht="30" customHeight="1" x14ac:dyDescent="0.25">
      <c r="A59" s="20"/>
      <c r="B59" s="54">
        <v>38</v>
      </c>
      <c r="C59" s="55" t="s">
        <v>187</v>
      </c>
      <c r="D59" s="56">
        <f t="shared" si="59"/>
        <v>19063</v>
      </c>
      <c r="E59" s="56">
        <v>18530</v>
      </c>
      <c r="F59" s="56">
        <v>18715</v>
      </c>
      <c r="G59" s="21">
        <v>1.1499999999999999</v>
      </c>
      <c r="H59" s="15">
        <v>1</v>
      </c>
      <c r="I59" s="15">
        <v>1</v>
      </c>
      <c r="J59" s="56">
        <v>1.4</v>
      </c>
      <c r="K59" s="56">
        <v>1.68</v>
      </c>
      <c r="L59" s="56">
        <v>2.23</v>
      </c>
      <c r="M59" s="56">
        <v>2.57</v>
      </c>
      <c r="N59" s="16">
        <v>0</v>
      </c>
      <c r="O59" s="16">
        <f t="shared" si="295"/>
        <v>0</v>
      </c>
      <c r="P59" s="16">
        <v>0</v>
      </c>
      <c r="Q59" s="16">
        <f t="shared" si="296"/>
        <v>0</v>
      </c>
      <c r="R59" s="16"/>
      <c r="S59" s="16">
        <f t="shared" si="297"/>
        <v>0</v>
      </c>
      <c r="T59" s="16"/>
      <c r="U59" s="16">
        <f t="shared" si="298"/>
        <v>0</v>
      </c>
      <c r="V59" s="16"/>
      <c r="W59" s="16">
        <f t="shared" si="299"/>
        <v>0</v>
      </c>
      <c r="X59" s="16">
        <v>0</v>
      </c>
      <c r="Y59" s="16">
        <f t="shared" si="300"/>
        <v>0</v>
      </c>
      <c r="Z59" s="16"/>
      <c r="AA59" s="16">
        <f t="shared" si="301"/>
        <v>0</v>
      </c>
      <c r="AB59" s="16"/>
      <c r="AC59" s="16">
        <f t="shared" si="302"/>
        <v>0</v>
      </c>
      <c r="AD59" s="16">
        <v>0</v>
      </c>
      <c r="AE59" s="16">
        <f t="shared" si="303"/>
        <v>0</v>
      </c>
      <c r="AF59" s="16">
        <v>12</v>
      </c>
      <c r="AG59" s="16">
        <f t="shared" si="304"/>
        <v>385691.03649999999</v>
      </c>
      <c r="AH59" s="16"/>
      <c r="AI59" s="16">
        <f t="shared" si="305"/>
        <v>0</v>
      </c>
      <c r="AJ59" s="19"/>
      <c r="AK59" s="16">
        <f t="shared" si="306"/>
        <v>0</v>
      </c>
      <c r="AL59" s="58">
        <v>0</v>
      </c>
      <c r="AM59" s="16">
        <f t="shared" si="307"/>
        <v>0</v>
      </c>
      <c r="AN59" s="59">
        <v>0</v>
      </c>
      <c r="AO59" s="16">
        <f t="shared" si="308"/>
        <v>0</v>
      </c>
      <c r="AP59" s="16"/>
      <c r="AQ59" s="16">
        <f t="shared" si="309"/>
        <v>0</v>
      </c>
      <c r="AR59" s="16"/>
      <c r="AS59" s="16">
        <f t="shared" si="310"/>
        <v>0</v>
      </c>
      <c r="AT59" s="16"/>
      <c r="AU59" s="16">
        <f t="shared" si="311"/>
        <v>0</v>
      </c>
      <c r="AV59" s="16"/>
      <c r="AW59" s="16">
        <f t="shared" si="312"/>
        <v>0</v>
      </c>
      <c r="AX59" s="16"/>
      <c r="AY59" s="16">
        <f t="shared" si="313"/>
        <v>0</v>
      </c>
      <c r="AZ59" s="16"/>
      <c r="BA59" s="16">
        <f t="shared" si="314"/>
        <v>0</v>
      </c>
      <c r="BB59" s="16"/>
      <c r="BC59" s="16">
        <f t="shared" si="315"/>
        <v>0</v>
      </c>
      <c r="BD59" s="16"/>
      <c r="BE59" s="16">
        <f t="shared" si="316"/>
        <v>0</v>
      </c>
      <c r="BF59" s="16"/>
      <c r="BG59" s="16">
        <f t="shared" si="317"/>
        <v>0</v>
      </c>
      <c r="BH59" s="16"/>
      <c r="BI59" s="16">
        <f t="shared" si="318"/>
        <v>0</v>
      </c>
      <c r="BJ59" s="16">
        <v>0</v>
      </c>
      <c r="BK59" s="16">
        <f t="shared" si="319"/>
        <v>0</v>
      </c>
      <c r="BL59" s="16"/>
      <c r="BM59" s="16">
        <f t="shared" si="320"/>
        <v>0</v>
      </c>
      <c r="BN59" s="22"/>
      <c r="BO59" s="16">
        <f t="shared" si="321"/>
        <v>0</v>
      </c>
      <c r="BP59" s="16"/>
      <c r="BQ59" s="16">
        <f t="shared" si="322"/>
        <v>0</v>
      </c>
      <c r="BR59" s="16"/>
      <c r="BS59" s="16">
        <f t="shared" si="323"/>
        <v>0</v>
      </c>
      <c r="BT59" s="16"/>
      <c r="BU59" s="16">
        <f t="shared" si="324"/>
        <v>0</v>
      </c>
      <c r="BV59" s="16"/>
      <c r="BW59" s="16">
        <f t="shared" si="325"/>
        <v>0</v>
      </c>
      <c r="BX59" s="16"/>
      <c r="BY59" s="16">
        <f t="shared" si="326"/>
        <v>0</v>
      </c>
      <c r="BZ59" s="16"/>
      <c r="CA59" s="16">
        <f t="shared" si="327"/>
        <v>0</v>
      </c>
      <c r="CB59" s="16"/>
      <c r="CC59" s="16">
        <f t="shared" si="328"/>
        <v>0</v>
      </c>
      <c r="CD59" s="16"/>
      <c r="CE59" s="16">
        <f t="shared" si="329"/>
        <v>0</v>
      </c>
      <c r="CF59" s="16"/>
      <c r="CG59" s="16">
        <f t="shared" si="330"/>
        <v>0</v>
      </c>
      <c r="CH59" s="16"/>
      <c r="CI59" s="16">
        <f t="shared" si="331"/>
        <v>0</v>
      </c>
      <c r="CJ59" s="16"/>
      <c r="CK59" s="16">
        <f t="shared" si="332"/>
        <v>0</v>
      </c>
      <c r="CL59" s="16"/>
      <c r="CM59" s="16">
        <f t="shared" si="333"/>
        <v>0</v>
      </c>
      <c r="CN59" s="16"/>
      <c r="CO59" s="16">
        <f t="shared" si="334"/>
        <v>0</v>
      </c>
      <c r="CP59" s="18"/>
      <c r="CQ59" s="16">
        <f t="shared" si="335"/>
        <v>0</v>
      </c>
      <c r="CR59" s="16"/>
      <c r="CS59" s="16">
        <f t="shared" si="336"/>
        <v>0</v>
      </c>
      <c r="CT59" s="16"/>
      <c r="CU59" s="16">
        <f t="shared" si="337"/>
        <v>0</v>
      </c>
      <c r="CV59" s="16"/>
      <c r="CW59" s="16">
        <f t="shared" si="338"/>
        <v>0</v>
      </c>
      <c r="CX59" s="16"/>
      <c r="CY59" s="16">
        <f t="shared" si="339"/>
        <v>0</v>
      </c>
      <c r="CZ59" s="16"/>
      <c r="DA59" s="16">
        <f t="shared" si="340"/>
        <v>0</v>
      </c>
      <c r="DB59" s="16"/>
      <c r="DC59" s="16">
        <f t="shared" si="341"/>
        <v>0</v>
      </c>
      <c r="DD59" s="16"/>
      <c r="DE59" s="16">
        <f t="shared" si="342"/>
        <v>0</v>
      </c>
      <c r="DF59" s="16"/>
      <c r="DG59" s="16">
        <f t="shared" si="343"/>
        <v>0</v>
      </c>
      <c r="DH59" s="16"/>
      <c r="DI59" s="16">
        <f t="shared" si="344"/>
        <v>0</v>
      </c>
      <c r="DJ59" s="16"/>
      <c r="DK59" s="16">
        <f t="shared" si="345"/>
        <v>0</v>
      </c>
      <c r="DL59" s="16"/>
      <c r="DM59" s="16">
        <f t="shared" si="290"/>
        <v>0</v>
      </c>
      <c r="DN59" s="16"/>
      <c r="DO59" s="16">
        <f t="shared" si="57"/>
        <v>0</v>
      </c>
      <c r="DP59" s="16">
        <f t="shared" si="346"/>
        <v>12</v>
      </c>
      <c r="DQ59" s="16">
        <f t="shared" si="346"/>
        <v>385691.03649999999</v>
      </c>
    </row>
    <row r="60" spans="1:121" ht="30" customHeight="1" x14ac:dyDescent="0.25">
      <c r="A60" s="20"/>
      <c r="B60" s="54">
        <v>39</v>
      </c>
      <c r="C60" s="55" t="s">
        <v>188</v>
      </c>
      <c r="D60" s="56">
        <f t="shared" si="59"/>
        <v>19063</v>
      </c>
      <c r="E60" s="56">
        <v>18530</v>
      </c>
      <c r="F60" s="56">
        <v>18715</v>
      </c>
      <c r="G60" s="21">
        <v>1.22</v>
      </c>
      <c r="H60" s="15">
        <v>1</v>
      </c>
      <c r="I60" s="15">
        <v>1</v>
      </c>
      <c r="J60" s="56">
        <v>1.4</v>
      </c>
      <c r="K60" s="56">
        <v>1.68</v>
      </c>
      <c r="L60" s="56">
        <v>2.23</v>
      </c>
      <c r="M60" s="56">
        <v>2.57</v>
      </c>
      <c r="N60" s="16">
        <v>2</v>
      </c>
      <c r="O60" s="16">
        <f t="shared" si="295"/>
        <v>68194.647033333327</v>
      </c>
      <c r="P60" s="16">
        <v>0</v>
      </c>
      <c r="Q60" s="16">
        <f t="shared" si="296"/>
        <v>0</v>
      </c>
      <c r="R60" s="16"/>
      <c r="S60" s="16">
        <f t="shared" si="297"/>
        <v>0</v>
      </c>
      <c r="T60" s="16"/>
      <c r="U60" s="16">
        <f t="shared" si="298"/>
        <v>0</v>
      </c>
      <c r="V60" s="16"/>
      <c r="W60" s="16">
        <f t="shared" si="299"/>
        <v>0</v>
      </c>
      <c r="X60" s="16">
        <v>0</v>
      </c>
      <c r="Y60" s="16">
        <f t="shared" si="300"/>
        <v>0</v>
      </c>
      <c r="Z60" s="16"/>
      <c r="AA60" s="16">
        <f t="shared" si="301"/>
        <v>0</v>
      </c>
      <c r="AB60" s="16"/>
      <c r="AC60" s="16">
        <f t="shared" si="302"/>
        <v>0</v>
      </c>
      <c r="AD60" s="16">
        <v>0</v>
      </c>
      <c r="AE60" s="16">
        <f t="shared" si="303"/>
        <v>0</v>
      </c>
      <c r="AF60" s="16">
        <v>52</v>
      </c>
      <c r="AG60" s="16">
        <f t="shared" si="304"/>
        <v>1773060.8228666664</v>
      </c>
      <c r="AH60" s="16"/>
      <c r="AI60" s="16">
        <f t="shared" si="305"/>
        <v>0</v>
      </c>
      <c r="AJ60" s="16"/>
      <c r="AK60" s="16">
        <f t="shared" si="306"/>
        <v>0</v>
      </c>
      <c r="AL60" s="58">
        <v>0</v>
      </c>
      <c r="AM60" s="16">
        <f t="shared" si="307"/>
        <v>0</v>
      </c>
      <c r="AN60" s="59">
        <v>2</v>
      </c>
      <c r="AO60" s="16">
        <f t="shared" si="308"/>
        <v>78825.040335999991</v>
      </c>
      <c r="AP60" s="16"/>
      <c r="AQ60" s="16">
        <f t="shared" si="309"/>
        <v>0</v>
      </c>
      <c r="AR60" s="16">
        <v>53</v>
      </c>
      <c r="AS60" s="16">
        <f t="shared" si="310"/>
        <v>2088863.5689040001</v>
      </c>
      <c r="AT60" s="16"/>
      <c r="AU60" s="16">
        <f t="shared" si="311"/>
        <v>0</v>
      </c>
      <c r="AV60" s="16"/>
      <c r="AW60" s="16">
        <f t="shared" si="312"/>
        <v>0</v>
      </c>
      <c r="AX60" s="16"/>
      <c r="AY60" s="16">
        <f t="shared" si="313"/>
        <v>0</v>
      </c>
      <c r="AZ60" s="16"/>
      <c r="BA60" s="16">
        <f t="shared" si="314"/>
        <v>0</v>
      </c>
      <c r="BB60" s="16"/>
      <c r="BC60" s="16">
        <f t="shared" si="315"/>
        <v>0</v>
      </c>
      <c r="BD60" s="16"/>
      <c r="BE60" s="16">
        <f t="shared" si="316"/>
        <v>0</v>
      </c>
      <c r="BF60" s="16"/>
      <c r="BG60" s="16">
        <f t="shared" si="317"/>
        <v>0</v>
      </c>
      <c r="BH60" s="16"/>
      <c r="BI60" s="16">
        <f t="shared" si="318"/>
        <v>0</v>
      </c>
      <c r="BJ60" s="16">
        <v>6</v>
      </c>
      <c r="BK60" s="16">
        <f t="shared" si="319"/>
        <v>205967.72427000001</v>
      </c>
      <c r="BL60" s="16"/>
      <c r="BM60" s="16">
        <f t="shared" si="320"/>
        <v>0</v>
      </c>
      <c r="BN60" s="22"/>
      <c r="BO60" s="16">
        <f t="shared" si="321"/>
        <v>0</v>
      </c>
      <c r="BP60" s="16"/>
      <c r="BQ60" s="16">
        <f t="shared" si="322"/>
        <v>0</v>
      </c>
      <c r="BR60" s="16"/>
      <c r="BS60" s="16">
        <f t="shared" si="323"/>
        <v>0</v>
      </c>
      <c r="BT60" s="16"/>
      <c r="BU60" s="16">
        <f t="shared" si="324"/>
        <v>0</v>
      </c>
      <c r="BV60" s="16"/>
      <c r="BW60" s="16">
        <f t="shared" si="325"/>
        <v>0</v>
      </c>
      <c r="BX60" s="16"/>
      <c r="BY60" s="16">
        <f t="shared" si="326"/>
        <v>0</v>
      </c>
      <c r="BZ60" s="16"/>
      <c r="CA60" s="16">
        <f t="shared" si="327"/>
        <v>0</v>
      </c>
      <c r="CB60" s="16"/>
      <c r="CC60" s="16">
        <f t="shared" si="328"/>
        <v>0</v>
      </c>
      <c r="CD60" s="16"/>
      <c r="CE60" s="16">
        <f t="shared" si="329"/>
        <v>0</v>
      </c>
      <c r="CF60" s="16"/>
      <c r="CG60" s="16">
        <f t="shared" si="330"/>
        <v>0</v>
      </c>
      <c r="CH60" s="16"/>
      <c r="CI60" s="16">
        <f t="shared" si="331"/>
        <v>0</v>
      </c>
      <c r="CJ60" s="16">
        <v>1</v>
      </c>
      <c r="CK60" s="16">
        <f t="shared" si="332"/>
        <v>31947.015566666661</v>
      </c>
      <c r="CL60" s="16">
        <v>9</v>
      </c>
      <c r="CM60" s="16">
        <f t="shared" si="333"/>
        <v>351635.79893399996</v>
      </c>
      <c r="CN60" s="16">
        <v>5</v>
      </c>
      <c r="CO60" s="16">
        <f t="shared" si="334"/>
        <v>224581.06419</v>
      </c>
      <c r="CP60" s="18"/>
      <c r="CQ60" s="16">
        <f t="shared" si="335"/>
        <v>0</v>
      </c>
      <c r="CR60" s="16"/>
      <c r="CS60" s="16">
        <f t="shared" si="336"/>
        <v>0</v>
      </c>
      <c r="CT60" s="16"/>
      <c r="CU60" s="16">
        <f t="shared" si="337"/>
        <v>0</v>
      </c>
      <c r="CV60" s="16">
        <v>1</v>
      </c>
      <c r="CW60" s="16">
        <f t="shared" si="338"/>
        <v>43981.743833999986</v>
      </c>
      <c r="CX60" s="16"/>
      <c r="CY60" s="16">
        <f t="shared" si="339"/>
        <v>0</v>
      </c>
      <c r="CZ60" s="16"/>
      <c r="DA60" s="16">
        <f t="shared" si="340"/>
        <v>0</v>
      </c>
      <c r="DB60" s="16"/>
      <c r="DC60" s="16">
        <f t="shared" si="341"/>
        <v>0</v>
      </c>
      <c r="DD60" s="16"/>
      <c r="DE60" s="16">
        <f t="shared" si="342"/>
        <v>0</v>
      </c>
      <c r="DF60" s="16"/>
      <c r="DG60" s="16">
        <f t="shared" si="343"/>
        <v>0</v>
      </c>
      <c r="DH60" s="16"/>
      <c r="DI60" s="16">
        <f t="shared" si="344"/>
        <v>0</v>
      </c>
      <c r="DJ60" s="16"/>
      <c r="DK60" s="16">
        <f t="shared" si="345"/>
        <v>0</v>
      </c>
      <c r="DL60" s="16"/>
      <c r="DM60" s="16">
        <f t="shared" si="290"/>
        <v>0</v>
      </c>
      <c r="DN60" s="16"/>
      <c r="DO60" s="16">
        <f t="shared" si="57"/>
        <v>0</v>
      </c>
      <c r="DP60" s="16">
        <f t="shared" si="346"/>
        <v>131</v>
      </c>
      <c r="DQ60" s="16">
        <f t="shared" si="346"/>
        <v>4867057.4259346668</v>
      </c>
    </row>
    <row r="61" spans="1:121" ht="30" customHeight="1" x14ac:dyDescent="0.25">
      <c r="A61" s="20"/>
      <c r="B61" s="54">
        <v>40</v>
      </c>
      <c r="C61" s="55" t="s">
        <v>189</v>
      </c>
      <c r="D61" s="56">
        <f t="shared" si="59"/>
        <v>19063</v>
      </c>
      <c r="E61" s="56">
        <v>18530</v>
      </c>
      <c r="F61" s="56">
        <v>18715</v>
      </c>
      <c r="G61" s="21">
        <v>1.78</v>
      </c>
      <c r="H61" s="15">
        <v>1</v>
      </c>
      <c r="I61" s="15">
        <v>1</v>
      </c>
      <c r="J61" s="56">
        <v>1.4</v>
      </c>
      <c r="K61" s="56">
        <v>1.68</v>
      </c>
      <c r="L61" s="56">
        <v>2.23</v>
      </c>
      <c r="M61" s="56">
        <v>2.57</v>
      </c>
      <c r="N61" s="16">
        <v>9</v>
      </c>
      <c r="O61" s="16">
        <f>(N61/12*5*$D61*$G61*$H61*$J61*O$11)+(N61/12*4*$E61*$G61*$I61*$J61)+(N61/12*3*$F61*$G61*$I61*$J61)</f>
        <v>423390.45735000004</v>
      </c>
      <c r="P61" s="16">
        <v>0</v>
      </c>
      <c r="Q61" s="16">
        <f>(P61/12*5*$D61*$G61*$H61*$J61*Q$11)+(P61/12*4*$E61*$G61*$I61*$J61)+(P61/12*3*$F61*$G61*$I61*$J61)</f>
        <v>0</v>
      </c>
      <c r="R61" s="16"/>
      <c r="S61" s="16">
        <f>(R61/12*5*$D61*$G61*$H61*$J61*S$11)+(R61/12*4*$E61*$G61*$I61*$J61)+(R61/12*3*$F61*$G61*$I61*$J61)</f>
        <v>0</v>
      </c>
      <c r="T61" s="16"/>
      <c r="U61" s="16">
        <f>(T61/12*5*$D61*$G61*$H61*$J61*U$11)+(T61/12*4*$E61*$G61*$I61*$J61)+(T61/12*3*$F61*$G61*$I61*$J61)</f>
        <v>0</v>
      </c>
      <c r="V61" s="16"/>
      <c r="W61" s="16">
        <f>(V61/12*5*$D61*$G61*$H61*$J61*W$11)+(V61/12*4*$E61*$G61*$I61*$J61)+(V61/12*3*$F61*$G61*$I61*$J61)</f>
        <v>0</v>
      </c>
      <c r="X61" s="16">
        <v>0</v>
      </c>
      <c r="Y61" s="16">
        <f>(X61/12*5*$D61*$G61*$H61*$J61*Y$11)+(X61/12*4*$E61*$G61*$I61*$J61)+(X61/12*3*$F61*$G61*$I61*$J61)</f>
        <v>0</v>
      </c>
      <c r="Z61" s="16"/>
      <c r="AA61" s="16">
        <f>(Z61/12*5*$D61*$G61*$H61*$J61*AA$11)+(Z61/12*4*$E61*$G61*$I61*$J61)+(Z61/12*3*$F61*$G61*$I61*$J61)</f>
        <v>0</v>
      </c>
      <c r="AB61" s="16"/>
      <c r="AC61" s="16">
        <f>(AB61/12*5*$D61*$G61*$H61*$J61*AC$11)+(AB61/12*4*$E61*$G61*$I61*$J61)+(AB61/12*3*$F61*$G61*$I61*$J61)</f>
        <v>0</v>
      </c>
      <c r="AD61" s="16">
        <v>0</v>
      </c>
      <c r="AE61" s="16">
        <f>(AD61/12*5*$D61*$G61*$H61*$J61*AE$11)+(AD61/12*4*$E61*$G61*$I61*$J61)+(AD61/12*3*$F61*$G61*$I61*$J61)</f>
        <v>0</v>
      </c>
      <c r="AF61" s="16">
        <v>228</v>
      </c>
      <c r="AG61" s="16">
        <f>(AF61/12*5*$D61*$G61*$H61*$J61*AG$11)+(AF61/12*4*$E61*$G61*$I61*$J61)+(AF61/12*3*$F61*$G61*$I61*$J61)</f>
        <v>10725891.586199999</v>
      </c>
      <c r="AH61" s="16"/>
      <c r="AI61" s="16">
        <f>(AH61/12*5*$D61*$G61*$H61*$J61*AI$11)+(AH61/12*4*$E61*$G61*$I61*$J61)+(AH61/12*3*$F61*$G61*$I61*$J61)</f>
        <v>0</v>
      </c>
      <c r="AJ61" s="19"/>
      <c r="AK61" s="16">
        <f>(AJ61/12*5*$D61*$G61*$H61*$J61*AK$11)+(AJ61/12*4*$E61*$G61*$I61*$J61)+(AJ61/12*3*$F61*$G61*$I61*$J61)</f>
        <v>0</v>
      </c>
      <c r="AL61" s="58">
        <v>0</v>
      </c>
      <c r="AM61" s="16">
        <f>(AL61/12*5*$D61*$G61*$H61*$J61*AM$11)+(AL61/12*4*$E61*$G61*$I61*$J61)+(AL61/12*3*$F61*$G61*$I61*$J61)</f>
        <v>0</v>
      </c>
      <c r="AN61" s="59"/>
      <c r="AO61" s="16">
        <f>(AN61/12*5*$D61*$G61*$H61*$K61*AO$11)+(AN61/12*4*$E61*$G61*$I61*$K61)+(AN61/12*3*$F61*$G61*$I61*$K61)</f>
        <v>0</v>
      </c>
      <c r="AP61" s="16"/>
      <c r="AQ61" s="16">
        <f>(AP61/12*5*$D61*$G61*$H61*$K61*AQ$11)+(AP61/12*4*$E61*$G61*$I61*$K61)+(AP61/12*3*$F61*$G61*$I61*$K61)</f>
        <v>0</v>
      </c>
      <c r="AR61" s="16"/>
      <c r="AS61" s="16">
        <f>(AR61/12*5*$D61*$G61*$H61*$K61*AS$11)+(AR61/12*4*$E61*$G61*$I61*$K61)+(AR61/12*3*$F61*$G61*$I61*$K61)</f>
        <v>0</v>
      </c>
      <c r="AT61" s="16"/>
      <c r="AU61" s="16">
        <f>(AT61/12*5*$D61*$G61*$H61*$K61*AU$11)+(AT61/12*4*$E61*$G61*$I61*$K61)+(AT61/12*3*$F61*$G61*$I61*$K61)</f>
        <v>0</v>
      </c>
      <c r="AV61" s="16"/>
      <c r="AW61" s="16">
        <f>(AV61/12*5*$D61*$G61*$H61*$J61*AW$11)+(AV61/12*4*$E61*$G61*$I61*$J61)+(AV61/12*3*$F61*$G61*$I61*$J61)</f>
        <v>0</v>
      </c>
      <c r="AX61" s="16"/>
      <c r="AY61" s="16">
        <f>(AX61/12*5*$D61*$G61*$H61*$J61*AY$11)+(AX61/12*4*$E61*$G61*$I61*$J61)+(AX61/12*3*$F61*$G61*$I61*$J61)</f>
        <v>0</v>
      </c>
      <c r="AZ61" s="16"/>
      <c r="BA61" s="16">
        <f>(AZ61/12*5*$D61*$G61*$H61*$K61*BA$11)+(AZ61/12*4*$E61*$G61*$I61*$K61)+(AZ61/12*3*$F61*$G61*$I61*$K61)</f>
        <v>0</v>
      </c>
      <c r="BB61" s="16"/>
      <c r="BC61" s="16">
        <f>(BB61/12*5*$D61*$G61*$H61*$J61*BC$11)+(BB61/12*4*$E61*$G61*$I61*$J61)+(BB61/12*3*$F61*$G61*$I61*$J61)</f>
        <v>0</v>
      </c>
      <c r="BD61" s="16"/>
      <c r="BE61" s="16">
        <f>(BD61/12*5*$D61*$G61*$H61*$J61*BE$11)+(BD61/12*4*$E61*$G61*$I61*$J61)+(BD61/12*3*$F61*$G61*$I61*$J61)</f>
        <v>0</v>
      </c>
      <c r="BF61" s="16"/>
      <c r="BG61" s="16">
        <f>(BF61/12*5*$D61*$G61*$H61*$J61*BG$11)+(BF61/12*4*$E61*$G61*$I61*$J61)+(BF61/12*3*$F61*$G61*$I61*$J61)</f>
        <v>0</v>
      </c>
      <c r="BH61" s="16"/>
      <c r="BI61" s="16">
        <f>(BH61/12*5*$D61*$G61*$H61*$K61*BI$11)+(BH61/12*4*$E61*$G61*$I61*$K61)+(BH61/12*3*$F61*$G61*$I61*$K61)</f>
        <v>0</v>
      </c>
      <c r="BJ61" s="16"/>
      <c r="BK61" s="16">
        <f>(BJ61/12*5*$D61*$G61*$H61*$J61*BK$11)+(BJ61/12*4*$E61*$G61*$I61*$J61)+(BJ61/12*3*$F61*$G61*$I61*$J61)</f>
        <v>0</v>
      </c>
      <c r="BL61" s="16"/>
      <c r="BM61" s="16">
        <f>(BL61/12*5*$D61*$G61*$H61*$J61*BM$11)+(BL61/12*4*$E61*$G61*$I61*$J61)+(BL61/12*3*$F61*$G61*$I61*$J61)</f>
        <v>0</v>
      </c>
      <c r="BN61" s="22"/>
      <c r="BO61" s="16">
        <f>(BN61/12*5*$D61*$G61*$H61*$K61*BO$11)+(BN61/12*4*$E61*$G61*$I61*$K61)+(BN61/12*3*$F61*$G61*$I61*$K61)</f>
        <v>0</v>
      </c>
      <c r="BP61" s="16"/>
      <c r="BQ61" s="16">
        <f>(BP61/12*5*$D61*$G61*$H61*$K61*BQ$11)+(BP61/12*4*$E61*$G61*$I61*$K61)+(BP61/12*3*$F61*$G61*$I61*$K61)</f>
        <v>0</v>
      </c>
      <c r="BR61" s="16"/>
      <c r="BS61" s="16">
        <f>(BR61/12*5*$D61*$G61*$H61*$J61*BS$11)+(BR61/12*4*$E61*$G61*$I61*$J61)+(BR61/12*3*$F61*$G61*$I61*$J61)</f>
        <v>0</v>
      </c>
      <c r="BT61" s="16"/>
      <c r="BU61" s="16">
        <f>(BT61/12*5*$D61*$G61*$H61*$J61*BU$11)+(BT61/12*4*$E61*$G61*$I61*$J61)+(BT61/12*3*$F61*$G61*$I61*$J61)</f>
        <v>0</v>
      </c>
      <c r="BV61" s="16"/>
      <c r="BW61" s="16">
        <f>(BV61/12*5*$D61*$G61*$H61*$K61*BW$11)+(BV61/12*4*$E61*$G61*$I61*$K61)+(BV61/12*3*$F61*$G61*$I61*$K61)</f>
        <v>0</v>
      </c>
      <c r="BX61" s="16"/>
      <c r="BY61" s="16">
        <f>(BX61/12*5*$D61*$G61*$H61*$K61*BY$11)+(BX61/12*4*$E61*$G61*$I61*$K61)+(BX61/12*3*$F61*$G61*$I61*$K61)</f>
        <v>0</v>
      </c>
      <c r="BZ61" s="16"/>
      <c r="CA61" s="16">
        <f>(BZ61/12*5*$D61*$G61*$H61*$J61*CA$11)+(BZ61/12*4*$E61*$G61*$I61*$J61)+(BZ61/12*3*$F61*$G61*$I61*$J61)</f>
        <v>0</v>
      </c>
      <c r="CB61" s="16"/>
      <c r="CC61" s="16">
        <f>(CB61/12*5*$D61*$G61*$H61*$K61*CC$11)+(CB61/12*4*$E61*$G61*$I61*$K61)+(CB61/12*3*$F61*$G61*$I61*$K61)</f>
        <v>0</v>
      </c>
      <c r="CD61" s="16"/>
      <c r="CE61" s="16">
        <f>(CD61/12*5*$D61*$G61*$H61*$J61*CE$11)+(CD61/12*4*$E61*$G61*$I61*$J61)+(CD61/12*3*$F61*$G61*$I61*$J61)</f>
        <v>0</v>
      </c>
      <c r="CF61" s="16"/>
      <c r="CG61" s="16">
        <f>(CF61/12*5*$D61*$G61*$H61*$J61*CG$11)+(CF61/12*4*$E61*$G61*$I61*$J61)+(CF61/12*3*$F61*$G61*$I61*$J61)</f>
        <v>0</v>
      </c>
      <c r="CH61" s="16"/>
      <c r="CI61" s="16">
        <f>(CH61/12*5*$D61*$G61*$H61*$J61*CI$11)+(CH61/12*4*$E61*$G61*$I61*$J61)+(CH61/12*3*$F61*$G61*$I61*$J61)</f>
        <v>0</v>
      </c>
      <c r="CJ61" s="16"/>
      <c r="CK61" s="16">
        <f>(CJ61/12*5*$D61*$G61*$H61*$J61*CK$11)+(CJ61/12*4*$E61*$G61*$I61*$J61)+(CJ61/12*3*$F61*$G61*$I61*$J61)</f>
        <v>0</v>
      </c>
      <c r="CL61" s="16"/>
      <c r="CM61" s="16">
        <f>(CL61/12*5*$D61*$G61*$H61*$K61*CM$11)+(CL61/12*4*$E61*$G61*$I61*$K61)+(CL61/12*3*$F61*$G61*$I61*$K61)</f>
        <v>0</v>
      </c>
      <c r="CN61" s="16"/>
      <c r="CO61" s="16">
        <f>(CN61/12*5*$D61*$G61*$H61*$K61*CO$11)+(CN61/12*4*$E61*$G61*$I61*$K61)+(CN61/12*3*$F61*$G61*$I61*$K61)</f>
        <v>0</v>
      </c>
      <c r="CP61" s="18"/>
      <c r="CQ61" s="16">
        <f>(CP61/12*5*$D61*$G61*$H61*$J61*CQ$11)+(CP61/12*4*$E61*$G61*$I61*$J61)+(CP61/12*3*$F61*$G61*$I61*$J61)</f>
        <v>0</v>
      </c>
      <c r="CR61" s="16"/>
      <c r="CS61" s="16">
        <f>(CR61/12*5*$D61*$G61*$H61*$K61*CS$11)+(CR61/12*4*$E61*$G61*$I61*$K61)+(CR61/12*3*$F61*$G61*$I61*$K61)</f>
        <v>0</v>
      </c>
      <c r="CT61" s="16"/>
      <c r="CU61" s="16">
        <f>(CT61/12*5*$D61*$G61*$H61*$K61*CU$11)+(CT61/12*4*$E61*$G61*$I61*$K61)+(CT61/12*3*$F61*$G61*$I61*$K61)</f>
        <v>0</v>
      </c>
      <c r="CV61" s="16"/>
      <c r="CW61" s="16">
        <f>(CV61/12*5*$D61*$G61*$H61*$K61*CW$11)+(CV61/12*4*$E61*$G61*$I61*$K61)+(CV61/12*3*$F61*$G61*$I61*$K61)</f>
        <v>0</v>
      </c>
      <c r="CX61" s="16"/>
      <c r="CY61" s="16">
        <f>(CX61/12*5*$D61*$G61*$H61*$K61*CY$11)+(CX61/12*4*$E61*$G61*$I61*$K61)+(CX61/12*3*$F61*$G61*$I61*$K61)</f>
        <v>0</v>
      </c>
      <c r="CZ61" s="16"/>
      <c r="DA61" s="16">
        <f>(CZ61/12*5*$D61*$G61*$H61*$K61*DA$11)+(CZ61/12*4*$E61*$G61*$I61*$K61)+(CZ61/12*3*$F61*$G61*$I61*$K61)</f>
        <v>0</v>
      </c>
      <c r="DB61" s="16"/>
      <c r="DC61" s="16">
        <f>(DB61/12*5*$D61*$G61*$H61*$J61*DC$11)+(DB61/12*4*$E61*$G61*$I61*$J61)+(DB61/12*3*$F61*$G61*$I61*$J61)</f>
        <v>0</v>
      </c>
      <c r="DD61" s="16"/>
      <c r="DE61" s="16">
        <f>(DD61/12*5*$D61*$G61*$H61*$J61*DE$11)+(DD61/12*4*$E61*$G61*$I61*$J61)+(DD61/12*3*$F61*$G61*$I61*$J61)</f>
        <v>0</v>
      </c>
      <c r="DF61" s="16"/>
      <c r="DG61" s="16">
        <f>(DF61/12*5*$D61*$G61*$H61*$K61*DG$11)+(DF61/12*4*$E61*$G61*$I61*$K61)+(DF61/12*3*$F61*$G61*$I61*$K61)</f>
        <v>0</v>
      </c>
      <c r="DH61" s="16"/>
      <c r="DI61" s="16">
        <f>(DH61/12*5*$D61*$G61*$H61*$K61*DI$11)+(DH61/12*4*$E61*$G61*$I61*$K61)+(DH61/12*3*$F61*$G61*$I61*$K61)</f>
        <v>0</v>
      </c>
      <c r="DJ61" s="16"/>
      <c r="DK61" s="16">
        <f>(DJ61/12*5*$D61*$G61*$H61*$L61*DK$11)+(DJ61/12*4*$E61*$G61*$I61*$L61)+(DJ61/12*3*$F61*$G61*$I61*$L61)</f>
        <v>0</v>
      </c>
      <c r="DL61" s="16"/>
      <c r="DM61" s="16">
        <f>(DL61/12*5*$D61*$G61*$H61*$M61*DM$11)+(DL61/12*4*$E61*$G61*$I61*$M61)+(DL61/12*3*$F61*$G61*$I61*$M61)</f>
        <v>0</v>
      </c>
      <c r="DN61" s="16"/>
      <c r="DO61" s="16">
        <f t="shared" si="57"/>
        <v>0</v>
      </c>
      <c r="DP61" s="16">
        <f t="shared" si="346"/>
        <v>237</v>
      </c>
      <c r="DQ61" s="16">
        <f t="shared" si="346"/>
        <v>11149282.04355</v>
      </c>
    </row>
    <row r="62" spans="1:121" ht="29.25" customHeight="1" x14ac:dyDescent="0.25">
      <c r="A62" s="20"/>
      <c r="B62" s="54">
        <v>41</v>
      </c>
      <c r="C62" s="60" t="s">
        <v>190</v>
      </c>
      <c r="D62" s="56">
        <f t="shared" si="59"/>
        <v>19063</v>
      </c>
      <c r="E62" s="56">
        <v>18530</v>
      </c>
      <c r="F62" s="56">
        <v>18715</v>
      </c>
      <c r="G62" s="21">
        <v>2.23</v>
      </c>
      <c r="H62" s="15">
        <v>1</v>
      </c>
      <c r="I62" s="15">
        <v>1</v>
      </c>
      <c r="J62" s="56">
        <v>1.4</v>
      </c>
      <c r="K62" s="56">
        <v>1.68</v>
      </c>
      <c r="L62" s="56">
        <v>2.23</v>
      </c>
      <c r="M62" s="56">
        <v>2.57</v>
      </c>
      <c r="N62" s="16">
        <v>0</v>
      </c>
      <c r="O62" s="16">
        <f t="shared" ref="O62:O64" si="347">(N62/12*5*$D62*$G62*$H62*$J62*O$11)+(N62/12*4*$E62*$G62*$I62*$J62*O$12)+(N62/12*3*$F62*$G62*$I62*$J62*O$12)</f>
        <v>0</v>
      </c>
      <c r="P62" s="16">
        <v>0</v>
      </c>
      <c r="Q62" s="16">
        <f t="shared" ref="Q62:Q64" si="348">(P62/12*5*$D62*$G62*$H62*$J62*Q$11)+(P62/12*4*$E62*$G62*$I62*$J62*Q$12)+(P62/12*3*$F62*$G62*$I62*$J62*Q$12)</f>
        <v>0</v>
      </c>
      <c r="R62" s="16"/>
      <c r="S62" s="16">
        <f t="shared" ref="S62:S64" si="349">(R62/12*5*$D62*$G62*$H62*$J62*S$11)+(R62/12*4*$E62*$G62*$I62*$J62*S$12)+(R62/12*3*$F62*$G62*$I62*$J62*S$12)</f>
        <v>0</v>
      </c>
      <c r="T62" s="16"/>
      <c r="U62" s="16">
        <f t="shared" ref="U62:U64" si="350">(T62/12*5*$D62*$G62*$H62*$J62*U$11)+(T62/12*4*$E62*$G62*$I62*$J62*U$12)+(T62/12*3*$F62*$G62*$I62*$J62*U$12)</f>
        <v>0</v>
      </c>
      <c r="V62" s="16"/>
      <c r="W62" s="16">
        <f t="shared" ref="W62:W64" si="351">(V62/12*5*$D62*$G62*$H62*$J62*W$11)+(V62/12*4*$E62*$G62*$I62*$J62*W$12)+(V62/12*3*$F62*$G62*$I62*$J62*W$12)</f>
        <v>0</v>
      </c>
      <c r="X62" s="16">
        <v>0</v>
      </c>
      <c r="Y62" s="16">
        <f t="shared" ref="Y62:Y64" si="352">(X62/12*5*$D62*$G62*$H62*$J62*Y$11)+(X62/12*4*$E62*$G62*$I62*$J62*Y$12)+(X62/12*3*$F62*$G62*$I62*$J62*Y$12)</f>
        <v>0</v>
      </c>
      <c r="Z62" s="16"/>
      <c r="AA62" s="16">
        <f t="shared" ref="AA62:AA64" si="353">(Z62/12*5*$D62*$G62*$H62*$J62*AA$11)+(Z62/12*4*$E62*$G62*$I62*$J62*AA$12)+(Z62/12*3*$F62*$G62*$I62*$J62*AA$12)</f>
        <v>0</v>
      </c>
      <c r="AB62" s="16"/>
      <c r="AC62" s="16">
        <f t="shared" ref="AC62:AC64" si="354">(AB62/12*5*$D62*$G62*$H62*$J62*AC$11)+(AB62/12*4*$E62*$G62*$I62*$J62*AC$12)+(AB62/12*3*$F62*$G62*$I62*$J62*AC$12)</f>
        <v>0</v>
      </c>
      <c r="AD62" s="16">
        <v>0</v>
      </c>
      <c r="AE62" s="16">
        <f t="shared" ref="AE62:AE64" si="355">(AD62/12*5*$D62*$G62*$H62*$J62*AE$11)+(AD62/12*4*$E62*$G62*$I62*$J62*AE$12)+(AD62/12*3*$F62*$G62*$I62*$J62*AE$12)</f>
        <v>0</v>
      </c>
      <c r="AF62" s="16">
        <v>24</v>
      </c>
      <c r="AG62" s="16">
        <f t="shared" ref="AG62:AG64" si="356">(AF62/12*5*$D62*$G62*$H62*$J62*AG$11)+(AF62/12*4*$E62*$G62*$I62*$J62*AG$12)+(AF62/12*3*$F62*$G62*$I62*$J62*AG$12)</f>
        <v>1495810.4546000001</v>
      </c>
      <c r="AH62" s="16"/>
      <c r="AI62" s="16">
        <f t="shared" ref="AI62:AI64" si="357">(AH62/12*5*$D62*$G62*$H62*$J62*AI$11)+(AH62/12*4*$E62*$G62*$I62*$J62*AI$12)+(AH62/12*3*$F62*$G62*$I62*$J62*AI$12)</f>
        <v>0</v>
      </c>
      <c r="AJ62" s="19"/>
      <c r="AK62" s="16">
        <f t="shared" ref="AK62:AK64" si="358">(AJ62/12*5*$D62*$G62*$H62*$J62*AK$11)+(AJ62/12*4*$E62*$G62*$I62*$J62*AK$12)+(AJ62/12*3*$F62*$G62*$I62*$J62*AK$12)</f>
        <v>0</v>
      </c>
      <c r="AL62" s="58">
        <v>0</v>
      </c>
      <c r="AM62" s="16">
        <f t="shared" ref="AM62:AM64" si="359">(AL62/12*5*$D62*$G62*$H62*$J62*AM$11)+(AL62/12*4*$E62*$G62*$I62*$J62*AM$12)+(AL62/12*3*$F62*$G62*$I62*$J62*AM$12)</f>
        <v>0</v>
      </c>
      <c r="AN62" s="59">
        <v>0</v>
      </c>
      <c r="AO62" s="16">
        <f t="shared" ref="AO62:AO64" si="360">(AN62/12*5*$D62*$G62*$H62*$K62*AO$11)+(AN62/12*4*$E62*$G62*$I62*$K62*AO$12)+(AN62/12*3*$F62*$G62*$I62*$K62*AO$12)</f>
        <v>0</v>
      </c>
      <c r="AP62" s="16"/>
      <c r="AQ62" s="16">
        <f t="shared" ref="AQ62:AQ64" si="361">(AP62/12*5*$D62*$G62*$H62*$K62*AQ$11)+(AP62/12*4*$E62*$G62*$I62*$K62*AQ$12)+(AP62/12*3*$F62*$G62*$I62*$K62*AQ$12)</f>
        <v>0</v>
      </c>
      <c r="AR62" s="16">
        <v>1</v>
      </c>
      <c r="AS62" s="16">
        <f t="shared" ref="AS62:AS64" si="362">(AR62/12*5*$D62*$G62*$H62*$K62*AS$11)+(AR62/12*4*$E62*$G62*$I62*$K62*AS$12)+(AR62/12*3*$F62*$G62*$I62*$K62*AS$12)</f>
        <v>72040.91801199998</v>
      </c>
      <c r="AT62" s="16"/>
      <c r="AU62" s="16">
        <f t="shared" ref="AU62:AU64" si="363">(AT62/12*5*$D62*$G62*$H62*$K62*AU$11)+(AT62/12*4*$E62*$G62*$I62*$K62*AU$12)+(AT62/12*3*$F62*$G62*$I62*$K62*AU$12)</f>
        <v>0</v>
      </c>
      <c r="AV62" s="16"/>
      <c r="AW62" s="16">
        <f t="shared" ref="AW62:AW64" si="364">(AV62/12*5*$D62*$G62*$H62*$J62*AW$11)+(AV62/12*4*$E62*$G62*$I62*$J62*AW$12)+(AV62/12*3*$F62*$G62*$I62*$J62*AW$12)</f>
        <v>0</v>
      </c>
      <c r="AX62" s="16"/>
      <c r="AY62" s="16">
        <f t="shared" ref="AY62:AY64" si="365">(AX62/12*5*$D62*$G62*$H62*$J62*AY$11)+(AX62/12*4*$E62*$G62*$I62*$J62*AY$12)+(AX62/12*3*$F62*$G62*$I62*$J62*AY$12)</f>
        <v>0</v>
      </c>
      <c r="AZ62" s="16"/>
      <c r="BA62" s="16">
        <f t="shared" ref="BA62:BA64" si="366">(AZ62/12*5*$D62*$G62*$H62*$K62*BA$11)+(AZ62/12*4*$E62*$G62*$I62*$K62*BA$12)+(AZ62/12*3*$F62*$G62*$I62*$K62*BA$12)</f>
        <v>0</v>
      </c>
      <c r="BB62" s="16"/>
      <c r="BC62" s="16">
        <f t="shared" ref="BC62:BC64" si="367">(BB62/12*5*$D62*$G62*$H62*$J62*BC$11)+(BB62/12*4*$E62*$G62*$I62*$J62*BC$12)+(BB62/12*3*$F62*$G62*$I62*$J62*BC$12)</f>
        <v>0</v>
      </c>
      <c r="BD62" s="16"/>
      <c r="BE62" s="16">
        <f t="shared" ref="BE62:BE64" si="368">(BD62/12*5*$D62*$G62*$H62*$J62*BE$11)+(BD62/12*4*$E62*$G62*$I62*$J62*BE$12)+(BD62/12*3*$F62*$G62*$I62*$J62*BE$12)</f>
        <v>0</v>
      </c>
      <c r="BF62" s="16"/>
      <c r="BG62" s="16">
        <f t="shared" ref="BG62:BG64" si="369">(BF62/12*5*$D62*$G62*$H62*$J62*BG$11)+(BF62/12*4*$E62*$G62*$I62*$J62*BG$12)+(BF62/12*3*$F62*$G62*$I62*$J62*BG$12)</f>
        <v>0</v>
      </c>
      <c r="BH62" s="16"/>
      <c r="BI62" s="16">
        <f t="shared" ref="BI62:BI64" si="370">(BH62/12*5*$D62*$G62*$H62*$K62*BI$11)+(BH62/12*4*$E62*$G62*$I62*$K62*BI$12)+(BH62/12*3*$F62*$G62*$I62*$K62*BI$12)</f>
        <v>0</v>
      </c>
      <c r="BJ62" s="16">
        <v>0</v>
      </c>
      <c r="BK62" s="16">
        <f t="shared" ref="BK62:BK64" si="371">(BJ62/12*5*$D62*$G62*$H62*$J62*BK$11)+(BJ62/12*4*$E62*$G62*$I62*$J62*BK$12)+(BJ62/12*3*$F62*$G62*$I62*$J62*BK$12)</f>
        <v>0</v>
      </c>
      <c r="BL62" s="16"/>
      <c r="BM62" s="16">
        <f t="shared" ref="BM62:BM64" si="372">(BL62/12*5*$D62*$G62*$H62*$J62*BM$11)+(BL62/12*4*$E62*$G62*$I62*$J62*BM$12)+(BL62/12*3*$F62*$G62*$I62*$J62*BM$12)</f>
        <v>0</v>
      </c>
      <c r="BN62" s="22"/>
      <c r="BO62" s="16">
        <f t="shared" ref="BO62:BO64" si="373">(BN62/12*5*$D62*$G62*$H62*$K62*BO$11)+(BN62/12*4*$E62*$G62*$I62*$K62*BO$12)+(BN62/12*3*$F62*$G62*$I62*$K62*BO$12)</f>
        <v>0</v>
      </c>
      <c r="BP62" s="16"/>
      <c r="BQ62" s="16">
        <f t="shared" ref="BQ62:BQ64" si="374">(BP62/12*5*$D62*$G62*$H62*$K62*BQ$11)+(BP62/12*4*$E62*$G62*$I62*$K62*BQ$12)+(BP62/12*3*$F62*$G62*$I62*$K62*BQ$12)</f>
        <v>0</v>
      </c>
      <c r="BR62" s="16"/>
      <c r="BS62" s="16">
        <f t="shared" ref="BS62:BS64" si="375">(BR62/12*5*$D62*$G62*$H62*$J62*BS$11)+(BR62/12*4*$E62*$G62*$I62*$J62*BS$12)+(BR62/12*3*$F62*$G62*$I62*$J62*BS$12)</f>
        <v>0</v>
      </c>
      <c r="BT62" s="16"/>
      <c r="BU62" s="16">
        <f t="shared" ref="BU62:BU64" si="376">(BT62/12*5*$D62*$G62*$H62*$J62*BU$11)+(BT62/12*4*$E62*$G62*$I62*$J62*BU$12)+(BT62/12*3*$F62*$G62*$I62*$J62*BU$12)</f>
        <v>0</v>
      </c>
      <c r="BV62" s="16"/>
      <c r="BW62" s="16">
        <f t="shared" ref="BW62:BW64" si="377">(BV62/12*5*$D62*$G62*$H62*$K62*BW$11)+(BV62/12*4*$E62*$G62*$I62*$K62*BW$12)+(BV62/12*3*$F62*$G62*$I62*$K62*BW$12)</f>
        <v>0</v>
      </c>
      <c r="BX62" s="16"/>
      <c r="BY62" s="16">
        <f t="shared" ref="BY62:BY64" si="378">(BX62/12*5*$D62*$G62*$H62*$K62*BY$11)+(BX62/12*4*$E62*$G62*$I62*$K62*BY$12)+(BX62/12*3*$F62*$G62*$I62*$K62*BY$12)</f>
        <v>0</v>
      </c>
      <c r="BZ62" s="16"/>
      <c r="CA62" s="16">
        <f t="shared" ref="CA62:CA64" si="379">(BZ62/12*5*$D62*$G62*$H62*$J62*CA$11)+(BZ62/12*4*$E62*$G62*$I62*$J62*CA$12)+(BZ62/12*3*$F62*$G62*$I62*$J62*CA$12)</f>
        <v>0</v>
      </c>
      <c r="CB62" s="16"/>
      <c r="CC62" s="16">
        <f t="shared" ref="CC62:CC64" si="380">(CB62/12*5*$D62*$G62*$H62*$K62*CC$11)+(CB62/12*4*$E62*$G62*$I62*$K62*CC$12)+(CB62/12*3*$F62*$G62*$I62*$K62*CC$12)</f>
        <v>0</v>
      </c>
      <c r="CD62" s="16"/>
      <c r="CE62" s="16">
        <f t="shared" ref="CE62:CE64" si="381">(CD62/12*5*$D62*$G62*$H62*$J62*CE$11)+(CD62/12*4*$E62*$G62*$I62*$J62*CE$12)+(CD62/12*3*$F62*$G62*$I62*$J62*CE$12)</f>
        <v>0</v>
      </c>
      <c r="CF62" s="16"/>
      <c r="CG62" s="16">
        <f t="shared" ref="CG62:CG64" si="382">(CF62/12*5*$D62*$G62*$H62*$J62*CG$11)+(CF62/12*4*$E62*$G62*$I62*$J62*CG$12)+(CF62/12*3*$F62*$G62*$I62*$J62*CG$12)</f>
        <v>0</v>
      </c>
      <c r="CH62" s="16"/>
      <c r="CI62" s="16">
        <f t="shared" ref="CI62:CI64" si="383">(CH62/12*5*$D62*$G62*$H62*$J62*CI$11)+(CH62/12*4*$E62*$G62*$I62*$J62*CI$12)+(CH62/12*3*$F62*$G62*$I62*$J62*CI$12)</f>
        <v>0</v>
      </c>
      <c r="CJ62" s="16"/>
      <c r="CK62" s="16">
        <f t="shared" ref="CK62:CK64" si="384">(CJ62/12*5*$D62*$G62*$H62*$J62*CK$11)+(CJ62/12*4*$E62*$G62*$I62*$J62*CK$12)+(CJ62/12*3*$F62*$G62*$I62*$J62*CK$12)</f>
        <v>0</v>
      </c>
      <c r="CL62" s="16"/>
      <c r="CM62" s="16">
        <f t="shared" ref="CM62:CM64" si="385">(CL62/12*5*$D62*$G62*$H62*$K62*CM$11)+(CL62/12*4*$E62*$G62*$I62*$K62*CM$12)+(CL62/12*3*$F62*$G62*$I62*$K62*CM$12)</f>
        <v>0</v>
      </c>
      <c r="CN62" s="16"/>
      <c r="CO62" s="16">
        <f t="shared" ref="CO62:CO64" si="386">(CN62/12*5*$D62*$G62*$H62*$K62*CO$11)+(CN62/12*4*$E62*$G62*$I62*$K62*CO$12)+(CN62/12*3*$F62*$G62*$I62*$K62*CO$12)</f>
        <v>0</v>
      </c>
      <c r="CP62" s="18"/>
      <c r="CQ62" s="16">
        <f t="shared" ref="CQ62:CQ64" si="387">(CP62/12*5*$D62*$G62*$H62*$J62*CQ$11)+(CP62/12*4*$E62*$G62*$I62*$J62*CQ$12)+(CP62/12*3*$F62*$G62*$I62*$J62*CQ$12)</f>
        <v>0</v>
      </c>
      <c r="CR62" s="16"/>
      <c r="CS62" s="16">
        <f t="shared" ref="CS62:CS64" si="388">(CR62/12*5*$D62*$G62*$H62*$K62*CS$11)+(CR62/12*4*$E62*$G62*$I62*$K62*CS$12)+(CR62/12*3*$F62*$G62*$I62*$K62*CS$12)</f>
        <v>0</v>
      </c>
      <c r="CT62" s="16"/>
      <c r="CU62" s="16">
        <f t="shared" ref="CU62:CU64" si="389">(CT62/12*5*$D62*$G62*$H62*$K62*CU$11)+(CT62/12*4*$E62*$G62*$I62*$K62*CU$12)+(CT62/12*3*$F62*$G62*$I62*$K62*CU$12)</f>
        <v>0</v>
      </c>
      <c r="CV62" s="16"/>
      <c r="CW62" s="16">
        <f t="shared" ref="CW62:CW64" si="390">(CV62/12*5*$D62*$G62*$H62*$K62*CW$11)+(CV62/12*4*$E62*$G62*$I62*$K62*CW$12)+(CV62/12*3*$F62*$G62*$I62*$K62*CW$12)</f>
        <v>0</v>
      </c>
      <c r="CX62" s="16"/>
      <c r="CY62" s="16">
        <f t="shared" ref="CY62:CY64" si="391">(CX62/12*5*$D62*$G62*$H62*$K62*CY$11)+(CX62/12*4*$E62*$G62*$I62*$K62*CY$12)+(CX62/12*3*$F62*$G62*$I62*$K62*CY$12)</f>
        <v>0</v>
      </c>
      <c r="CZ62" s="16"/>
      <c r="DA62" s="16">
        <f t="shared" ref="DA62:DA64" si="392">(CZ62/12*5*$D62*$G62*$H62*$K62*DA$11)+(CZ62/12*4*$E62*$G62*$I62*$K62*DA$12)+(CZ62/12*3*$F62*$G62*$I62*$K62*DA$12)</f>
        <v>0</v>
      </c>
      <c r="DB62" s="16"/>
      <c r="DC62" s="16">
        <f t="shared" ref="DC62:DC64" si="393">(DB62/12*5*$D62*$G62*$H62*$J62*DC$11)+(DB62/12*4*$E62*$G62*$I62*$J62*DC$12)+(DB62/12*3*$F62*$G62*$I62*$J62*DC$12)</f>
        <v>0</v>
      </c>
      <c r="DD62" s="16"/>
      <c r="DE62" s="16">
        <f t="shared" ref="DE62:DE64" si="394">(DD62/12*5*$D62*$G62*$H62*$J62*DE$11)+(DD62/12*4*$E62*$G62*$I62*$J62*DE$12)+(DD62/12*3*$F62*$G62*$I62*$J62*DE$12)</f>
        <v>0</v>
      </c>
      <c r="DF62" s="16"/>
      <c r="DG62" s="16">
        <f t="shared" ref="DG62:DG64" si="395">(DF62/12*5*$D62*$G62*$H62*$K62*DG$11)+(DF62/12*4*$E62*$G62*$I62*$K62*DG$12)+(DF62/12*3*$F62*$G62*$I62*$K62*DG$12)</f>
        <v>0</v>
      </c>
      <c r="DH62" s="16"/>
      <c r="DI62" s="16">
        <f t="shared" ref="DI62:DI64" si="396">(DH62/12*5*$D62*$G62*$H62*$K62*DI$11)+(DH62/12*4*$E62*$G62*$I62*$K62*DI$12)+(DH62/12*3*$F62*$G62*$I62*$K62*DI$12)</f>
        <v>0</v>
      </c>
      <c r="DJ62" s="16"/>
      <c r="DK62" s="16">
        <f t="shared" ref="DK62:DK64" si="397">(DJ62/12*5*$D62*$G62*$H62*$L62*DK$11)+(DJ62/12*4*$E62*$G62*$I62*$L62*DK$12)+(DJ62/12*3*$F62*$G62*$I62*$L62*DK$12)</f>
        <v>0</v>
      </c>
      <c r="DL62" s="16"/>
      <c r="DM62" s="16">
        <f t="shared" si="290"/>
        <v>0</v>
      </c>
      <c r="DN62" s="16"/>
      <c r="DO62" s="16">
        <f t="shared" si="57"/>
        <v>0</v>
      </c>
      <c r="DP62" s="16">
        <f t="shared" si="346"/>
        <v>25</v>
      </c>
      <c r="DQ62" s="16">
        <f t="shared" si="346"/>
        <v>1567851.372612</v>
      </c>
    </row>
    <row r="63" spans="1:121" ht="30" customHeight="1" x14ac:dyDescent="0.25">
      <c r="A63" s="20"/>
      <c r="B63" s="54">
        <v>42</v>
      </c>
      <c r="C63" s="55" t="s">
        <v>191</v>
      </c>
      <c r="D63" s="56">
        <f t="shared" si="59"/>
        <v>19063</v>
      </c>
      <c r="E63" s="56">
        <v>18530</v>
      </c>
      <c r="F63" s="56">
        <v>18715</v>
      </c>
      <c r="G63" s="21">
        <v>2.36</v>
      </c>
      <c r="H63" s="15">
        <v>1</v>
      </c>
      <c r="I63" s="15">
        <v>1</v>
      </c>
      <c r="J63" s="56">
        <v>1.4</v>
      </c>
      <c r="K63" s="56">
        <v>1.68</v>
      </c>
      <c r="L63" s="56">
        <v>2.23</v>
      </c>
      <c r="M63" s="56">
        <v>2.57</v>
      </c>
      <c r="N63" s="16">
        <v>0</v>
      </c>
      <c r="O63" s="16">
        <f t="shared" si="347"/>
        <v>0</v>
      </c>
      <c r="P63" s="16">
        <v>0</v>
      </c>
      <c r="Q63" s="16">
        <f t="shared" si="348"/>
        <v>0</v>
      </c>
      <c r="R63" s="16"/>
      <c r="S63" s="16">
        <f t="shared" si="349"/>
        <v>0</v>
      </c>
      <c r="T63" s="16"/>
      <c r="U63" s="16">
        <f t="shared" si="350"/>
        <v>0</v>
      </c>
      <c r="V63" s="16"/>
      <c r="W63" s="16">
        <f t="shared" si="351"/>
        <v>0</v>
      </c>
      <c r="X63" s="16">
        <v>0</v>
      </c>
      <c r="Y63" s="16">
        <f t="shared" si="352"/>
        <v>0</v>
      </c>
      <c r="Z63" s="16"/>
      <c r="AA63" s="16">
        <f t="shared" si="353"/>
        <v>0</v>
      </c>
      <c r="AB63" s="16"/>
      <c r="AC63" s="16">
        <f t="shared" si="354"/>
        <v>0</v>
      </c>
      <c r="AD63" s="16">
        <v>0</v>
      </c>
      <c r="AE63" s="16">
        <f t="shared" si="355"/>
        <v>0</v>
      </c>
      <c r="AF63" s="16">
        <v>16</v>
      </c>
      <c r="AG63" s="16">
        <f t="shared" si="356"/>
        <v>1055340.1114666665</v>
      </c>
      <c r="AH63" s="16"/>
      <c r="AI63" s="16">
        <f t="shared" si="357"/>
        <v>0</v>
      </c>
      <c r="AJ63" s="16"/>
      <c r="AK63" s="16">
        <f t="shared" si="358"/>
        <v>0</v>
      </c>
      <c r="AL63" s="58">
        <v>0</v>
      </c>
      <c r="AM63" s="16">
        <f t="shared" si="359"/>
        <v>0</v>
      </c>
      <c r="AN63" s="59">
        <v>0</v>
      </c>
      <c r="AO63" s="16">
        <f t="shared" si="360"/>
        <v>0</v>
      </c>
      <c r="AP63" s="16"/>
      <c r="AQ63" s="16">
        <f t="shared" si="361"/>
        <v>0</v>
      </c>
      <c r="AR63" s="16"/>
      <c r="AS63" s="16">
        <f t="shared" si="362"/>
        <v>0</v>
      </c>
      <c r="AT63" s="16"/>
      <c r="AU63" s="16">
        <f t="shared" si="363"/>
        <v>0</v>
      </c>
      <c r="AV63" s="16"/>
      <c r="AW63" s="16">
        <f t="shared" si="364"/>
        <v>0</v>
      </c>
      <c r="AX63" s="16"/>
      <c r="AY63" s="16">
        <f t="shared" si="365"/>
        <v>0</v>
      </c>
      <c r="AZ63" s="16"/>
      <c r="BA63" s="16">
        <f t="shared" si="366"/>
        <v>0</v>
      </c>
      <c r="BB63" s="16"/>
      <c r="BC63" s="16">
        <f t="shared" si="367"/>
        <v>0</v>
      </c>
      <c r="BD63" s="16"/>
      <c r="BE63" s="16">
        <f t="shared" si="368"/>
        <v>0</v>
      </c>
      <c r="BF63" s="16"/>
      <c r="BG63" s="16">
        <f t="shared" si="369"/>
        <v>0</v>
      </c>
      <c r="BH63" s="16"/>
      <c r="BI63" s="16">
        <f t="shared" si="370"/>
        <v>0</v>
      </c>
      <c r="BJ63" s="16">
        <v>0</v>
      </c>
      <c r="BK63" s="16">
        <f t="shared" si="371"/>
        <v>0</v>
      </c>
      <c r="BL63" s="16"/>
      <c r="BM63" s="16">
        <f t="shared" si="372"/>
        <v>0</v>
      </c>
      <c r="BN63" s="22"/>
      <c r="BO63" s="16">
        <f t="shared" si="373"/>
        <v>0</v>
      </c>
      <c r="BP63" s="16"/>
      <c r="BQ63" s="16">
        <f t="shared" si="374"/>
        <v>0</v>
      </c>
      <c r="BR63" s="16"/>
      <c r="BS63" s="16">
        <f t="shared" si="375"/>
        <v>0</v>
      </c>
      <c r="BT63" s="16"/>
      <c r="BU63" s="16">
        <f t="shared" si="376"/>
        <v>0</v>
      </c>
      <c r="BV63" s="16"/>
      <c r="BW63" s="16">
        <f t="shared" si="377"/>
        <v>0</v>
      </c>
      <c r="BX63" s="16"/>
      <c r="BY63" s="16">
        <f t="shared" si="378"/>
        <v>0</v>
      </c>
      <c r="BZ63" s="16"/>
      <c r="CA63" s="16">
        <f t="shared" si="379"/>
        <v>0</v>
      </c>
      <c r="CB63" s="16"/>
      <c r="CC63" s="16">
        <f t="shared" si="380"/>
        <v>0</v>
      </c>
      <c r="CD63" s="16"/>
      <c r="CE63" s="16">
        <f t="shared" si="381"/>
        <v>0</v>
      </c>
      <c r="CF63" s="16"/>
      <c r="CG63" s="16">
        <f t="shared" si="382"/>
        <v>0</v>
      </c>
      <c r="CH63" s="16"/>
      <c r="CI63" s="16">
        <f t="shared" si="383"/>
        <v>0</v>
      </c>
      <c r="CJ63" s="16"/>
      <c r="CK63" s="16">
        <f t="shared" si="384"/>
        <v>0</v>
      </c>
      <c r="CL63" s="16"/>
      <c r="CM63" s="16">
        <f t="shared" si="385"/>
        <v>0</v>
      </c>
      <c r="CN63" s="16"/>
      <c r="CO63" s="16">
        <f t="shared" si="386"/>
        <v>0</v>
      </c>
      <c r="CP63" s="18"/>
      <c r="CQ63" s="16">
        <f t="shared" si="387"/>
        <v>0</v>
      </c>
      <c r="CR63" s="16"/>
      <c r="CS63" s="16">
        <f t="shared" si="388"/>
        <v>0</v>
      </c>
      <c r="CT63" s="16"/>
      <c r="CU63" s="16">
        <f t="shared" si="389"/>
        <v>0</v>
      </c>
      <c r="CV63" s="16"/>
      <c r="CW63" s="16">
        <f t="shared" si="390"/>
        <v>0</v>
      </c>
      <c r="CX63" s="16"/>
      <c r="CY63" s="16">
        <f t="shared" si="391"/>
        <v>0</v>
      </c>
      <c r="CZ63" s="16"/>
      <c r="DA63" s="16">
        <f t="shared" si="392"/>
        <v>0</v>
      </c>
      <c r="DB63" s="16"/>
      <c r="DC63" s="16">
        <f t="shared" si="393"/>
        <v>0</v>
      </c>
      <c r="DD63" s="16"/>
      <c r="DE63" s="16">
        <f t="shared" si="394"/>
        <v>0</v>
      </c>
      <c r="DF63" s="16"/>
      <c r="DG63" s="16">
        <f t="shared" si="395"/>
        <v>0</v>
      </c>
      <c r="DH63" s="16"/>
      <c r="DI63" s="16">
        <f t="shared" si="396"/>
        <v>0</v>
      </c>
      <c r="DJ63" s="16"/>
      <c r="DK63" s="16">
        <f t="shared" si="397"/>
        <v>0</v>
      </c>
      <c r="DL63" s="16"/>
      <c r="DM63" s="16">
        <f t="shared" si="290"/>
        <v>0</v>
      </c>
      <c r="DN63" s="16"/>
      <c r="DO63" s="16">
        <f t="shared" si="57"/>
        <v>0</v>
      </c>
      <c r="DP63" s="16">
        <f t="shared" si="346"/>
        <v>16</v>
      </c>
      <c r="DQ63" s="16">
        <f t="shared" si="346"/>
        <v>1055340.1114666665</v>
      </c>
    </row>
    <row r="64" spans="1:121" ht="30" customHeight="1" x14ac:dyDescent="0.25">
      <c r="A64" s="20"/>
      <c r="B64" s="54">
        <v>43</v>
      </c>
      <c r="C64" s="55" t="s">
        <v>192</v>
      </c>
      <c r="D64" s="56">
        <f t="shared" si="59"/>
        <v>19063</v>
      </c>
      <c r="E64" s="56">
        <v>18530</v>
      </c>
      <c r="F64" s="56">
        <v>18715</v>
      </c>
      <c r="G64" s="21">
        <v>4.28</v>
      </c>
      <c r="H64" s="15">
        <v>1</v>
      </c>
      <c r="I64" s="15">
        <v>1</v>
      </c>
      <c r="J64" s="56">
        <v>1.4</v>
      </c>
      <c r="K64" s="56">
        <v>1.68</v>
      </c>
      <c r="L64" s="56">
        <v>2.23</v>
      </c>
      <c r="M64" s="56">
        <v>2.57</v>
      </c>
      <c r="N64" s="16">
        <v>0</v>
      </c>
      <c r="O64" s="16">
        <f t="shared" si="347"/>
        <v>0</v>
      </c>
      <c r="P64" s="16">
        <v>0</v>
      </c>
      <c r="Q64" s="16">
        <f t="shared" si="348"/>
        <v>0</v>
      </c>
      <c r="R64" s="16"/>
      <c r="S64" s="16">
        <f t="shared" si="349"/>
        <v>0</v>
      </c>
      <c r="T64" s="16"/>
      <c r="U64" s="16">
        <f t="shared" si="350"/>
        <v>0</v>
      </c>
      <c r="V64" s="16"/>
      <c r="W64" s="16">
        <f t="shared" si="351"/>
        <v>0</v>
      </c>
      <c r="X64" s="16">
        <v>0</v>
      </c>
      <c r="Y64" s="16">
        <f t="shared" si="352"/>
        <v>0</v>
      </c>
      <c r="Z64" s="16"/>
      <c r="AA64" s="16">
        <f t="shared" si="353"/>
        <v>0</v>
      </c>
      <c r="AB64" s="16"/>
      <c r="AC64" s="16">
        <f t="shared" si="354"/>
        <v>0</v>
      </c>
      <c r="AD64" s="16">
        <v>0</v>
      </c>
      <c r="AE64" s="16">
        <f t="shared" si="355"/>
        <v>0</v>
      </c>
      <c r="AF64" s="16">
        <v>4</v>
      </c>
      <c r="AG64" s="16">
        <f t="shared" si="356"/>
        <v>478480.47426666669</v>
      </c>
      <c r="AH64" s="16"/>
      <c r="AI64" s="16">
        <f t="shared" si="357"/>
        <v>0</v>
      </c>
      <c r="AJ64" s="16"/>
      <c r="AK64" s="16">
        <f t="shared" si="358"/>
        <v>0</v>
      </c>
      <c r="AL64" s="58">
        <v>0</v>
      </c>
      <c r="AM64" s="16">
        <f t="shared" si="359"/>
        <v>0</v>
      </c>
      <c r="AN64" s="59">
        <v>0</v>
      </c>
      <c r="AO64" s="16">
        <f t="shared" si="360"/>
        <v>0</v>
      </c>
      <c r="AP64" s="16"/>
      <c r="AQ64" s="16">
        <f t="shared" si="361"/>
        <v>0</v>
      </c>
      <c r="AR64" s="16"/>
      <c r="AS64" s="16">
        <f t="shared" si="362"/>
        <v>0</v>
      </c>
      <c r="AT64" s="16"/>
      <c r="AU64" s="16">
        <f t="shared" si="363"/>
        <v>0</v>
      </c>
      <c r="AV64" s="16"/>
      <c r="AW64" s="16">
        <f t="shared" si="364"/>
        <v>0</v>
      </c>
      <c r="AX64" s="16"/>
      <c r="AY64" s="16">
        <f t="shared" si="365"/>
        <v>0</v>
      </c>
      <c r="AZ64" s="16"/>
      <c r="BA64" s="16">
        <f t="shared" si="366"/>
        <v>0</v>
      </c>
      <c r="BB64" s="16"/>
      <c r="BC64" s="16">
        <f t="shared" si="367"/>
        <v>0</v>
      </c>
      <c r="BD64" s="16"/>
      <c r="BE64" s="16">
        <f t="shared" si="368"/>
        <v>0</v>
      </c>
      <c r="BF64" s="16"/>
      <c r="BG64" s="16">
        <f t="shared" si="369"/>
        <v>0</v>
      </c>
      <c r="BH64" s="16"/>
      <c r="BI64" s="16">
        <f t="shared" si="370"/>
        <v>0</v>
      </c>
      <c r="BJ64" s="16">
        <v>0</v>
      </c>
      <c r="BK64" s="16">
        <f t="shared" si="371"/>
        <v>0</v>
      </c>
      <c r="BL64" s="16"/>
      <c r="BM64" s="16">
        <f t="shared" si="372"/>
        <v>0</v>
      </c>
      <c r="BN64" s="22"/>
      <c r="BO64" s="16">
        <f t="shared" si="373"/>
        <v>0</v>
      </c>
      <c r="BP64" s="16"/>
      <c r="BQ64" s="16">
        <f t="shared" si="374"/>
        <v>0</v>
      </c>
      <c r="BR64" s="16"/>
      <c r="BS64" s="16">
        <f t="shared" si="375"/>
        <v>0</v>
      </c>
      <c r="BT64" s="16"/>
      <c r="BU64" s="16">
        <f t="shared" si="376"/>
        <v>0</v>
      </c>
      <c r="BV64" s="16"/>
      <c r="BW64" s="16">
        <f t="shared" si="377"/>
        <v>0</v>
      </c>
      <c r="BX64" s="16"/>
      <c r="BY64" s="16">
        <f t="shared" si="378"/>
        <v>0</v>
      </c>
      <c r="BZ64" s="16"/>
      <c r="CA64" s="16">
        <f t="shared" si="379"/>
        <v>0</v>
      </c>
      <c r="CB64" s="16"/>
      <c r="CC64" s="16">
        <f t="shared" si="380"/>
        <v>0</v>
      </c>
      <c r="CD64" s="16"/>
      <c r="CE64" s="16">
        <f t="shared" si="381"/>
        <v>0</v>
      </c>
      <c r="CF64" s="16"/>
      <c r="CG64" s="16">
        <f t="shared" si="382"/>
        <v>0</v>
      </c>
      <c r="CH64" s="16"/>
      <c r="CI64" s="16">
        <f t="shared" si="383"/>
        <v>0</v>
      </c>
      <c r="CJ64" s="16"/>
      <c r="CK64" s="16">
        <f t="shared" si="384"/>
        <v>0</v>
      </c>
      <c r="CL64" s="16"/>
      <c r="CM64" s="16">
        <f t="shared" si="385"/>
        <v>0</v>
      </c>
      <c r="CN64" s="16"/>
      <c r="CO64" s="16">
        <f t="shared" si="386"/>
        <v>0</v>
      </c>
      <c r="CP64" s="18"/>
      <c r="CQ64" s="16">
        <f t="shared" si="387"/>
        <v>0</v>
      </c>
      <c r="CR64" s="16"/>
      <c r="CS64" s="16">
        <f t="shared" si="388"/>
        <v>0</v>
      </c>
      <c r="CT64" s="16"/>
      <c r="CU64" s="16">
        <f t="shared" si="389"/>
        <v>0</v>
      </c>
      <c r="CV64" s="16"/>
      <c r="CW64" s="16">
        <f t="shared" si="390"/>
        <v>0</v>
      </c>
      <c r="CX64" s="16"/>
      <c r="CY64" s="16">
        <f t="shared" si="391"/>
        <v>0</v>
      </c>
      <c r="CZ64" s="16"/>
      <c r="DA64" s="16">
        <f t="shared" si="392"/>
        <v>0</v>
      </c>
      <c r="DB64" s="16"/>
      <c r="DC64" s="16">
        <f t="shared" si="393"/>
        <v>0</v>
      </c>
      <c r="DD64" s="16"/>
      <c r="DE64" s="16">
        <f t="shared" si="394"/>
        <v>0</v>
      </c>
      <c r="DF64" s="16"/>
      <c r="DG64" s="16">
        <f t="shared" si="395"/>
        <v>0</v>
      </c>
      <c r="DH64" s="16"/>
      <c r="DI64" s="16">
        <f t="shared" si="396"/>
        <v>0</v>
      </c>
      <c r="DJ64" s="16"/>
      <c r="DK64" s="16">
        <f t="shared" si="397"/>
        <v>0</v>
      </c>
      <c r="DL64" s="16"/>
      <c r="DM64" s="16">
        <f t="shared" si="290"/>
        <v>0</v>
      </c>
      <c r="DN64" s="16"/>
      <c r="DO64" s="16">
        <f t="shared" si="57"/>
        <v>0</v>
      </c>
      <c r="DP64" s="16">
        <f t="shared" si="346"/>
        <v>4</v>
      </c>
      <c r="DQ64" s="16">
        <f t="shared" si="346"/>
        <v>478480.47426666669</v>
      </c>
    </row>
    <row r="65" spans="1:121" ht="15.75" customHeight="1" x14ac:dyDescent="0.25">
      <c r="A65" s="69">
        <v>10</v>
      </c>
      <c r="B65" s="78"/>
      <c r="C65" s="71" t="s">
        <v>193</v>
      </c>
      <c r="D65" s="75">
        <f t="shared" si="59"/>
        <v>19063</v>
      </c>
      <c r="E65" s="75">
        <v>18530</v>
      </c>
      <c r="F65" s="75">
        <v>18715</v>
      </c>
      <c r="G65" s="79">
        <v>1.1000000000000001</v>
      </c>
      <c r="H65" s="76">
        <v>1</v>
      </c>
      <c r="I65" s="76">
        <v>1</v>
      </c>
      <c r="J65" s="75">
        <v>1.4</v>
      </c>
      <c r="K65" s="75">
        <v>1.68</v>
      </c>
      <c r="L65" s="75">
        <v>2.23</v>
      </c>
      <c r="M65" s="75">
        <v>2.57</v>
      </c>
      <c r="N65" s="74">
        <f t="shared" ref="N65:BY65" si="398">SUM(N66:N72)</f>
        <v>0</v>
      </c>
      <c r="O65" s="74">
        <f t="shared" si="398"/>
        <v>0</v>
      </c>
      <c r="P65" s="74">
        <f t="shared" si="398"/>
        <v>0</v>
      </c>
      <c r="Q65" s="74">
        <f t="shared" si="398"/>
        <v>0</v>
      </c>
      <c r="R65" s="74">
        <f t="shared" si="398"/>
        <v>0</v>
      </c>
      <c r="S65" s="74">
        <f t="shared" si="398"/>
        <v>0</v>
      </c>
      <c r="T65" s="74">
        <f t="shared" si="398"/>
        <v>0</v>
      </c>
      <c r="U65" s="74">
        <f t="shared" si="398"/>
        <v>0</v>
      </c>
      <c r="V65" s="74">
        <f t="shared" si="398"/>
        <v>0</v>
      </c>
      <c r="W65" s="74">
        <f t="shared" si="398"/>
        <v>0</v>
      </c>
      <c r="X65" s="74">
        <f t="shared" si="398"/>
        <v>0</v>
      </c>
      <c r="Y65" s="74">
        <f t="shared" si="398"/>
        <v>0</v>
      </c>
      <c r="Z65" s="74">
        <f t="shared" si="398"/>
        <v>0</v>
      </c>
      <c r="AA65" s="74">
        <f t="shared" si="398"/>
        <v>0</v>
      </c>
      <c r="AB65" s="74">
        <f t="shared" si="398"/>
        <v>0</v>
      </c>
      <c r="AC65" s="74">
        <f t="shared" si="398"/>
        <v>0</v>
      </c>
      <c r="AD65" s="74">
        <v>18</v>
      </c>
      <c r="AE65" s="74">
        <f t="shared" ref="AE65" si="399">SUM(AE66:AE72)</f>
        <v>2764670.8833333333</v>
      </c>
      <c r="AF65" s="74">
        <f t="shared" si="398"/>
        <v>740</v>
      </c>
      <c r="AG65" s="74">
        <f t="shared" si="398"/>
        <v>24194845.897658337</v>
      </c>
      <c r="AH65" s="74">
        <f t="shared" si="398"/>
        <v>0</v>
      </c>
      <c r="AI65" s="74">
        <f t="shared" si="398"/>
        <v>0</v>
      </c>
      <c r="AJ65" s="74">
        <f t="shared" si="398"/>
        <v>0</v>
      </c>
      <c r="AK65" s="74">
        <f t="shared" si="398"/>
        <v>0</v>
      </c>
      <c r="AL65" s="74">
        <f t="shared" si="398"/>
        <v>0</v>
      </c>
      <c r="AM65" s="74">
        <f t="shared" si="398"/>
        <v>0</v>
      </c>
      <c r="AN65" s="74">
        <f t="shared" si="398"/>
        <v>3</v>
      </c>
      <c r="AO65" s="74">
        <f t="shared" si="398"/>
        <v>74625.345564000003</v>
      </c>
      <c r="AP65" s="74">
        <f t="shared" si="398"/>
        <v>0</v>
      </c>
      <c r="AQ65" s="74">
        <f t="shared" si="398"/>
        <v>0</v>
      </c>
      <c r="AR65" s="74">
        <f t="shared" si="398"/>
        <v>301</v>
      </c>
      <c r="AS65" s="74">
        <f t="shared" si="398"/>
        <v>8559947.105667999</v>
      </c>
      <c r="AT65" s="74">
        <f t="shared" si="398"/>
        <v>0</v>
      </c>
      <c r="AU65" s="74">
        <f t="shared" si="398"/>
        <v>0</v>
      </c>
      <c r="AV65" s="74">
        <f t="shared" si="398"/>
        <v>0</v>
      </c>
      <c r="AW65" s="74">
        <f t="shared" si="398"/>
        <v>0</v>
      </c>
      <c r="AX65" s="74">
        <f t="shared" si="398"/>
        <v>0</v>
      </c>
      <c r="AY65" s="74">
        <f t="shared" si="398"/>
        <v>0</v>
      </c>
      <c r="AZ65" s="74">
        <f t="shared" si="398"/>
        <v>3</v>
      </c>
      <c r="BA65" s="74">
        <f t="shared" si="398"/>
        <v>72587.809139999998</v>
      </c>
      <c r="BB65" s="74">
        <f t="shared" si="398"/>
        <v>0</v>
      </c>
      <c r="BC65" s="74">
        <f t="shared" si="398"/>
        <v>0</v>
      </c>
      <c r="BD65" s="74">
        <f t="shared" si="398"/>
        <v>0</v>
      </c>
      <c r="BE65" s="74">
        <f t="shared" si="398"/>
        <v>0</v>
      </c>
      <c r="BF65" s="74">
        <f t="shared" si="398"/>
        <v>0</v>
      </c>
      <c r="BG65" s="74">
        <f t="shared" si="398"/>
        <v>0</v>
      </c>
      <c r="BH65" s="74">
        <f t="shared" si="398"/>
        <v>0</v>
      </c>
      <c r="BI65" s="74">
        <f t="shared" si="398"/>
        <v>0</v>
      </c>
      <c r="BJ65" s="74">
        <f t="shared" si="398"/>
        <v>2</v>
      </c>
      <c r="BK65" s="74">
        <f t="shared" si="398"/>
        <v>43332.007564999993</v>
      </c>
      <c r="BL65" s="74">
        <v>2</v>
      </c>
      <c r="BM65" s="74">
        <f t="shared" si="398"/>
        <v>56534.352699999996</v>
      </c>
      <c r="BN65" s="74">
        <f t="shared" si="398"/>
        <v>0</v>
      </c>
      <c r="BO65" s="74">
        <f t="shared" si="398"/>
        <v>0</v>
      </c>
      <c r="BP65" s="74">
        <f t="shared" si="398"/>
        <v>0</v>
      </c>
      <c r="BQ65" s="74">
        <f t="shared" si="398"/>
        <v>0</v>
      </c>
      <c r="BR65" s="74">
        <f t="shared" si="398"/>
        <v>0</v>
      </c>
      <c r="BS65" s="74">
        <f t="shared" si="398"/>
        <v>0</v>
      </c>
      <c r="BT65" s="74">
        <f t="shared" si="398"/>
        <v>0</v>
      </c>
      <c r="BU65" s="74">
        <f t="shared" si="398"/>
        <v>0</v>
      </c>
      <c r="BV65" s="74">
        <f t="shared" si="398"/>
        <v>0</v>
      </c>
      <c r="BW65" s="74">
        <f t="shared" si="398"/>
        <v>0</v>
      </c>
      <c r="BX65" s="74">
        <f t="shared" si="398"/>
        <v>0</v>
      </c>
      <c r="BY65" s="74">
        <f t="shared" si="398"/>
        <v>0</v>
      </c>
      <c r="BZ65" s="74">
        <f t="shared" ref="BZ65:DQ65" si="400">SUM(BZ66:BZ72)</f>
        <v>0</v>
      </c>
      <c r="CA65" s="74">
        <f t="shared" si="400"/>
        <v>0</v>
      </c>
      <c r="CB65" s="74">
        <f t="shared" si="400"/>
        <v>0</v>
      </c>
      <c r="CC65" s="74">
        <f t="shared" si="400"/>
        <v>0</v>
      </c>
      <c r="CD65" s="74">
        <f t="shared" si="400"/>
        <v>0</v>
      </c>
      <c r="CE65" s="74">
        <f t="shared" si="400"/>
        <v>0</v>
      </c>
      <c r="CF65" s="74">
        <f t="shared" si="400"/>
        <v>0</v>
      </c>
      <c r="CG65" s="74">
        <f t="shared" si="400"/>
        <v>0</v>
      </c>
      <c r="CH65" s="74">
        <f t="shared" si="400"/>
        <v>0</v>
      </c>
      <c r="CI65" s="74">
        <f t="shared" si="400"/>
        <v>0</v>
      </c>
      <c r="CJ65" s="74">
        <f t="shared" si="400"/>
        <v>32</v>
      </c>
      <c r="CK65" s="74">
        <f t="shared" si="400"/>
        <v>645224.97013333323</v>
      </c>
      <c r="CL65" s="74">
        <f t="shared" si="400"/>
        <v>57</v>
      </c>
      <c r="CM65" s="74">
        <f t="shared" si="400"/>
        <v>1500697.043538</v>
      </c>
      <c r="CN65" s="74">
        <f t="shared" si="400"/>
        <v>32</v>
      </c>
      <c r="CO65" s="74">
        <f t="shared" si="400"/>
        <v>980057.03749799996</v>
      </c>
      <c r="CP65" s="77">
        <f t="shared" si="400"/>
        <v>14</v>
      </c>
      <c r="CQ65" s="74">
        <f t="shared" si="400"/>
        <v>336942.45456666662</v>
      </c>
      <c r="CR65" s="74">
        <f t="shared" si="400"/>
        <v>34</v>
      </c>
      <c r="CS65" s="74">
        <f t="shared" si="400"/>
        <v>942058.21925600013</v>
      </c>
      <c r="CT65" s="74">
        <f t="shared" si="400"/>
        <v>0</v>
      </c>
      <c r="CU65" s="74">
        <f t="shared" si="400"/>
        <v>0</v>
      </c>
      <c r="CV65" s="74">
        <f t="shared" si="400"/>
        <v>28</v>
      </c>
      <c r="CW65" s="74">
        <f t="shared" si="400"/>
        <v>793113.41339999996</v>
      </c>
      <c r="CX65" s="74">
        <f t="shared" si="400"/>
        <v>24</v>
      </c>
      <c r="CY65" s="74">
        <f t="shared" si="400"/>
        <v>676856.95585200004</v>
      </c>
      <c r="CZ65" s="74">
        <f t="shared" si="400"/>
        <v>13</v>
      </c>
      <c r="DA65" s="74">
        <f t="shared" si="400"/>
        <v>364832.17016399995</v>
      </c>
      <c r="DB65" s="74">
        <f t="shared" si="400"/>
        <v>9</v>
      </c>
      <c r="DC65" s="74">
        <f t="shared" si="400"/>
        <v>209362.30186666662</v>
      </c>
      <c r="DD65" s="74">
        <f t="shared" si="400"/>
        <v>19</v>
      </c>
      <c r="DE65" s="74">
        <f t="shared" si="400"/>
        <v>448041.88955166668</v>
      </c>
      <c r="DF65" s="74">
        <f t="shared" si="400"/>
        <v>0</v>
      </c>
      <c r="DG65" s="74">
        <f t="shared" si="400"/>
        <v>0</v>
      </c>
      <c r="DH65" s="74">
        <f t="shared" si="400"/>
        <v>11</v>
      </c>
      <c r="DI65" s="74">
        <f t="shared" si="400"/>
        <v>332029.57788</v>
      </c>
      <c r="DJ65" s="74">
        <f t="shared" si="400"/>
        <v>2</v>
      </c>
      <c r="DK65" s="74">
        <f t="shared" si="400"/>
        <v>81560.31826249999</v>
      </c>
      <c r="DL65" s="74">
        <f t="shared" si="400"/>
        <v>6</v>
      </c>
      <c r="DM65" s="74">
        <f t="shared" si="400"/>
        <v>264476.37350749999</v>
      </c>
      <c r="DN65" s="19">
        <f t="shared" si="400"/>
        <v>0</v>
      </c>
      <c r="DO65" s="19">
        <f t="shared" si="400"/>
        <v>0</v>
      </c>
      <c r="DP65" s="74">
        <f t="shared" si="400"/>
        <v>1350</v>
      </c>
      <c r="DQ65" s="74">
        <f t="shared" si="400"/>
        <v>43341796.127105005</v>
      </c>
    </row>
    <row r="66" spans="1:121" ht="15.75" customHeight="1" x14ac:dyDescent="0.25">
      <c r="A66" s="20"/>
      <c r="B66" s="54">
        <v>44</v>
      </c>
      <c r="C66" s="55" t="s">
        <v>194</v>
      </c>
      <c r="D66" s="56">
        <f t="shared" si="59"/>
        <v>19063</v>
      </c>
      <c r="E66" s="56">
        <v>18530</v>
      </c>
      <c r="F66" s="56">
        <v>18715</v>
      </c>
      <c r="G66" s="21">
        <v>2.95</v>
      </c>
      <c r="H66" s="15">
        <v>1</v>
      </c>
      <c r="I66" s="15">
        <v>1</v>
      </c>
      <c r="J66" s="56">
        <v>1.4</v>
      </c>
      <c r="K66" s="56">
        <v>1.68</v>
      </c>
      <c r="L66" s="56">
        <v>2.23</v>
      </c>
      <c r="M66" s="56">
        <v>2.57</v>
      </c>
      <c r="N66" s="16">
        <v>0</v>
      </c>
      <c r="O66" s="16">
        <f t="shared" ref="O66:O72" si="401">(N66/12*5*$D66*$G66*$H66*$J66*O$11)+(N66/12*4*$E66*$G66*$I66*$J66*O$12)+(N66/12*3*$F66*$G66*$I66*$J66*O$12)</f>
        <v>0</v>
      </c>
      <c r="P66" s="16">
        <v>0</v>
      </c>
      <c r="Q66" s="16">
        <f t="shared" ref="Q66:Q72" si="402">(P66/12*5*$D66*$G66*$H66*$J66*Q$11)+(P66/12*4*$E66*$G66*$I66*$J66*Q$12)+(P66/12*3*$F66*$G66*$I66*$J66*Q$12)</f>
        <v>0</v>
      </c>
      <c r="R66" s="16">
        <v>0</v>
      </c>
      <c r="S66" s="16">
        <f t="shared" ref="S66:S72" si="403">(R66/12*5*$D66*$G66*$H66*$J66*S$11)+(R66/12*4*$E66*$G66*$I66*$J66*S$12)+(R66/12*3*$F66*$G66*$I66*$J66*S$12)</f>
        <v>0</v>
      </c>
      <c r="T66" s="16"/>
      <c r="U66" s="16">
        <f t="shared" ref="U66:U72" si="404">(T66/12*5*$D66*$G66*$H66*$J66*U$11)+(T66/12*4*$E66*$G66*$I66*$J66*U$12)+(T66/12*3*$F66*$G66*$I66*$J66*U$12)</f>
        <v>0</v>
      </c>
      <c r="V66" s="16">
        <v>0</v>
      </c>
      <c r="W66" s="16">
        <f t="shared" ref="W66:W72" si="405">(V66/12*5*$D66*$G66*$H66*$J66*W$11)+(V66/12*4*$E66*$G66*$I66*$J66*W$12)+(V66/12*3*$F66*$G66*$I66*$J66*W$12)</f>
        <v>0</v>
      </c>
      <c r="X66" s="16">
        <v>0</v>
      </c>
      <c r="Y66" s="16">
        <f t="shared" ref="Y66:Y72" si="406">(X66/12*5*$D66*$G66*$H66*$J66*Y$11)+(X66/12*4*$E66*$G66*$I66*$J66*Y$12)+(X66/12*3*$F66*$G66*$I66*$J66*Y$12)</f>
        <v>0</v>
      </c>
      <c r="Z66" s="16">
        <v>0</v>
      </c>
      <c r="AA66" s="16">
        <f t="shared" ref="AA66:AA72" si="407">(Z66/12*5*$D66*$G66*$H66*$J66*AA$11)+(Z66/12*4*$E66*$G66*$I66*$J66*AA$12)+(Z66/12*3*$F66*$G66*$I66*$J66*AA$12)</f>
        <v>0</v>
      </c>
      <c r="AB66" s="16">
        <v>0</v>
      </c>
      <c r="AC66" s="16">
        <f t="shared" ref="AC66:AC72" si="408">(AB66/12*5*$D66*$G66*$H66*$J66*AC$11)+(AB66/12*4*$E66*$G66*$I66*$J66*AC$12)+(AB66/12*3*$F66*$G66*$I66*$J66*AC$12)</f>
        <v>0</v>
      </c>
      <c r="AD66" s="16">
        <v>5</v>
      </c>
      <c r="AE66" s="16">
        <f t="shared" ref="AE66:AE72" si="409">(AD66/12*5*$D66*$G66*$H66*$J66*AE$11)+(AD66/12*4*$E66*$G66*$I66*$J66*AE$12)+(AD66/12*3*$F66*$G66*$I66*$J66*AE$12)</f>
        <v>485231.97916666663</v>
      </c>
      <c r="AF66" s="16">
        <v>112</v>
      </c>
      <c r="AG66" s="16">
        <f t="shared" ref="AG66:AG72" si="410">(AF66/12*5*$D66*$G66*$H66*$J66*AG$11)+(AF66/12*4*$E66*$G66*$I66*$J66*AG$12)+(AF66/12*3*$F66*$G66*$I66*$J66*AG$12)</f>
        <v>9234225.975333333</v>
      </c>
      <c r="AH66" s="16">
        <v>0</v>
      </c>
      <c r="AI66" s="16">
        <f t="shared" ref="AI66:AI72" si="411">(AH66/12*5*$D66*$G66*$H66*$J66*AI$11)+(AH66/12*4*$E66*$G66*$I66*$J66*AI$12)+(AH66/12*3*$F66*$G66*$I66*$J66*AI$12)</f>
        <v>0</v>
      </c>
      <c r="AJ66" s="16"/>
      <c r="AK66" s="16">
        <f t="shared" ref="AK66:AK72" si="412">(AJ66/12*5*$D66*$G66*$H66*$J66*AK$11)+(AJ66/12*4*$E66*$G66*$I66*$J66*AK$12)+(AJ66/12*3*$F66*$G66*$I66*$J66*AK$12)</f>
        <v>0</v>
      </c>
      <c r="AL66" s="58">
        <v>0</v>
      </c>
      <c r="AM66" s="16">
        <f t="shared" ref="AM66:AM72" si="413">(AL66/12*5*$D66*$G66*$H66*$J66*AM$11)+(AL66/12*4*$E66*$G66*$I66*$J66*AM$12)+(AL66/12*3*$F66*$G66*$I66*$J66*AM$12)</f>
        <v>0</v>
      </c>
      <c r="AN66" s="59">
        <v>0</v>
      </c>
      <c r="AO66" s="16">
        <f t="shared" ref="AO66:AO72" si="414">(AN66/12*5*$D66*$G66*$H66*$K66*AO$11)+(AN66/12*4*$E66*$G66*$I66*$K66*AO$12)+(AN66/12*3*$F66*$G66*$I66*$K66*AO$12)</f>
        <v>0</v>
      </c>
      <c r="AP66" s="16">
        <v>0</v>
      </c>
      <c r="AQ66" s="16">
        <f t="shared" ref="AQ66:AQ72" si="415">(AP66/12*5*$D66*$G66*$H66*$K66*AQ$11)+(AP66/12*4*$E66*$G66*$I66*$K66*AQ$12)+(AP66/12*3*$F66*$G66*$I66*$K66*AQ$12)</f>
        <v>0</v>
      </c>
      <c r="AR66" s="16">
        <v>4</v>
      </c>
      <c r="AS66" s="16">
        <f t="shared" ref="AS66:AS72" si="416">(AR66/12*5*$D66*$G66*$H66*$K66*AS$11)+(AR66/12*4*$E66*$G66*$I66*$K66*AS$12)+(AR66/12*3*$F66*$G66*$I66*$K66*AS$12)</f>
        <v>381203.06391999999</v>
      </c>
      <c r="AT66" s="16">
        <v>0</v>
      </c>
      <c r="AU66" s="16">
        <f t="shared" ref="AU66:AU72" si="417">(AT66/12*5*$D66*$G66*$H66*$K66*AU$11)+(AT66/12*4*$E66*$G66*$I66*$K66*AU$12)+(AT66/12*3*$F66*$G66*$I66*$K66*AU$12)</f>
        <v>0</v>
      </c>
      <c r="AV66" s="16"/>
      <c r="AW66" s="16">
        <f t="shared" ref="AW66:AW72" si="418">(AV66/12*5*$D66*$G66*$H66*$J66*AW$11)+(AV66/12*4*$E66*$G66*$I66*$J66*AW$12)+(AV66/12*3*$F66*$G66*$I66*$J66*AW$12)</f>
        <v>0</v>
      </c>
      <c r="AX66" s="16"/>
      <c r="AY66" s="16">
        <f t="shared" ref="AY66:AY72" si="419">(AX66/12*5*$D66*$G66*$H66*$J66*AY$11)+(AX66/12*4*$E66*$G66*$I66*$J66*AY$12)+(AX66/12*3*$F66*$G66*$I66*$J66*AY$12)</f>
        <v>0</v>
      </c>
      <c r="AZ66" s="16">
        <v>0</v>
      </c>
      <c r="BA66" s="16">
        <f t="shared" ref="BA66:BA72" si="420">(AZ66/12*5*$D66*$G66*$H66*$K66*BA$11)+(AZ66/12*4*$E66*$G66*$I66*$K66*BA$12)+(AZ66/12*3*$F66*$G66*$I66*$K66*BA$12)</f>
        <v>0</v>
      </c>
      <c r="BB66" s="16">
        <v>0</v>
      </c>
      <c r="BC66" s="16">
        <f t="shared" ref="BC66:BC72" si="421">(BB66/12*5*$D66*$G66*$H66*$J66*BC$11)+(BB66/12*4*$E66*$G66*$I66*$J66*BC$12)+(BB66/12*3*$F66*$G66*$I66*$J66*BC$12)</f>
        <v>0</v>
      </c>
      <c r="BD66" s="16">
        <v>0</v>
      </c>
      <c r="BE66" s="16">
        <f t="shared" ref="BE66:BE72" si="422">(BD66/12*5*$D66*$G66*$H66*$J66*BE$11)+(BD66/12*4*$E66*$G66*$I66*$J66*BE$12)+(BD66/12*3*$F66*$G66*$I66*$J66*BE$12)</f>
        <v>0</v>
      </c>
      <c r="BF66" s="16">
        <v>0</v>
      </c>
      <c r="BG66" s="16">
        <f t="shared" ref="BG66:BG72" si="423">(BF66/12*5*$D66*$G66*$H66*$J66*BG$11)+(BF66/12*4*$E66*$G66*$I66*$J66*BG$12)+(BF66/12*3*$F66*$G66*$I66*$J66*BG$12)</f>
        <v>0</v>
      </c>
      <c r="BH66" s="16">
        <v>0</v>
      </c>
      <c r="BI66" s="16">
        <f t="shared" ref="BI66:BI72" si="424">(BH66/12*5*$D66*$G66*$H66*$K66*BI$11)+(BH66/12*4*$E66*$G66*$I66*$K66*BI$12)+(BH66/12*3*$F66*$G66*$I66*$K66*BI$12)</f>
        <v>0</v>
      </c>
      <c r="BJ66" s="16">
        <v>0</v>
      </c>
      <c r="BK66" s="16">
        <f t="shared" ref="BK66:BK72" si="425">(BJ66/12*5*$D66*$G66*$H66*$J66*BK$11)+(BJ66/12*4*$E66*$G66*$I66*$J66*BK$12)+(BJ66/12*3*$F66*$G66*$I66*$J66*BK$12)</f>
        <v>0</v>
      </c>
      <c r="BL66" s="16">
        <v>0</v>
      </c>
      <c r="BM66" s="16">
        <f t="shared" ref="BM66:BM72" si="426">(BL66/12*5*$D66*$G66*$H66*$J66*BM$11)+(BL66/12*4*$E66*$G66*$I66*$J66*BM$12)+(BL66/12*3*$F66*$G66*$I66*$J66*BM$12)</f>
        <v>0</v>
      </c>
      <c r="BN66" s="22"/>
      <c r="BO66" s="16">
        <f t="shared" ref="BO66:BO72" si="427">(BN66/12*5*$D66*$G66*$H66*$K66*BO$11)+(BN66/12*4*$E66*$G66*$I66*$K66*BO$12)+(BN66/12*3*$F66*$G66*$I66*$K66*BO$12)</f>
        <v>0</v>
      </c>
      <c r="BP66" s="16">
        <v>0</v>
      </c>
      <c r="BQ66" s="16">
        <f t="shared" ref="BQ66:BQ72" si="428">(BP66/12*5*$D66*$G66*$H66*$K66*BQ$11)+(BP66/12*4*$E66*$G66*$I66*$K66*BQ$12)+(BP66/12*3*$F66*$G66*$I66*$K66*BQ$12)</f>
        <v>0</v>
      </c>
      <c r="BR66" s="16">
        <v>0</v>
      </c>
      <c r="BS66" s="16">
        <f t="shared" ref="BS66:BS72" si="429">(BR66/12*5*$D66*$G66*$H66*$J66*BS$11)+(BR66/12*4*$E66*$G66*$I66*$J66*BS$12)+(BR66/12*3*$F66*$G66*$I66*$J66*BS$12)</f>
        <v>0</v>
      </c>
      <c r="BT66" s="16">
        <v>0</v>
      </c>
      <c r="BU66" s="16">
        <f t="shared" ref="BU66:BU72" si="430">(BT66/12*5*$D66*$G66*$H66*$J66*BU$11)+(BT66/12*4*$E66*$G66*$I66*$J66*BU$12)+(BT66/12*3*$F66*$G66*$I66*$J66*BU$12)</f>
        <v>0</v>
      </c>
      <c r="BV66" s="16">
        <v>0</v>
      </c>
      <c r="BW66" s="16">
        <f t="shared" ref="BW66:BW72" si="431">(BV66/12*5*$D66*$G66*$H66*$K66*BW$11)+(BV66/12*4*$E66*$G66*$I66*$K66*BW$12)+(BV66/12*3*$F66*$G66*$I66*$K66*BW$12)</f>
        <v>0</v>
      </c>
      <c r="BX66" s="16"/>
      <c r="BY66" s="16">
        <f t="shared" ref="BY66:BY72" si="432">(BX66/12*5*$D66*$G66*$H66*$K66*BY$11)+(BX66/12*4*$E66*$G66*$I66*$K66*BY$12)+(BX66/12*3*$F66*$G66*$I66*$K66*BY$12)</f>
        <v>0</v>
      </c>
      <c r="BZ66" s="16">
        <v>0</v>
      </c>
      <c r="CA66" s="16">
        <f t="shared" ref="CA66:CA72" si="433">(BZ66/12*5*$D66*$G66*$H66*$J66*CA$11)+(BZ66/12*4*$E66*$G66*$I66*$J66*CA$12)+(BZ66/12*3*$F66*$G66*$I66*$J66*CA$12)</f>
        <v>0</v>
      </c>
      <c r="CB66" s="16">
        <v>0</v>
      </c>
      <c r="CC66" s="16">
        <f t="shared" ref="CC66:CC72" si="434">(CB66/12*5*$D66*$G66*$H66*$K66*CC$11)+(CB66/12*4*$E66*$G66*$I66*$K66*CC$12)+(CB66/12*3*$F66*$G66*$I66*$K66*CC$12)</f>
        <v>0</v>
      </c>
      <c r="CD66" s="16">
        <v>0</v>
      </c>
      <c r="CE66" s="16">
        <f t="shared" ref="CE66:CE72" si="435">(CD66/12*5*$D66*$G66*$H66*$J66*CE$11)+(CD66/12*4*$E66*$G66*$I66*$J66*CE$12)+(CD66/12*3*$F66*$G66*$I66*$J66*CE$12)</f>
        <v>0</v>
      </c>
      <c r="CF66" s="16"/>
      <c r="CG66" s="16">
        <f t="shared" ref="CG66:CG72" si="436">(CF66/12*5*$D66*$G66*$H66*$J66*CG$11)+(CF66/12*4*$E66*$G66*$I66*$J66*CG$12)+(CF66/12*3*$F66*$G66*$I66*$J66*CG$12)</f>
        <v>0</v>
      </c>
      <c r="CH66" s="16"/>
      <c r="CI66" s="16">
        <f t="shared" ref="CI66:CI72" si="437">(CH66/12*5*$D66*$G66*$H66*$J66*CI$11)+(CH66/12*4*$E66*$G66*$I66*$J66*CI$12)+(CH66/12*3*$F66*$G66*$I66*$J66*CI$12)</f>
        <v>0</v>
      </c>
      <c r="CJ66" s="16"/>
      <c r="CK66" s="16">
        <f t="shared" ref="CK66:CK72" si="438">(CJ66/12*5*$D66*$G66*$H66*$J66*CK$11)+(CJ66/12*4*$E66*$G66*$I66*$J66*CK$12)+(CJ66/12*3*$F66*$G66*$I66*$J66*CK$12)</f>
        <v>0</v>
      </c>
      <c r="CL66" s="16"/>
      <c r="CM66" s="16">
        <f t="shared" ref="CM66:CM72" si="439">(CL66/12*5*$D66*$G66*$H66*$K66*CM$11)+(CL66/12*4*$E66*$G66*$I66*$K66*CM$12)+(CL66/12*3*$F66*$G66*$I66*$K66*CM$12)</f>
        <v>0</v>
      </c>
      <c r="CN66" s="16"/>
      <c r="CO66" s="16">
        <f t="shared" ref="CO66:CO72" si="440">(CN66/12*5*$D66*$G66*$H66*$K66*CO$11)+(CN66/12*4*$E66*$G66*$I66*$K66*CO$12)+(CN66/12*3*$F66*$G66*$I66*$K66*CO$12)</f>
        <v>0</v>
      </c>
      <c r="CP66" s="18"/>
      <c r="CQ66" s="16">
        <f t="shared" ref="CQ66:CQ72" si="441">(CP66/12*5*$D66*$G66*$H66*$J66*CQ$11)+(CP66/12*4*$E66*$G66*$I66*$J66*CQ$12)+(CP66/12*3*$F66*$G66*$I66*$J66*CQ$12)</f>
        <v>0</v>
      </c>
      <c r="CR66" s="16"/>
      <c r="CS66" s="16">
        <f t="shared" ref="CS66:CS72" si="442">(CR66/12*5*$D66*$G66*$H66*$K66*CS$11)+(CR66/12*4*$E66*$G66*$I66*$K66*CS$12)+(CR66/12*3*$F66*$G66*$I66*$K66*CS$12)</f>
        <v>0</v>
      </c>
      <c r="CT66" s="16"/>
      <c r="CU66" s="16">
        <f t="shared" ref="CU66:CU72" si="443">(CT66/12*5*$D66*$G66*$H66*$K66*CU$11)+(CT66/12*4*$E66*$G66*$I66*$K66*CU$12)+(CT66/12*3*$F66*$G66*$I66*$K66*CU$12)</f>
        <v>0</v>
      </c>
      <c r="CV66" s="16"/>
      <c r="CW66" s="16">
        <f t="shared" ref="CW66:CW72" si="444">(CV66/12*5*$D66*$G66*$H66*$K66*CW$11)+(CV66/12*4*$E66*$G66*$I66*$K66*CW$12)+(CV66/12*3*$F66*$G66*$I66*$K66*CW$12)</f>
        <v>0</v>
      </c>
      <c r="CX66" s="16"/>
      <c r="CY66" s="16">
        <f t="shared" ref="CY66:CY72" si="445">(CX66/12*5*$D66*$G66*$H66*$K66*CY$11)+(CX66/12*4*$E66*$G66*$I66*$K66*CY$12)+(CX66/12*3*$F66*$G66*$I66*$K66*CY$12)</f>
        <v>0</v>
      </c>
      <c r="CZ66" s="16"/>
      <c r="DA66" s="16">
        <f t="shared" ref="DA66:DA72" si="446">(CZ66/12*5*$D66*$G66*$H66*$K66*DA$11)+(CZ66/12*4*$E66*$G66*$I66*$K66*DA$12)+(CZ66/12*3*$F66*$G66*$I66*$K66*DA$12)</f>
        <v>0</v>
      </c>
      <c r="DB66" s="16"/>
      <c r="DC66" s="16">
        <f t="shared" ref="DC66:DC72" si="447">(DB66/12*5*$D66*$G66*$H66*$J66*DC$11)+(DB66/12*4*$E66*$G66*$I66*$J66*DC$12)+(DB66/12*3*$F66*$G66*$I66*$J66*DC$12)</f>
        <v>0</v>
      </c>
      <c r="DD66" s="16"/>
      <c r="DE66" s="16">
        <f t="shared" ref="DE66:DE72" si="448">(DD66/12*5*$D66*$G66*$H66*$J66*DE$11)+(DD66/12*4*$E66*$G66*$I66*$J66*DE$12)+(DD66/12*3*$F66*$G66*$I66*$J66*DE$12)</f>
        <v>0</v>
      </c>
      <c r="DF66" s="16"/>
      <c r="DG66" s="16">
        <f t="shared" ref="DG66:DG72" si="449">(DF66/12*5*$D66*$G66*$H66*$K66*DG$11)+(DF66/12*4*$E66*$G66*$I66*$K66*DG$12)+(DF66/12*3*$F66*$G66*$I66*$K66*DG$12)</f>
        <v>0</v>
      </c>
      <c r="DH66" s="16"/>
      <c r="DI66" s="16">
        <f t="shared" ref="DI66:DI72" si="450">(DH66/12*5*$D66*$G66*$H66*$K66*DI$11)+(DH66/12*4*$E66*$G66*$I66*$K66*DI$12)+(DH66/12*3*$F66*$G66*$I66*$K66*DI$12)</f>
        <v>0</v>
      </c>
      <c r="DJ66" s="16"/>
      <c r="DK66" s="16">
        <f t="shared" ref="DK66:DK72" si="451">(DJ66/12*5*$D66*$G66*$H66*$L66*DK$11)+(DJ66/12*4*$E66*$G66*$I66*$L66*DK$12)+(DJ66/12*3*$F66*$G66*$I66*$L66*DK$12)</f>
        <v>0</v>
      </c>
      <c r="DL66" s="16"/>
      <c r="DM66" s="16">
        <f t="shared" si="290"/>
        <v>0</v>
      </c>
      <c r="DN66" s="16"/>
      <c r="DO66" s="16">
        <f t="shared" si="57"/>
        <v>0</v>
      </c>
      <c r="DP66" s="16">
        <f t="shared" ref="DP66:DQ72" si="452">SUM(N66,P66,R66,T66,V66,X66,Z66,AB66,AD66,AF66,AH66,AJ66,AL66,AN66,AP66,AR66,AT66,AV66,AX66,AZ66,BB66,BD66,BF66,BH66,BJ66,BL66,BN66,BP66,BR66,BT66,BV66,BX66,BZ66,CB66,CD66,CF66,CH66,CJ66,CL66,CN66,CP66,CR66,CT66,CV66,CX66,CZ66,DB66,DD66,DF66,DH66,DJ66,DL66,DN66)</f>
        <v>121</v>
      </c>
      <c r="DQ66" s="16">
        <f t="shared" si="452"/>
        <v>10100661.01842</v>
      </c>
    </row>
    <row r="67" spans="1:121" ht="15.75" customHeight="1" x14ac:dyDescent="0.25">
      <c r="A67" s="20"/>
      <c r="B67" s="54">
        <v>45</v>
      </c>
      <c r="C67" s="55" t="s">
        <v>195</v>
      </c>
      <c r="D67" s="56">
        <f t="shared" si="59"/>
        <v>19063</v>
      </c>
      <c r="E67" s="56">
        <v>18530</v>
      </c>
      <c r="F67" s="56">
        <v>18715</v>
      </c>
      <c r="G67" s="21">
        <v>5.33</v>
      </c>
      <c r="H67" s="15">
        <v>1</v>
      </c>
      <c r="I67" s="15">
        <v>1</v>
      </c>
      <c r="J67" s="56">
        <v>1.4</v>
      </c>
      <c r="K67" s="56">
        <v>1.68</v>
      </c>
      <c r="L67" s="56">
        <v>2.23</v>
      </c>
      <c r="M67" s="56">
        <v>2.57</v>
      </c>
      <c r="N67" s="16">
        <v>0</v>
      </c>
      <c r="O67" s="16">
        <f t="shared" si="401"/>
        <v>0</v>
      </c>
      <c r="P67" s="16">
        <v>0</v>
      </c>
      <c r="Q67" s="16">
        <f t="shared" si="402"/>
        <v>0</v>
      </c>
      <c r="R67" s="16"/>
      <c r="S67" s="16">
        <f t="shared" si="403"/>
        <v>0</v>
      </c>
      <c r="T67" s="16"/>
      <c r="U67" s="16">
        <f t="shared" si="404"/>
        <v>0</v>
      </c>
      <c r="V67" s="16"/>
      <c r="W67" s="16">
        <f t="shared" si="405"/>
        <v>0</v>
      </c>
      <c r="X67" s="16">
        <v>0</v>
      </c>
      <c r="Y67" s="16">
        <f t="shared" si="406"/>
        <v>0</v>
      </c>
      <c r="Z67" s="16"/>
      <c r="AA67" s="16">
        <f t="shared" si="407"/>
        <v>0</v>
      </c>
      <c r="AB67" s="16"/>
      <c r="AC67" s="16">
        <f t="shared" si="408"/>
        <v>0</v>
      </c>
      <c r="AD67" s="16">
        <v>13</v>
      </c>
      <c r="AE67" s="16">
        <f t="shared" si="409"/>
        <v>2279438.9041666668</v>
      </c>
      <c r="AF67" s="16">
        <v>2</v>
      </c>
      <c r="AG67" s="16">
        <f t="shared" si="410"/>
        <v>297932.35138333333</v>
      </c>
      <c r="AH67" s="16"/>
      <c r="AI67" s="16">
        <f t="shared" si="411"/>
        <v>0</v>
      </c>
      <c r="AJ67" s="16"/>
      <c r="AK67" s="16">
        <f t="shared" si="412"/>
        <v>0</v>
      </c>
      <c r="AL67" s="58">
        <v>0</v>
      </c>
      <c r="AM67" s="16">
        <f t="shared" si="413"/>
        <v>0</v>
      </c>
      <c r="AN67" s="59">
        <v>0</v>
      </c>
      <c r="AO67" s="16">
        <f t="shared" si="414"/>
        <v>0</v>
      </c>
      <c r="AP67" s="16"/>
      <c r="AQ67" s="16">
        <f t="shared" si="415"/>
        <v>0</v>
      </c>
      <c r="AR67" s="16">
        <v>1</v>
      </c>
      <c r="AS67" s="16">
        <f t="shared" si="416"/>
        <v>172187.485652</v>
      </c>
      <c r="AT67" s="16"/>
      <c r="AU67" s="16">
        <f t="shared" si="417"/>
        <v>0</v>
      </c>
      <c r="AV67" s="16"/>
      <c r="AW67" s="16">
        <f t="shared" si="418"/>
        <v>0</v>
      </c>
      <c r="AX67" s="16"/>
      <c r="AY67" s="16">
        <f t="shared" si="419"/>
        <v>0</v>
      </c>
      <c r="AZ67" s="16"/>
      <c r="BA67" s="16">
        <f t="shared" si="420"/>
        <v>0</v>
      </c>
      <c r="BB67" s="16"/>
      <c r="BC67" s="16">
        <f t="shared" si="421"/>
        <v>0</v>
      </c>
      <c r="BD67" s="16"/>
      <c r="BE67" s="16">
        <f t="shared" si="422"/>
        <v>0</v>
      </c>
      <c r="BF67" s="16"/>
      <c r="BG67" s="16">
        <f t="shared" si="423"/>
        <v>0</v>
      </c>
      <c r="BH67" s="16"/>
      <c r="BI67" s="16">
        <f t="shared" si="424"/>
        <v>0</v>
      </c>
      <c r="BJ67" s="16">
        <v>0</v>
      </c>
      <c r="BK67" s="16">
        <f t="shared" si="425"/>
        <v>0</v>
      </c>
      <c r="BL67" s="16"/>
      <c r="BM67" s="16">
        <f t="shared" si="426"/>
        <v>0</v>
      </c>
      <c r="BN67" s="22"/>
      <c r="BO67" s="16">
        <f t="shared" si="427"/>
        <v>0</v>
      </c>
      <c r="BP67" s="16"/>
      <c r="BQ67" s="16">
        <f t="shared" si="428"/>
        <v>0</v>
      </c>
      <c r="BR67" s="16"/>
      <c r="BS67" s="16">
        <f t="shared" si="429"/>
        <v>0</v>
      </c>
      <c r="BT67" s="16"/>
      <c r="BU67" s="16">
        <f t="shared" si="430"/>
        <v>0</v>
      </c>
      <c r="BV67" s="16"/>
      <c r="BW67" s="16">
        <f t="shared" si="431"/>
        <v>0</v>
      </c>
      <c r="BX67" s="16"/>
      <c r="BY67" s="16">
        <f t="shared" si="432"/>
        <v>0</v>
      </c>
      <c r="BZ67" s="16"/>
      <c r="CA67" s="16">
        <f t="shared" si="433"/>
        <v>0</v>
      </c>
      <c r="CB67" s="16"/>
      <c r="CC67" s="16">
        <f t="shared" si="434"/>
        <v>0</v>
      </c>
      <c r="CD67" s="16"/>
      <c r="CE67" s="16">
        <f t="shared" si="435"/>
        <v>0</v>
      </c>
      <c r="CF67" s="16"/>
      <c r="CG67" s="16">
        <f t="shared" si="436"/>
        <v>0</v>
      </c>
      <c r="CH67" s="16"/>
      <c r="CI67" s="16">
        <f t="shared" si="437"/>
        <v>0</v>
      </c>
      <c r="CJ67" s="16"/>
      <c r="CK67" s="16">
        <f t="shared" si="438"/>
        <v>0</v>
      </c>
      <c r="CL67" s="16"/>
      <c r="CM67" s="16">
        <f t="shared" si="439"/>
        <v>0</v>
      </c>
      <c r="CN67" s="16"/>
      <c r="CO67" s="16">
        <f t="shared" si="440"/>
        <v>0</v>
      </c>
      <c r="CP67" s="18"/>
      <c r="CQ67" s="16">
        <f t="shared" si="441"/>
        <v>0</v>
      </c>
      <c r="CR67" s="16"/>
      <c r="CS67" s="16">
        <f t="shared" si="442"/>
        <v>0</v>
      </c>
      <c r="CT67" s="16"/>
      <c r="CU67" s="16">
        <f t="shared" si="443"/>
        <v>0</v>
      </c>
      <c r="CV67" s="16"/>
      <c r="CW67" s="16">
        <f t="shared" si="444"/>
        <v>0</v>
      </c>
      <c r="CX67" s="16"/>
      <c r="CY67" s="16">
        <f t="shared" si="445"/>
        <v>0</v>
      </c>
      <c r="CZ67" s="16"/>
      <c r="DA67" s="16">
        <f t="shared" si="446"/>
        <v>0</v>
      </c>
      <c r="DB67" s="16"/>
      <c r="DC67" s="16">
        <f t="shared" si="447"/>
        <v>0</v>
      </c>
      <c r="DD67" s="16"/>
      <c r="DE67" s="16">
        <f t="shared" si="448"/>
        <v>0</v>
      </c>
      <c r="DF67" s="16"/>
      <c r="DG67" s="16">
        <f t="shared" si="449"/>
        <v>0</v>
      </c>
      <c r="DH67" s="16"/>
      <c r="DI67" s="16">
        <f t="shared" si="450"/>
        <v>0</v>
      </c>
      <c r="DJ67" s="16"/>
      <c r="DK67" s="16">
        <f t="shared" si="451"/>
        <v>0</v>
      </c>
      <c r="DL67" s="16"/>
      <c r="DM67" s="16">
        <f t="shared" si="290"/>
        <v>0</v>
      </c>
      <c r="DN67" s="16"/>
      <c r="DO67" s="16">
        <f t="shared" si="57"/>
        <v>0</v>
      </c>
      <c r="DP67" s="16">
        <f t="shared" si="452"/>
        <v>16</v>
      </c>
      <c r="DQ67" s="16">
        <f t="shared" si="452"/>
        <v>2749558.7412020001</v>
      </c>
    </row>
    <row r="68" spans="1:121" ht="15.75" customHeight="1" x14ac:dyDescent="0.25">
      <c r="A68" s="20"/>
      <c r="B68" s="54">
        <v>46</v>
      </c>
      <c r="C68" s="55" t="s">
        <v>196</v>
      </c>
      <c r="D68" s="56">
        <f t="shared" si="59"/>
        <v>19063</v>
      </c>
      <c r="E68" s="56">
        <v>18530</v>
      </c>
      <c r="F68" s="56">
        <v>18715</v>
      </c>
      <c r="G68" s="21">
        <v>0.77</v>
      </c>
      <c r="H68" s="15">
        <v>1</v>
      </c>
      <c r="I68" s="15">
        <v>1</v>
      </c>
      <c r="J68" s="56">
        <v>1.4</v>
      </c>
      <c r="K68" s="56">
        <v>1.68</v>
      </c>
      <c r="L68" s="56">
        <v>2.23</v>
      </c>
      <c r="M68" s="56">
        <v>2.57</v>
      </c>
      <c r="N68" s="16">
        <v>0</v>
      </c>
      <c r="O68" s="16">
        <f t="shared" si="401"/>
        <v>0</v>
      </c>
      <c r="P68" s="16">
        <v>0</v>
      </c>
      <c r="Q68" s="16">
        <f t="shared" si="402"/>
        <v>0</v>
      </c>
      <c r="R68" s="16"/>
      <c r="S68" s="16">
        <f t="shared" si="403"/>
        <v>0</v>
      </c>
      <c r="T68" s="16"/>
      <c r="U68" s="16">
        <f t="shared" si="404"/>
        <v>0</v>
      </c>
      <c r="V68" s="16"/>
      <c r="W68" s="16">
        <f t="shared" si="405"/>
        <v>0</v>
      </c>
      <c r="X68" s="16">
        <v>0</v>
      </c>
      <c r="Y68" s="16">
        <f t="shared" si="406"/>
        <v>0</v>
      </c>
      <c r="Z68" s="16"/>
      <c r="AA68" s="16">
        <f t="shared" si="407"/>
        <v>0</v>
      </c>
      <c r="AB68" s="16"/>
      <c r="AC68" s="16">
        <f t="shared" si="408"/>
        <v>0</v>
      </c>
      <c r="AD68" s="16">
        <v>0</v>
      </c>
      <c r="AE68" s="16">
        <f t="shared" si="409"/>
        <v>0</v>
      </c>
      <c r="AF68" s="16">
        <v>252</v>
      </c>
      <c r="AG68" s="16">
        <f t="shared" si="410"/>
        <v>5423151.3567000004</v>
      </c>
      <c r="AH68" s="16"/>
      <c r="AI68" s="16">
        <f t="shared" si="411"/>
        <v>0</v>
      </c>
      <c r="AJ68" s="19"/>
      <c r="AK68" s="16">
        <f t="shared" si="412"/>
        <v>0</v>
      </c>
      <c r="AL68" s="58">
        <v>0</v>
      </c>
      <c r="AM68" s="16">
        <f t="shared" si="413"/>
        <v>0</v>
      </c>
      <c r="AN68" s="59">
        <v>3</v>
      </c>
      <c r="AO68" s="16">
        <f t="shared" si="414"/>
        <v>74625.345564000003</v>
      </c>
      <c r="AP68" s="16"/>
      <c r="AQ68" s="16">
        <f t="shared" si="415"/>
        <v>0</v>
      </c>
      <c r="AR68" s="16">
        <v>118</v>
      </c>
      <c r="AS68" s="16">
        <f t="shared" si="416"/>
        <v>2935263.5921840002</v>
      </c>
      <c r="AT68" s="16"/>
      <c r="AU68" s="16">
        <f t="shared" si="417"/>
        <v>0</v>
      </c>
      <c r="AV68" s="16"/>
      <c r="AW68" s="16">
        <f t="shared" si="418"/>
        <v>0</v>
      </c>
      <c r="AX68" s="16"/>
      <c r="AY68" s="16">
        <f t="shared" si="419"/>
        <v>0</v>
      </c>
      <c r="AZ68" s="16">
        <v>3</v>
      </c>
      <c r="BA68" s="16">
        <f t="shared" si="420"/>
        <v>72587.809139999998</v>
      </c>
      <c r="BB68" s="16"/>
      <c r="BC68" s="16">
        <f t="shared" si="421"/>
        <v>0</v>
      </c>
      <c r="BD68" s="16"/>
      <c r="BE68" s="16">
        <f t="shared" si="422"/>
        <v>0</v>
      </c>
      <c r="BF68" s="16"/>
      <c r="BG68" s="16">
        <f t="shared" si="423"/>
        <v>0</v>
      </c>
      <c r="BH68" s="16"/>
      <c r="BI68" s="16">
        <f t="shared" si="424"/>
        <v>0</v>
      </c>
      <c r="BJ68" s="16">
        <v>2</v>
      </c>
      <c r="BK68" s="16">
        <f t="shared" si="425"/>
        <v>43332.007564999993</v>
      </c>
      <c r="BL68" s="16"/>
      <c r="BM68" s="16">
        <f t="shared" si="426"/>
        <v>0</v>
      </c>
      <c r="BN68" s="22"/>
      <c r="BO68" s="16">
        <f t="shared" si="427"/>
        <v>0</v>
      </c>
      <c r="BP68" s="16"/>
      <c r="BQ68" s="16">
        <f t="shared" si="428"/>
        <v>0</v>
      </c>
      <c r="BR68" s="16"/>
      <c r="BS68" s="16">
        <f t="shared" si="429"/>
        <v>0</v>
      </c>
      <c r="BT68" s="16"/>
      <c r="BU68" s="16">
        <f t="shared" si="430"/>
        <v>0</v>
      </c>
      <c r="BV68" s="16"/>
      <c r="BW68" s="16">
        <f t="shared" si="431"/>
        <v>0</v>
      </c>
      <c r="BX68" s="16"/>
      <c r="BY68" s="16">
        <f t="shared" si="432"/>
        <v>0</v>
      </c>
      <c r="BZ68" s="16"/>
      <c r="CA68" s="16">
        <f t="shared" si="433"/>
        <v>0</v>
      </c>
      <c r="CB68" s="16"/>
      <c r="CC68" s="16">
        <f t="shared" si="434"/>
        <v>0</v>
      </c>
      <c r="CD68" s="16"/>
      <c r="CE68" s="16">
        <f t="shared" si="435"/>
        <v>0</v>
      </c>
      <c r="CF68" s="16"/>
      <c r="CG68" s="16">
        <f t="shared" si="436"/>
        <v>0</v>
      </c>
      <c r="CH68" s="16"/>
      <c r="CI68" s="16">
        <f t="shared" si="437"/>
        <v>0</v>
      </c>
      <c r="CJ68" s="16">
        <v>32</v>
      </c>
      <c r="CK68" s="16">
        <f t="shared" si="438"/>
        <v>645224.97013333323</v>
      </c>
      <c r="CL68" s="16">
        <v>30</v>
      </c>
      <c r="CM68" s="16">
        <f t="shared" si="439"/>
        <v>739780.23272999993</v>
      </c>
      <c r="CN68" s="16">
        <v>14</v>
      </c>
      <c r="CO68" s="16">
        <f t="shared" si="440"/>
        <v>396882.60196200002</v>
      </c>
      <c r="CP68" s="18">
        <v>9</v>
      </c>
      <c r="CQ68" s="16">
        <f t="shared" si="441"/>
        <v>206091.01589999994</v>
      </c>
      <c r="CR68" s="16">
        <v>34</v>
      </c>
      <c r="CS68" s="16">
        <f t="shared" si="442"/>
        <v>942058.21925600013</v>
      </c>
      <c r="CT68" s="16"/>
      <c r="CU68" s="16">
        <f t="shared" si="443"/>
        <v>0</v>
      </c>
      <c r="CV68" s="16">
        <v>24</v>
      </c>
      <c r="CW68" s="16">
        <f t="shared" si="444"/>
        <v>666215.26725599996</v>
      </c>
      <c r="CX68" s="16">
        <v>21</v>
      </c>
      <c r="CY68" s="16">
        <f t="shared" si="445"/>
        <v>581859.48836399999</v>
      </c>
      <c r="CZ68" s="16">
        <v>12</v>
      </c>
      <c r="DA68" s="16">
        <f t="shared" si="446"/>
        <v>333107.63362799998</v>
      </c>
      <c r="DB68" s="16">
        <v>8</v>
      </c>
      <c r="DC68" s="16">
        <f t="shared" si="447"/>
        <v>183192.01413333329</v>
      </c>
      <c r="DD68" s="16">
        <v>19</v>
      </c>
      <c r="DE68" s="16">
        <f t="shared" si="448"/>
        <v>448041.88955166668</v>
      </c>
      <c r="DF68" s="16"/>
      <c r="DG68" s="16">
        <f t="shared" si="449"/>
        <v>0</v>
      </c>
      <c r="DH68" s="16">
        <v>10</v>
      </c>
      <c r="DI68" s="16">
        <f t="shared" si="450"/>
        <v>297975.2622</v>
      </c>
      <c r="DJ68" s="16">
        <v>2</v>
      </c>
      <c r="DK68" s="16">
        <f t="shared" si="451"/>
        <v>81560.31826249999</v>
      </c>
      <c r="DL68" s="16">
        <v>6</v>
      </c>
      <c r="DM68" s="16">
        <f t="shared" si="290"/>
        <v>264476.37350749999</v>
      </c>
      <c r="DN68" s="16"/>
      <c r="DO68" s="16">
        <f t="shared" si="57"/>
        <v>0</v>
      </c>
      <c r="DP68" s="16">
        <f t="shared" si="452"/>
        <v>599</v>
      </c>
      <c r="DQ68" s="16">
        <f t="shared" si="452"/>
        <v>14335425.398037333</v>
      </c>
    </row>
    <row r="69" spans="1:121" ht="15.75" customHeight="1" x14ac:dyDescent="0.25">
      <c r="A69" s="20"/>
      <c r="B69" s="54">
        <v>47</v>
      </c>
      <c r="C69" s="55" t="s">
        <v>197</v>
      </c>
      <c r="D69" s="56">
        <f t="shared" si="59"/>
        <v>19063</v>
      </c>
      <c r="E69" s="56">
        <v>18530</v>
      </c>
      <c r="F69" s="56">
        <v>18715</v>
      </c>
      <c r="G69" s="21">
        <v>0.97</v>
      </c>
      <c r="H69" s="15">
        <v>1</v>
      </c>
      <c r="I69" s="15">
        <v>1</v>
      </c>
      <c r="J69" s="56">
        <v>1.4</v>
      </c>
      <c r="K69" s="56">
        <v>1.68</v>
      </c>
      <c r="L69" s="56">
        <v>2.23</v>
      </c>
      <c r="M69" s="56">
        <v>2.57</v>
      </c>
      <c r="N69" s="16">
        <v>0</v>
      </c>
      <c r="O69" s="16">
        <f t="shared" si="401"/>
        <v>0</v>
      </c>
      <c r="P69" s="16">
        <v>0</v>
      </c>
      <c r="Q69" s="16">
        <f t="shared" si="402"/>
        <v>0</v>
      </c>
      <c r="R69" s="16"/>
      <c r="S69" s="16">
        <f t="shared" si="403"/>
        <v>0</v>
      </c>
      <c r="T69" s="16"/>
      <c r="U69" s="16">
        <f t="shared" si="404"/>
        <v>0</v>
      </c>
      <c r="V69" s="16"/>
      <c r="W69" s="16">
        <f t="shared" si="405"/>
        <v>0</v>
      </c>
      <c r="X69" s="16">
        <v>0</v>
      </c>
      <c r="Y69" s="16">
        <f t="shared" si="406"/>
        <v>0</v>
      </c>
      <c r="Z69" s="16"/>
      <c r="AA69" s="16">
        <f t="shared" si="407"/>
        <v>0</v>
      </c>
      <c r="AB69" s="16"/>
      <c r="AC69" s="16">
        <f t="shared" si="408"/>
        <v>0</v>
      </c>
      <c r="AD69" s="16">
        <v>0</v>
      </c>
      <c r="AE69" s="16">
        <f t="shared" si="409"/>
        <v>0</v>
      </c>
      <c r="AF69" s="16">
        <v>5</v>
      </c>
      <c r="AG69" s="16">
        <f t="shared" si="410"/>
        <v>135550.83529166668</v>
      </c>
      <c r="AH69" s="16"/>
      <c r="AI69" s="16">
        <f t="shared" si="411"/>
        <v>0</v>
      </c>
      <c r="AJ69" s="16"/>
      <c r="AK69" s="16">
        <f t="shared" si="412"/>
        <v>0</v>
      </c>
      <c r="AL69" s="58">
        <v>0</v>
      </c>
      <c r="AM69" s="16">
        <f t="shared" si="413"/>
        <v>0</v>
      </c>
      <c r="AN69" s="59">
        <v>0</v>
      </c>
      <c r="AO69" s="16">
        <f t="shared" si="414"/>
        <v>0</v>
      </c>
      <c r="AP69" s="16"/>
      <c r="AQ69" s="16">
        <f t="shared" si="415"/>
        <v>0</v>
      </c>
      <c r="AR69" s="16"/>
      <c r="AS69" s="16">
        <f t="shared" si="416"/>
        <v>0</v>
      </c>
      <c r="AT69" s="16"/>
      <c r="AU69" s="16">
        <f t="shared" si="417"/>
        <v>0</v>
      </c>
      <c r="AV69" s="16"/>
      <c r="AW69" s="16">
        <f t="shared" si="418"/>
        <v>0</v>
      </c>
      <c r="AX69" s="16"/>
      <c r="AY69" s="16">
        <f t="shared" si="419"/>
        <v>0</v>
      </c>
      <c r="AZ69" s="16"/>
      <c r="BA69" s="16">
        <f t="shared" si="420"/>
        <v>0</v>
      </c>
      <c r="BB69" s="16"/>
      <c r="BC69" s="16">
        <f t="shared" si="421"/>
        <v>0</v>
      </c>
      <c r="BD69" s="16"/>
      <c r="BE69" s="16">
        <f t="shared" si="422"/>
        <v>0</v>
      </c>
      <c r="BF69" s="16"/>
      <c r="BG69" s="16">
        <f t="shared" si="423"/>
        <v>0</v>
      </c>
      <c r="BH69" s="16"/>
      <c r="BI69" s="16">
        <f t="shared" si="424"/>
        <v>0</v>
      </c>
      <c r="BJ69" s="16">
        <v>0</v>
      </c>
      <c r="BK69" s="16">
        <f t="shared" si="425"/>
        <v>0</v>
      </c>
      <c r="BL69" s="16"/>
      <c r="BM69" s="16">
        <f t="shared" si="426"/>
        <v>0</v>
      </c>
      <c r="BN69" s="22"/>
      <c r="BO69" s="16">
        <f t="shared" si="427"/>
        <v>0</v>
      </c>
      <c r="BP69" s="16"/>
      <c r="BQ69" s="16">
        <f t="shared" si="428"/>
        <v>0</v>
      </c>
      <c r="BR69" s="16"/>
      <c r="BS69" s="16">
        <f t="shared" si="429"/>
        <v>0</v>
      </c>
      <c r="BT69" s="16"/>
      <c r="BU69" s="16">
        <f t="shared" si="430"/>
        <v>0</v>
      </c>
      <c r="BV69" s="16"/>
      <c r="BW69" s="16">
        <f t="shared" si="431"/>
        <v>0</v>
      </c>
      <c r="BX69" s="16"/>
      <c r="BY69" s="16">
        <f t="shared" si="432"/>
        <v>0</v>
      </c>
      <c r="BZ69" s="16"/>
      <c r="CA69" s="16">
        <f t="shared" si="433"/>
        <v>0</v>
      </c>
      <c r="CB69" s="16"/>
      <c r="CC69" s="16">
        <f t="shared" si="434"/>
        <v>0</v>
      </c>
      <c r="CD69" s="16"/>
      <c r="CE69" s="16">
        <f t="shared" si="435"/>
        <v>0</v>
      </c>
      <c r="CF69" s="16"/>
      <c r="CG69" s="16">
        <f t="shared" si="436"/>
        <v>0</v>
      </c>
      <c r="CH69" s="16"/>
      <c r="CI69" s="16">
        <f t="shared" si="437"/>
        <v>0</v>
      </c>
      <c r="CJ69" s="16"/>
      <c r="CK69" s="16">
        <f t="shared" si="438"/>
        <v>0</v>
      </c>
      <c r="CL69" s="16"/>
      <c r="CM69" s="16">
        <f t="shared" si="439"/>
        <v>0</v>
      </c>
      <c r="CN69" s="16"/>
      <c r="CO69" s="16">
        <f t="shared" si="440"/>
        <v>0</v>
      </c>
      <c r="CP69" s="18"/>
      <c r="CQ69" s="16">
        <f t="shared" si="441"/>
        <v>0</v>
      </c>
      <c r="CR69" s="16"/>
      <c r="CS69" s="16">
        <f t="shared" si="442"/>
        <v>0</v>
      </c>
      <c r="CT69" s="16"/>
      <c r="CU69" s="16">
        <f t="shared" si="443"/>
        <v>0</v>
      </c>
      <c r="CV69" s="16"/>
      <c r="CW69" s="16">
        <f t="shared" si="444"/>
        <v>0</v>
      </c>
      <c r="CX69" s="16"/>
      <c r="CY69" s="16">
        <f t="shared" si="445"/>
        <v>0</v>
      </c>
      <c r="CZ69" s="16"/>
      <c r="DA69" s="16">
        <f t="shared" si="446"/>
        <v>0</v>
      </c>
      <c r="DB69" s="16"/>
      <c r="DC69" s="16">
        <f t="shared" si="447"/>
        <v>0</v>
      </c>
      <c r="DD69" s="16"/>
      <c r="DE69" s="16">
        <f t="shared" si="448"/>
        <v>0</v>
      </c>
      <c r="DF69" s="16"/>
      <c r="DG69" s="16">
        <f t="shared" si="449"/>
        <v>0</v>
      </c>
      <c r="DH69" s="16"/>
      <c r="DI69" s="16">
        <f t="shared" si="450"/>
        <v>0</v>
      </c>
      <c r="DJ69" s="16"/>
      <c r="DK69" s="16">
        <f t="shared" si="451"/>
        <v>0</v>
      </c>
      <c r="DL69" s="16"/>
      <c r="DM69" s="16">
        <f t="shared" si="290"/>
        <v>0</v>
      </c>
      <c r="DN69" s="16"/>
      <c r="DO69" s="16">
        <f t="shared" si="57"/>
        <v>0</v>
      </c>
      <c r="DP69" s="16">
        <f t="shared" si="452"/>
        <v>5</v>
      </c>
      <c r="DQ69" s="16">
        <f t="shared" si="452"/>
        <v>135550.83529166668</v>
      </c>
    </row>
    <row r="70" spans="1:121" ht="36" customHeight="1" x14ac:dyDescent="0.25">
      <c r="A70" s="20"/>
      <c r="B70" s="54">
        <v>48</v>
      </c>
      <c r="C70" s="55" t="s">
        <v>198</v>
      </c>
      <c r="D70" s="56">
        <f t="shared" si="59"/>
        <v>19063</v>
      </c>
      <c r="E70" s="56">
        <v>18530</v>
      </c>
      <c r="F70" s="56">
        <v>18715</v>
      </c>
      <c r="G70" s="21">
        <v>0.88</v>
      </c>
      <c r="H70" s="15">
        <v>1</v>
      </c>
      <c r="I70" s="15">
        <v>1</v>
      </c>
      <c r="J70" s="56">
        <v>1.4</v>
      </c>
      <c r="K70" s="56">
        <v>1.68</v>
      </c>
      <c r="L70" s="56">
        <v>2.23</v>
      </c>
      <c r="M70" s="56">
        <v>2.57</v>
      </c>
      <c r="N70" s="16">
        <v>0</v>
      </c>
      <c r="O70" s="16">
        <f t="shared" si="401"/>
        <v>0</v>
      </c>
      <c r="P70" s="16">
        <v>0</v>
      </c>
      <c r="Q70" s="16">
        <f t="shared" si="402"/>
        <v>0</v>
      </c>
      <c r="R70" s="16"/>
      <c r="S70" s="16">
        <f t="shared" si="403"/>
        <v>0</v>
      </c>
      <c r="T70" s="16"/>
      <c r="U70" s="16">
        <f t="shared" si="404"/>
        <v>0</v>
      </c>
      <c r="V70" s="16"/>
      <c r="W70" s="16">
        <f t="shared" si="405"/>
        <v>0</v>
      </c>
      <c r="X70" s="16">
        <v>0</v>
      </c>
      <c r="Y70" s="16">
        <f t="shared" si="406"/>
        <v>0</v>
      </c>
      <c r="Z70" s="16"/>
      <c r="AA70" s="16">
        <f t="shared" si="407"/>
        <v>0</v>
      </c>
      <c r="AB70" s="16"/>
      <c r="AC70" s="16">
        <f t="shared" si="408"/>
        <v>0</v>
      </c>
      <c r="AD70" s="16">
        <v>0</v>
      </c>
      <c r="AE70" s="16">
        <f t="shared" si="409"/>
        <v>0</v>
      </c>
      <c r="AF70" s="16">
        <v>363</v>
      </c>
      <c r="AG70" s="16">
        <f t="shared" si="410"/>
        <v>8927909.0362</v>
      </c>
      <c r="AH70" s="16"/>
      <c r="AI70" s="16">
        <f t="shared" si="411"/>
        <v>0</v>
      </c>
      <c r="AJ70" s="19"/>
      <c r="AK70" s="16">
        <f t="shared" si="412"/>
        <v>0</v>
      </c>
      <c r="AL70" s="58">
        <v>0</v>
      </c>
      <c r="AM70" s="16">
        <f t="shared" si="413"/>
        <v>0</v>
      </c>
      <c r="AN70" s="59">
        <v>0</v>
      </c>
      <c r="AO70" s="16">
        <f t="shared" si="414"/>
        <v>0</v>
      </c>
      <c r="AP70" s="16"/>
      <c r="AQ70" s="16">
        <f t="shared" si="415"/>
        <v>0</v>
      </c>
      <c r="AR70" s="16">
        <v>176</v>
      </c>
      <c r="AS70" s="16">
        <f t="shared" si="416"/>
        <v>5003451.7406719998</v>
      </c>
      <c r="AT70" s="16"/>
      <c r="AU70" s="16">
        <f t="shared" si="417"/>
        <v>0</v>
      </c>
      <c r="AV70" s="16"/>
      <c r="AW70" s="16">
        <f t="shared" si="418"/>
        <v>0</v>
      </c>
      <c r="AX70" s="16"/>
      <c r="AY70" s="16">
        <f t="shared" si="419"/>
        <v>0</v>
      </c>
      <c r="AZ70" s="16"/>
      <c r="BA70" s="16">
        <f t="shared" si="420"/>
        <v>0</v>
      </c>
      <c r="BB70" s="16"/>
      <c r="BC70" s="16">
        <f t="shared" si="421"/>
        <v>0</v>
      </c>
      <c r="BD70" s="16"/>
      <c r="BE70" s="16">
        <f t="shared" si="422"/>
        <v>0</v>
      </c>
      <c r="BF70" s="16"/>
      <c r="BG70" s="16">
        <f t="shared" si="423"/>
        <v>0</v>
      </c>
      <c r="BH70" s="16"/>
      <c r="BI70" s="16">
        <f t="shared" si="424"/>
        <v>0</v>
      </c>
      <c r="BJ70" s="16">
        <v>0</v>
      </c>
      <c r="BK70" s="16">
        <f t="shared" si="425"/>
        <v>0</v>
      </c>
      <c r="BL70" s="16"/>
      <c r="BM70" s="16">
        <f t="shared" si="426"/>
        <v>0</v>
      </c>
      <c r="BN70" s="22"/>
      <c r="BO70" s="16">
        <f t="shared" si="427"/>
        <v>0</v>
      </c>
      <c r="BP70" s="16"/>
      <c r="BQ70" s="16">
        <f t="shared" si="428"/>
        <v>0</v>
      </c>
      <c r="BR70" s="16"/>
      <c r="BS70" s="16">
        <f t="shared" si="429"/>
        <v>0</v>
      </c>
      <c r="BT70" s="16"/>
      <c r="BU70" s="16">
        <f t="shared" si="430"/>
        <v>0</v>
      </c>
      <c r="BV70" s="16"/>
      <c r="BW70" s="16">
        <f t="shared" si="431"/>
        <v>0</v>
      </c>
      <c r="BX70" s="16"/>
      <c r="BY70" s="16">
        <f t="shared" si="432"/>
        <v>0</v>
      </c>
      <c r="BZ70" s="16"/>
      <c r="CA70" s="16">
        <f t="shared" si="433"/>
        <v>0</v>
      </c>
      <c r="CB70" s="16"/>
      <c r="CC70" s="16">
        <f t="shared" si="434"/>
        <v>0</v>
      </c>
      <c r="CD70" s="16"/>
      <c r="CE70" s="16">
        <f t="shared" si="435"/>
        <v>0</v>
      </c>
      <c r="CF70" s="16"/>
      <c r="CG70" s="16">
        <f t="shared" si="436"/>
        <v>0</v>
      </c>
      <c r="CH70" s="16"/>
      <c r="CI70" s="16">
        <f t="shared" si="437"/>
        <v>0</v>
      </c>
      <c r="CJ70" s="16"/>
      <c r="CK70" s="16">
        <f t="shared" si="438"/>
        <v>0</v>
      </c>
      <c r="CL70" s="16">
        <v>27</v>
      </c>
      <c r="CM70" s="16">
        <f t="shared" si="439"/>
        <v>760916.81080799992</v>
      </c>
      <c r="CN70" s="16">
        <v>18</v>
      </c>
      <c r="CO70" s="16">
        <f t="shared" si="440"/>
        <v>583174.43553599995</v>
      </c>
      <c r="CP70" s="18">
        <v>5</v>
      </c>
      <c r="CQ70" s="16">
        <f t="shared" si="441"/>
        <v>130851.43866666665</v>
      </c>
      <c r="CR70" s="16"/>
      <c r="CS70" s="16">
        <f t="shared" si="442"/>
        <v>0</v>
      </c>
      <c r="CT70" s="16"/>
      <c r="CU70" s="16">
        <f t="shared" si="443"/>
        <v>0</v>
      </c>
      <c r="CV70" s="16">
        <v>4</v>
      </c>
      <c r="CW70" s="16">
        <f t="shared" si="444"/>
        <v>126898.14614399998</v>
      </c>
      <c r="CX70" s="16">
        <v>3</v>
      </c>
      <c r="CY70" s="16">
        <f t="shared" si="445"/>
        <v>94997.467487999995</v>
      </c>
      <c r="CZ70" s="16">
        <v>1</v>
      </c>
      <c r="DA70" s="16">
        <f t="shared" si="446"/>
        <v>31724.536535999996</v>
      </c>
      <c r="DB70" s="16">
        <v>1</v>
      </c>
      <c r="DC70" s="16">
        <f t="shared" si="447"/>
        <v>26170.287733333327</v>
      </c>
      <c r="DD70" s="16"/>
      <c r="DE70" s="16">
        <f t="shared" si="448"/>
        <v>0</v>
      </c>
      <c r="DF70" s="16"/>
      <c r="DG70" s="16">
        <f t="shared" si="449"/>
        <v>0</v>
      </c>
      <c r="DH70" s="16">
        <v>1</v>
      </c>
      <c r="DI70" s="16">
        <f t="shared" si="450"/>
        <v>34054.31568</v>
      </c>
      <c r="DJ70" s="16"/>
      <c r="DK70" s="16">
        <f t="shared" si="451"/>
        <v>0</v>
      </c>
      <c r="DL70" s="16"/>
      <c r="DM70" s="16">
        <f t="shared" si="290"/>
        <v>0</v>
      </c>
      <c r="DN70" s="16"/>
      <c r="DO70" s="16">
        <f t="shared" si="57"/>
        <v>0</v>
      </c>
      <c r="DP70" s="16">
        <f t="shared" si="452"/>
        <v>599</v>
      </c>
      <c r="DQ70" s="16">
        <f t="shared" si="452"/>
        <v>15720148.215464</v>
      </c>
    </row>
    <row r="71" spans="1:121" ht="36" customHeight="1" x14ac:dyDescent="0.25">
      <c r="A71" s="20"/>
      <c r="B71" s="54">
        <v>49</v>
      </c>
      <c r="C71" s="55" t="s">
        <v>199</v>
      </c>
      <c r="D71" s="56">
        <f t="shared" si="59"/>
        <v>19063</v>
      </c>
      <c r="E71" s="56">
        <v>18530</v>
      </c>
      <c r="F71" s="56">
        <v>18715</v>
      </c>
      <c r="G71" s="21">
        <v>1.05</v>
      </c>
      <c r="H71" s="15">
        <v>1</v>
      </c>
      <c r="I71" s="15">
        <v>1</v>
      </c>
      <c r="J71" s="56">
        <v>1.4</v>
      </c>
      <c r="K71" s="56">
        <v>1.68</v>
      </c>
      <c r="L71" s="56">
        <v>2.23</v>
      </c>
      <c r="M71" s="56">
        <v>2.57</v>
      </c>
      <c r="N71" s="16">
        <v>0</v>
      </c>
      <c r="O71" s="16">
        <f t="shared" si="401"/>
        <v>0</v>
      </c>
      <c r="P71" s="16">
        <v>0</v>
      </c>
      <c r="Q71" s="16">
        <f t="shared" si="402"/>
        <v>0</v>
      </c>
      <c r="R71" s="16"/>
      <c r="S71" s="16">
        <f t="shared" si="403"/>
        <v>0</v>
      </c>
      <c r="T71" s="16"/>
      <c r="U71" s="16">
        <f t="shared" si="404"/>
        <v>0</v>
      </c>
      <c r="V71" s="16"/>
      <c r="W71" s="16">
        <f t="shared" si="405"/>
        <v>0</v>
      </c>
      <c r="X71" s="16">
        <v>0</v>
      </c>
      <c r="Y71" s="16">
        <f t="shared" si="406"/>
        <v>0</v>
      </c>
      <c r="Z71" s="16"/>
      <c r="AA71" s="16">
        <f t="shared" si="407"/>
        <v>0</v>
      </c>
      <c r="AB71" s="16"/>
      <c r="AC71" s="16">
        <f t="shared" si="408"/>
        <v>0</v>
      </c>
      <c r="AD71" s="16">
        <v>0</v>
      </c>
      <c r="AE71" s="16">
        <f t="shared" si="409"/>
        <v>0</v>
      </c>
      <c r="AF71" s="16">
        <v>6</v>
      </c>
      <c r="AG71" s="16">
        <f t="shared" si="410"/>
        <v>176076.34275000001</v>
      </c>
      <c r="AH71" s="16"/>
      <c r="AI71" s="16">
        <f t="shared" si="411"/>
        <v>0</v>
      </c>
      <c r="AJ71" s="16"/>
      <c r="AK71" s="16">
        <f t="shared" si="412"/>
        <v>0</v>
      </c>
      <c r="AL71" s="58">
        <v>0</v>
      </c>
      <c r="AM71" s="16">
        <f t="shared" si="413"/>
        <v>0</v>
      </c>
      <c r="AN71" s="59">
        <v>0</v>
      </c>
      <c r="AO71" s="16">
        <f t="shared" si="414"/>
        <v>0</v>
      </c>
      <c r="AP71" s="16"/>
      <c r="AQ71" s="16">
        <f t="shared" si="415"/>
        <v>0</v>
      </c>
      <c r="AR71" s="16">
        <v>2</v>
      </c>
      <c r="AS71" s="16">
        <f t="shared" si="416"/>
        <v>67841.223239999992</v>
      </c>
      <c r="AT71" s="16"/>
      <c r="AU71" s="16">
        <f t="shared" si="417"/>
        <v>0</v>
      </c>
      <c r="AV71" s="16"/>
      <c r="AW71" s="16">
        <f t="shared" si="418"/>
        <v>0</v>
      </c>
      <c r="AX71" s="16"/>
      <c r="AY71" s="16">
        <f t="shared" si="419"/>
        <v>0</v>
      </c>
      <c r="AZ71" s="16"/>
      <c r="BA71" s="16">
        <f t="shared" si="420"/>
        <v>0</v>
      </c>
      <c r="BB71" s="16"/>
      <c r="BC71" s="16">
        <f t="shared" si="421"/>
        <v>0</v>
      </c>
      <c r="BD71" s="16"/>
      <c r="BE71" s="16">
        <f t="shared" si="422"/>
        <v>0</v>
      </c>
      <c r="BF71" s="16"/>
      <c r="BG71" s="16">
        <f t="shared" si="423"/>
        <v>0</v>
      </c>
      <c r="BH71" s="16"/>
      <c r="BI71" s="16">
        <f t="shared" si="424"/>
        <v>0</v>
      </c>
      <c r="BJ71" s="16">
        <v>0</v>
      </c>
      <c r="BK71" s="16">
        <f t="shared" si="425"/>
        <v>0</v>
      </c>
      <c r="BL71" s="16">
        <v>2</v>
      </c>
      <c r="BM71" s="16">
        <f t="shared" si="426"/>
        <v>56534.352699999996</v>
      </c>
      <c r="BN71" s="22"/>
      <c r="BO71" s="16">
        <f t="shared" si="427"/>
        <v>0</v>
      </c>
      <c r="BP71" s="16"/>
      <c r="BQ71" s="16">
        <f t="shared" si="428"/>
        <v>0</v>
      </c>
      <c r="BR71" s="16"/>
      <c r="BS71" s="16">
        <f t="shared" si="429"/>
        <v>0</v>
      </c>
      <c r="BT71" s="16"/>
      <c r="BU71" s="16">
        <f t="shared" si="430"/>
        <v>0</v>
      </c>
      <c r="BV71" s="16"/>
      <c r="BW71" s="16">
        <f t="shared" si="431"/>
        <v>0</v>
      </c>
      <c r="BX71" s="16"/>
      <c r="BY71" s="16">
        <f t="shared" si="432"/>
        <v>0</v>
      </c>
      <c r="BZ71" s="16"/>
      <c r="CA71" s="16">
        <f t="shared" si="433"/>
        <v>0</v>
      </c>
      <c r="CB71" s="16"/>
      <c r="CC71" s="16">
        <f t="shared" si="434"/>
        <v>0</v>
      </c>
      <c r="CD71" s="16"/>
      <c r="CE71" s="16">
        <f t="shared" si="435"/>
        <v>0</v>
      </c>
      <c r="CF71" s="16"/>
      <c r="CG71" s="16">
        <f t="shared" si="436"/>
        <v>0</v>
      </c>
      <c r="CH71" s="16"/>
      <c r="CI71" s="16">
        <f t="shared" si="437"/>
        <v>0</v>
      </c>
      <c r="CJ71" s="16"/>
      <c r="CK71" s="16">
        <f t="shared" si="438"/>
        <v>0</v>
      </c>
      <c r="CL71" s="16"/>
      <c r="CM71" s="16">
        <f t="shared" si="439"/>
        <v>0</v>
      </c>
      <c r="CN71" s="16"/>
      <c r="CO71" s="16">
        <f t="shared" si="440"/>
        <v>0</v>
      </c>
      <c r="CP71" s="18"/>
      <c r="CQ71" s="16">
        <f t="shared" si="441"/>
        <v>0</v>
      </c>
      <c r="CR71" s="16"/>
      <c r="CS71" s="16">
        <f t="shared" si="442"/>
        <v>0</v>
      </c>
      <c r="CT71" s="16"/>
      <c r="CU71" s="16">
        <f t="shared" si="443"/>
        <v>0</v>
      </c>
      <c r="CV71" s="16"/>
      <c r="CW71" s="16">
        <f t="shared" si="444"/>
        <v>0</v>
      </c>
      <c r="CX71" s="16"/>
      <c r="CY71" s="16">
        <f t="shared" si="445"/>
        <v>0</v>
      </c>
      <c r="CZ71" s="16"/>
      <c r="DA71" s="16">
        <f t="shared" si="446"/>
        <v>0</v>
      </c>
      <c r="DB71" s="16"/>
      <c r="DC71" s="16">
        <f t="shared" si="447"/>
        <v>0</v>
      </c>
      <c r="DD71" s="16"/>
      <c r="DE71" s="16">
        <f t="shared" si="448"/>
        <v>0</v>
      </c>
      <c r="DF71" s="16"/>
      <c r="DG71" s="16">
        <f t="shared" si="449"/>
        <v>0</v>
      </c>
      <c r="DH71" s="16"/>
      <c r="DI71" s="16">
        <f t="shared" si="450"/>
        <v>0</v>
      </c>
      <c r="DJ71" s="16"/>
      <c r="DK71" s="16">
        <f t="shared" si="451"/>
        <v>0</v>
      </c>
      <c r="DL71" s="16"/>
      <c r="DM71" s="16">
        <f t="shared" si="290"/>
        <v>0</v>
      </c>
      <c r="DN71" s="16"/>
      <c r="DO71" s="16">
        <f t="shared" si="57"/>
        <v>0</v>
      </c>
      <c r="DP71" s="16">
        <f t="shared" si="452"/>
        <v>10</v>
      </c>
      <c r="DQ71" s="16">
        <f t="shared" si="452"/>
        <v>300451.91869000002</v>
      </c>
    </row>
    <row r="72" spans="1:121" ht="22.5" customHeight="1" x14ac:dyDescent="0.25">
      <c r="A72" s="20"/>
      <c r="B72" s="54">
        <v>50</v>
      </c>
      <c r="C72" s="55" t="s">
        <v>200</v>
      </c>
      <c r="D72" s="56">
        <f t="shared" si="59"/>
        <v>19063</v>
      </c>
      <c r="E72" s="56">
        <v>18530</v>
      </c>
      <c r="F72" s="56">
        <v>18715</v>
      </c>
      <c r="G72" s="21">
        <v>1.25</v>
      </c>
      <c r="H72" s="15">
        <v>1</v>
      </c>
      <c r="I72" s="15">
        <v>1</v>
      </c>
      <c r="J72" s="56">
        <v>1.4</v>
      </c>
      <c r="K72" s="56">
        <v>1.68</v>
      </c>
      <c r="L72" s="56">
        <v>2.23</v>
      </c>
      <c r="M72" s="56">
        <v>2.57</v>
      </c>
      <c r="N72" s="16">
        <v>0</v>
      </c>
      <c r="O72" s="16">
        <f t="shared" si="401"/>
        <v>0</v>
      </c>
      <c r="P72" s="16">
        <v>0</v>
      </c>
      <c r="Q72" s="16">
        <f t="shared" si="402"/>
        <v>0</v>
      </c>
      <c r="R72" s="16"/>
      <c r="S72" s="16">
        <f t="shared" si="403"/>
        <v>0</v>
      </c>
      <c r="T72" s="16"/>
      <c r="U72" s="16">
        <f t="shared" si="404"/>
        <v>0</v>
      </c>
      <c r="V72" s="16"/>
      <c r="W72" s="16">
        <f t="shared" si="405"/>
        <v>0</v>
      </c>
      <c r="X72" s="16">
        <v>0</v>
      </c>
      <c r="Y72" s="16">
        <f t="shared" si="406"/>
        <v>0</v>
      </c>
      <c r="Z72" s="16"/>
      <c r="AA72" s="16">
        <f t="shared" si="407"/>
        <v>0</v>
      </c>
      <c r="AB72" s="16"/>
      <c r="AC72" s="16">
        <f t="shared" si="408"/>
        <v>0</v>
      </c>
      <c r="AD72" s="16">
        <v>0</v>
      </c>
      <c r="AE72" s="16">
        <f t="shared" si="409"/>
        <v>0</v>
      </c>
      <c r="AF72" s="16">
        <v>0</v>
      </c>
      <c r="AG72" s="16">
        <f t="shared" si="410"/>
        <v>0</v>
      </c>
      <c r="AH72" s="16"/>
      <c r="AI72" s="16">
        <f t="shared" si="411"/>
        <v>0</v>
      </c>
      <c r="AJ72" s="16"/>
      <c r="AK72" s="16">
        <f t="shared" si="412"/>
        <v>0</v>
      </c>
      <c r="AL72" s="58">
        <v>0</v>
      </c>
      <c r="AM72" s="16">
        <f t="shared" si="413"/>
        <v>0</v>
      </c>
      <c r="AN72" s="59">
        <v>0</v>
      </c>
      <c r="AO72" s="16">
        <f t="shared" si="414"/>
        <v>0</v>
      </c>
      <c r="AP72" s="16"/>
      <c r="AQ72" s="16">
        <f t="shared" si="415"/>
        <v>0</v>
      </c>
      <c r="AR72" s="16"/>
      <c r="AS72" s="16">
        <f t="shared" si="416"/>
        <v>0</v>
      </c>
      <c r="AT72" s="16"/>
      <c r="AU72" s="16">
        <f t="shared" si="417"/>
        <v>0</v>
      </c>
      <c r="AV72" s="16"/>
      <c r="AW72" s="16">
        <f t="shared" si="418"/>
        <v>0</v>
      </c>
      <c r="AX72" s="16"/>
      <c r="AY72" s="16">
        <f t="shared" si="419"/>
        <v>0</v>
      </c>
      <c r="AZ72" s="16"/>
      <c r="BA72" s="16">
        <f t="shared" si="420"/>
        <v>0</v>
      </c>
      <c r="BB72" s="16"/>
      <c r="BC72" s="16">
        <f t="shared" si="421"/>
        <v>0</v>
      </c>
      <c r="BD72" s="16"/>
      <c r="BE72" s="16">
        <f t="shared" si="422"/>
        <v>0</v>
      </c>
      <c r="BF72" s="16"/>
      <c r="BG72" s="16">
        <f t="shared" si="423"/>
        <v>0</v>
      </c>
      <c r="BH72" s="16"/>
      <c r="BI72" s="16">
        <f t="shared" si="424"/>
        <v>0</v>
      </c>
      <c r="BJ72" s="16">
        <v>0</v>
      </c>
      <c r="BK72" s="16">
        <f t="shared" si="425"/>
        <v>0</v>
      </c>
      <c r="BL72" s="16"/>
      <c r="BM72" s="16">
        <f t="shared" si="426"/>
        <v>0</v>
      </c>
      <c r="BN72" s="22"/>
      <c r="BO72" s="16">
        <f t="shared" si="427"/>
        <v>0</v>
      </c>
      <c r="BP72" s="16"/>
      <c r="BQ72" s="16">
        <f t="shared" si="428"/>
        <v>0</v>
      </c>
      <c r="BR72" s="16"/>
      <c r="BS72" s="16">
        <f t="shared" si="429"/>
        <v>0</v>
      </c>
      <c r="BT72" s="16"/>
      <c r="BU72" s="16">
        <f t="shared" si="430"/>
        <v>0</v>
      </c>
      <c r="BV72" s="16"/>
      <c r="BW72" s="16">
        <f t="shared" si="431"/>
        <v>0</v>
      </c>
      <c r="BX72" s="16"/>
      <c r="BY72" s="16">
        <f t="shared" si="432"/>
        <v>0</v>
      </c>
      <c r="BZ72" s="16"/>
      <c r="CA72" s="16">
        <f t="shared" si="433"/>
        <v>0</v>
      </c>
      <c r="CB72" s="16"/>
      <c r="CC72" s="16">
        <f t="shared" si="434"/>
        <v>0</v>
      </c>
      <c r="CD72" s="16"/>
      <c r="CE72" s="16">
        <f t="shared" si="435"/>
        <v>0</v>
      </c>
      <c r="CF72" s="16"/>
      <c r="CG72" s="16">
        <f t="shared" si="436"/>
        <v>0</v>
      </c>
      <c r="CH72" s="16"/>
      <c r="CI72" s="16">
        <f t="shared" si="437"/>
        <v>0</v>
      </c>
      <c r="CJ72" s="16"/>
      <c r="CK72" s="16">
        <f t="shared" si="438"/>
        <v>0</v>
      </c>
      <c r="CL72" s="16"/>
      <c r="CM72" s="16">
        <f t="shared" si="439"/>
        <v>0</v>
      </c>
      <c r="CN72" s="16"/>
      <c r="CO72" s="16">
        <f t="shared" si="440"/>
        <v>0</v>
      </c>
      <c r="CP72" s="18"/>
      <c r="CQ72" s="16">
        <f t="shared" si="441"/>
        <v>0</v>
      </c>
      <c r="CR72" s="16"/>
      <c r="CS72" s="16">
        <f t="shared" si="442"/>
        <v>0</v>
      </c>
      <c r="CT72" s="16"/>
      <c r="CU72" s="16">
        <f t="shared" si="443"/>
        <v>0</v>
      </c>
      <c r="CV72" s="16"/>
      <c r="CW72" s="16">
        <f t="shared" si="444"/>
        <v>0</v>
      </c>
      <c r="CX72" s="16"/>
      <c r="CY72" s="16">
        <f t="shared" si="445"/>
        <v>0</v>
      </c>
      <c r="CZ72" s="16"/>
      <c r="DA72" s="16">
        <f t="shared" si="446"/>
        <v>0</v>
      </c>
      <c r="DB72" s="16"/>
      <c r="DC72" s="16">
        <f t="shared" si="447"/>
        <v>0</v>
      </c>
      <c r="DD72" s="16"/>
      <c r="DE72" s="16">
        <f t="shared" si="448"/>
        <v>0</v>
      </c>
      <c r="DF72" s="16"/>
      <c r="DG72" s="16">
        <f t="shared" si="449"/>
        <v>0</v>
      </c>
      <c r="DH72" s="16"/>
      <c r="DI72" s="16">
        <f t="shared" si="450"/>
        <v>0</v>
      </c>
      <c r="DJ72" s="16"/>
      <c r="DK72" s="16">
        <f t="shared" si="451"/>
        <v>0</v>
      </c>
      <c r="DL72" s="16"/>
      <c r="DM72" s="16">
        <f t="shared" si="290"/>
        <v>0</v>
      </c>
      <c r="DN72" s="16"/>
      <c r="DO72" s="16">
        <f t="shared" si="57"/>
        <v>0</v>
      </c>
      <c r="DP72" s="16">
        <f t="shared" si="452"/>
        <v>0</v>
      </c>
      <c r="DQ72" s="16">
        <f t="shared" si="452"/>
        <v>0</v>
      </c>
    </row>
    <row r="73" spans="1:121" ht="15.75" customHeight="1" x14ac:dyDescent="0.25">
      <c r="A73" s="69">
        <v>11</v>
      </c>
      <c r="B73" s="78"/>
      <c r="C73" s="71" t="s">
        <v>201</v>
      </c>
      <c r="D73" s="75">
        <f t="shared" si="59"/>
        <v>19063</v>
      </c>
      <c r="E73" s="75">
        <v>18530</v>
      </c>
      <c r="F73" s="75">
        <v>18715</v>
      </c>
      <c r="G73" s="79">
        <v>1.48</v>
      </c>
      <c r="H73" s="76">
        <v>1</v>
      </c>
      <c r="I73" s="76">
        <v>1</v>
      </c>
      <c r="J73" s="75">
        <v>1.4</v>
      </c>
      <c r="K73" s="75">
        <v>1.68</v>
      </c>
      <c r="L73" s="75">
        <v>2.23</v>
      </c>
      <c r="M73" s="75">
        <v>2.57</v>
      </c>
      <c r="N73" s="74">
        <f t="shared" ref="N73:BY73" si="453">SUM(N74:N77)</f>
        <v>0</v>
      </c>
      <c r="O73" s="74">
        <f t="shared" si="453"/>
        <v>0</v>
      </c>
      <c r="P73" s="74">
        <f t="shared" si="453"/>
        <v>0</v>
      </c>
      <c r="Q73" s="74">
        <f t="shared" si="453"/>
        <v>0</v>
      </c>
      <c r="R73" s="74">
        <f t="shared" si="453"/>
        <v>0</v>
      </c>
      <c r="S73" s="74">
        <f t="shared" si="453"/>
        <v>0</v>
      </c>
      <c r="T73" s="74">
        <f t="shared" si="453"/>
        <v>0</v>
      </c>
      <c r="U73" s="74">
        <f t="shared" si="453"/>
        <v>0</v>
      </c>
      <c r="V73" s="74">
        <f t="shared" si="453"/>
        <v>0</v>
      </c>
      <c r="W73" s="74">
        <f t="shared" si="453"/>
        <v>0</v>
      </c>
      <c r="X73" s="74">
        <f t="shared" si="453"/>
        <v>0</v>
      </c>
      <c r="Y73" s="74">
        <f t="shared" si="453"/>
        <v>0</v>
      </c>
      <c r="Z73" s="74">
        <f t="shared" si="453"/>
        <v>0</v>
      </c>
      <c r="AA73" s="74">
        <f t="shared" si="453"/>
        <v>0</v>
      </c>
      <c r="AB73" s="74">
        <f t="shared" si="453"/>
        <v>0</v>
      </c>
      <c r="AC73" s="74">
        <f t="shared" si="453"/>
        <v>0</v>
      </c>
      <c r="AD73" s="74">
        <v>2</v>
      </c>
      <c r="AE73" s="74">
        <f t="shared" ref="AE73" si="454">SUM(AE74:AE77)</f>
        <v>90795.949999999983</v>
      </c>
      <c r="AF73" s="74">
        <f t="shared" si="453"/>
        <v>358</v>
      </c>
      <c r="AG73" s="74">
        <f t="shared" si="453"/>
        <v>15615176.739341665</v>
      </c>
      <c r="AH73" s="74">
        <f t="shared" si="453"/>
        <v>0</v>
      </c>
      <c r="AI73" s="74">
        <f t="shared" si="453"/>
        <v>0</v>
      </c>
      <c r="AJ73" s="74">
        <f t="shared" si="453"/>
        <v>0</v>
      </c>
      <c r="AK73" s="74">
        <f t="shared" si="453"/>
        <v>0</v>
      </c>
      <c r="AL73" s="74">
        <f t="shared" si="453"/>
        <v>0</v>
      </c>
      <c r="AM73" s="74">
        <f t="shared" si="453"/>
        <v>0</v>
      </c>
      <c r="AN73" s="74">
        <f t="shared" si="453"/>
        <v>11</v>
      </c>
      <c r="AO73" s="74">
        <f t="shared" si="453"/>
        <v>585049.78708399995</v>
      </c>
      <c r="AP73" s="74">
        <f t="shared" si="453"/>
        <v>0</v>
      </c>
      <c r="AQ73" s="74">
        <f t="shared" si="453"/>
        <v>0</v>
      </c>
      <c r="AR73" s="74">
        <f t="shared" si="453"/>
        <v>6</v>
      </c>
      <c r="AS73" s="74">
        <f t="shared" si="453"/>
        <v>292686.42026399996</v>
      </c>
      <c r="AT73" s="74">
        <f t="shared" si="453"/>
        <v>0</v>
      </c>
      <c r="AU73" s="74">
        <f t="shared" si="453"/>
        <v>0</v>
      </c>
      <c r="AV73" s="74">
        <f t="shared" si="453"/>
        <v>0</v>
      </c>
      <c r="AW73" s="74">
        <f t="shared" si="453"/>
        <v>0</v>
      </c>
      <c r="AX73" s="74">
        <f t="shared" si="453"/>
        <v>0</v>
      </c>
      <c r="AY73" s="74">
        <f t="shared" si="453"/>
        <v>0</v>
      </c>
      <c r="AZ73" s="74">
        <f t="shared" si="453"/>
        <v>0</v>
      </c>
      <c r="BA73" s="74">
        <f t="shared" si="453"/>
        <v>0</v>
      </c>
      <c r="BB73" s="74">
        <f t="shared" si="453"/>
        <v>0</v>
      </c>
      <c r="BC73" s="74">
        <f t="shared" si="453"/>
        <v>0</v>
      </c>
      <c r="BD73" s="74">
        <f t="shared" si="453"/>
        <v>0</v>
      </c>
      <c r="BE73" s="74">
        <f t="shared" si="453"/>
        <v>0</v>
      </c>
      <c r="BF73" s="74">
        <f t="shared" si="453"/>
        <v>0</v>
      </c>
      <c r="BG73" s="74">
        <f t="shared" si="453"/>
        <v>0</v>
      </c>
      <c r="BH73" s="74">
        <f t="shared" si="453"/>
        <v>0</v>
      </c>
      <c r="BI73" s="74">
        <f t="shared" si="453"/>
        <v>0</v>
      </c>
      <c r="BJ73" s="74">
        <f t="shared" si="453"/>
        <v>0</v>
      </c>
      <c r="BK73" s="74">
        <f t="shared" si="453"/>
        <v>0</v>
      </c>
      <c r="BL73" s="74">
        <v>0</v>
      </c>
      <c r="BM73" s="74">
        <f t="shared" si="453"/>
        <v>0</v>
      </c>
      <c r="BN73" s="74">
        <f t="shared" si="453"/>
        <v>0</v>
      </c>
      <c r="BO73" s="74">
        <f t="shared" si="453"/>
        <v>0</v>
      </c>
      <c r="BP73" s="74">
        <f t="shared" si="453"/>
        <v>15</v>
      </c>
      <c r="BQ73" s="74">
        <f t="shared" si="453"/>
        <v>934636.13963999983</v>
      </c>
      <c r="BR73" s="74">
        <f t="shared" si="453"/>
        <v>0</v>
      </c>
      <c r="BS73" s="74">
        <f t="shared" si="453"/>
        <v>0</v>
      </c>
      <c r="BT73" s="74">
        <f t="shared" si="453"/>
        <v>0</v>
      </c>
      <c r="BU73" s="74">
        <f t="shared" si="453"/>
        <v>0</v>
      </c>
      <c r="BV73" s="74">
        <f t="shared" si="453"/>
        <v>0</v>
      </c>
      <c r="BW73" s="74">
        <f t="shared" si="453"/>
        <v>0</v>
      </c>
      <c r="BX73" s="74">
        <f t="shared" si="453"/>
        <v>0</v>
      </c>
      <c r="BY73" s="74">
        <f t="shared" si="453"/>
        <v>0</v>
      </c>
      <c r="BZ73" s="74">
        <f t="shared" ref="BZ73:DQ73" si="455">SUM(BZ74:BZ77)</f>
        <v>0</v>
      </c>
      <c r="CA73" s="74">
        <f t="shared" si="455"/>
        <v>0</v>
      </c>
      <c r="CB73" s="74">
        <f t="shared" si="455"/>
        <v>0</v>
      </c>
      <c r="CC73" s="74">
        <f t="shared" si="455"/>
        <v>0</v>
      </c>
      <c r="CD73" s="74">
        <f t="shared" si="455"/>
        <v>0</v>
      </c>
      <c r="CE73" s="74">
        <f t="shared" si="455"/>
        <v>0</v>
      </c>
      <c r="CF73" s="74">
        <f t="shared" si="455"/>
        <v>0</v>
      </c>
      <c r="CG73" s="74">
        <f t="shared" si="455"/>
        <v>0</v>
      </c>
      <c r="CH73" s="74">
        <f t="shared" si="455"/>
        <v>0</v>
      </c>
      <c r="CI73" s="74">
        <f t="shared" si="455"/>
        <v>0</v>
      </c>
      <c r="CJ73" s="74">
        <f t="shared" si="455"/>
        <v>0</v>
      </c>
      <c r="CK73" s="74">
        <f t="shared" si="455"/>
        <v>0</v>
      </c>
      <c r="CL73" s="74">
        <f t="shared" si="455"/>
        <v>2</v>
      </c>
      <c r="CM73" s="74">
        <f t="shared" si="455"/>
        <v>96715.857266000006</v>
      </c>
      <c r="CN73" s="74">
        <f t="shared" si="455"/>
        <v>8</v>
      </c>
      <c r="CO73" s="74">
        <f t="shared" si="455"/>
        <v>444744.14023199992</v>
      </c>
      <c r="CP73" s="77">
        <f t="shared" si="455"/>
        <v>2</v>
      </c>
      <c r="CQ73" s="74">
        <f t="shared" si="455"/>
        <v>82079.53879999998</v>
      </c>
      <c r="CR73" s="74">
        <f t="shared" si="455"/>
        <v>14</v>
      </c>
      <c r="CS73" s="74">
        <f t="shared" si="455"/>
        <v>760699.41768800002</v>
      </c>
      <c r="CT73" s="74">
        <f t="shared" si="455"/>
        <v>0</v>
      </c>
      <c r="CU73" s="74">
        <f t="shared" si="455"/>
        <v>0</v>
      </c>
      <c r="CV73" s="74">
        <f t="shared" si="455"/>
        <v>0</v>
      </c>
      <c r="CW73" s="74">
        <f t="shared" si="455"/>
        <v>0</v>
      </c>
      <c r="CX73" s="74">
        <f t="shared" si="455"/>
        <v>0</v>
      </c>
      <c r="CY73" s="74">
        <f t="shared" si="455"/>
        <v>0</v>
      </c>
      <c r="CZ73" s="74">
        <f t="shared" si="455"/>
        <v>15</v>
      </c>
      <c r="DA73" s="74">
        <f t="shared" si="455"/>
        <v>816546.30970499991</v>
      </c>
      <c r="DB73" s="74">
        <f t="shared" si="455"/>
        <v>2</v>
      </c>
      <c r="DC73" s="74">
        <f t="shared" si="455"/>
        <v>89811.669266666635</v>
      </c>
      <c r="DD73" s="74">
        <f t="shared" si="455"/>
        <v>0</v>
      </c>
      <c r="DE73" s="74">
        <f t="shared" si="455"/>
        <v>0</v>
      </c>
      <c r="DF73" s="74">
        <f t="shared" si="455"/>
        <v>0</v>
      </c>
      <c r="DG73" s="74">
        <f t="shared" si="455"/>
        <v>0</v>
      </c>
      <c r="DH73" s="74">
        <f t="shared" si="455"/>
        <v>5</v>
      </c>
      <c r="DI73" s="74">
        <f t="shared" si="455"/>
        <v>282109.04693999997</v>
      </c>
      <c r="DJ73" s="74">
        <f t="shared" si="455"/>
        <v>0</v>
      </c>
      <c r="DK73" s="74">
        <f t="shared" si="455"/>
        <v>0</v>
      </c>
      <c r="DL73" s="74">
        <f t="shared" si="455"/>
        <v>0</v>
      </c>
      <c r="DM73" s="74">
        <f t="shared" si="455"/>
        <v>0</v>
      </c>
      <c r="DN73" s="19">
        <f t="shared" si="455"/>
        <v>0</v>
      </c>
      <c r="DO73" s="19">
        <f t="shared" si="455"/>
        <v>0</v>
      </c>
      <c r="DP73" s="74">
        <f t="shared" si="455"/>
        <v>440</v>
      </c>
      <c r="DQ73" s="74">
        <f t="shared" si="455"/>
        <v>20091051.016227331</v>
      </c>
    </row>
    <row r="74" spans="1:121" ht="15.75" customHeight="1" x14ac:dyDescent="0.25">
      <c r="A74" s="20"/>
      <c r="B74" s="54">
        <v>51</v>
      </c>
      <c r="C74" s="55" t="s">
        <v>202</v>
      </c>
      <c r="D74" s="56">
        <f t="shared" si="59"/>
        <v>19063</v>
      </c>
      <c r="E74" s="56">
        <v>18530</v>
      </c>
      <c r="F74" s="56">
        <v>18715</v>
      </c>
      <c r="G74" s="21">
        <v>1.51</v>
      </c>
      <c r="H74" s="15">
        <v>1</v>
      </c>
      <c r="I74" s="15">
        <v>1</v>
      </c>
      <c r="J74" s="56">
        <v>1.4</v>
      </c>
      <c r="K74" s="56">
        <v>1.68</v>
      </c>
      <c r="L74" s="56">
        <v>2.23</v>
      </c>
      <c r="M74" s="56">
        <v>2.57</v>
      </c>
      <c r="N74" s="16"/>
      <c r="O74" s="16">
        <f t="shared" ref="O74:O77" si="456">(N74/12*5*$D74*$G74*$H74*$J74*O$11)+(N74/12*4*$E74*$G74*$I74*$J74*O$12)+(N74/12*3*$F74*$G74*$I74*$J74*O$12)</f>
        <v>0</v>
      </c>
      <c r="P74" s="16">
        <v>0</v>
      </c>
      <c r="Q74" s="16">
        <f t="shared" ref="Q74:Q77" si="457">(P74/12*5*$D74*$G74*$H74*$J74*Q$11)+(P74/12*4*$E74*$G74*$I74*$J74*Q$12)+(P74/12*3*$F74*$G74*$I74*$J74*Q$12)</f>
        <v>0</v>
      </c>
      <c r="R74" s="16">
        <v>0</v>
      </c>
      <c r="S74" s="16">
        <f t="shared" ref="S74:S77" si="458">(R74/12*5*$D74*$G74*$H74*$J74*S$11)+(R74/12*4*$E74*$G74*$I74*$J74*S$12)+(R74/12*3*$F74*$G74*$I74*$J74*S$12)</f>
        <v>0</v>
      </c>
      <c r="T74" s="16"/>
      <c r="U74" s="16">
        <f t="shared" ref="U74:U77" si="459">(T74/12*5*$D74*$G74*$H74*$J74*U$11)+(T74/12*4*$E74*$G74*$I74*$J74*U$12)+(T74/12*3*$F74*$G74*$I74*$J74*U$12)</f>
        <v>0</v>
      </c>
      <c r="V74" s="16">
        <v>0</v>
      </c>
      <c r="W74" s="16">
        <f t="shared" ref="W74:W77" si="460">(V74/12*5*$D74*$G74*$H74*$J74*W$11)+(V74/12*4*$E74*$G74*$I74*$J74*W$12)+(V74/12*3*$F74*$G74*$I74*$J74*W$12)</f>
        <v>0</v>
      </c>
      <c r="X74" s="16">
        <v>0</v>
      </c>
      <c r="Y74" s="16">
        <f t="shared" ref="Y74:Y77" si="461">(X74/12*5*$D74*$G74*$H74*$J74*Y$11)+(X74/12*4*$E74*$G74*$I74*$J74*Y$12)+(X74/12*3*$F74*$G74*$I74*$J74*Y$12)</f>
        <v>0</v>
      </c>
      <c r="Z74" s="16">
        <v>0</v>
      </c>
      <c r="AA74" s="16">
        <f t="shared" ref="AA74:AA77" si="462">(Z74/12*5*$D74*$G74*$H74*$J74*AA$11)+(Z74/12*4*$E74*$G74*$I74*$J74*AA$12)+(Z74/12*3*$F74*$G74*$I74*$J74*AA$12)</f>
        <v>0</v>
      </c>
      <c r="AB74" s="16">
        <v>0</v>
      </c>
      <c r="AC74" s="16">
        <f t="shared" ref="AC74:AC77" si="463">(AB74/12*5*$D74*$G74*$H74*$J74*AC$11)+(AB74/12*4*$E74*$G74*$I74*$J74*AC$12)+(AB74/12*3*$F74*$G74*$I74*$J74*AC$12)</f>
        <v>0</v>
      </c>
      <c r="AD74" s="16">
        <v>0</v>
      </c>
      <c r="AE74" s="16">
        <f t="shared" ref="AE74:AE77" si="464">(AD74/12*5*$D74*$G74*$H74*$J74*AE$11)+(AD74/12*4*$E74*$G74*$I74*$J74*AE$12)+(AD74/12*3*$F74*$G74*$I74*$J74*AE$12)</f>
        <v>0</v>
      </c>
      <c r="AF74" s="16">
        <v>231</v>
      </c>
      <c r="AG74" s="16">
        <f t="shared" ref="AG74:AG77" si="465">(AF74/12*5*$D74*$G74*$H74*$J74*AG$11)+(AF74/12*4*$E74*$G74*$I74*$J74*AG$12)+(AF74/12*3*$F74*$G74*$I74*$J74*AG$12)</f>
        <v>9748760.1769249998</v>
      </c>
      <c r="AH74" s="16"/>
      <c r="AI74" s="16">
        <f t="shared" ref="AI74:AI77" si="466">(AH74/12*5*$D74*$G74*$H74*$J74*AI$11)+(AH74/12*4*$E74*$G74*$I74*$J74*AI$12)+(AH74/12*3*$F74*$G74*$I74*$J74*AI$12)</f>
        <v>0</v>
      </c>
      <c r="AJ74" s="16"/>
      <c r="AK74" s="16">
        <f t="shared" ref="AK74:AK77" si="467">(AJ74/12*5*$D74*$G74*$H74*$J74*AK$11)+(AJ74/12*4*$E74*$G74*$I74*$J74*AK$12)+(AJ74/12*3*$F74*$G74*$I74*$J74*AK$12)</f>
        <v>0</v>
      </c>
      <c r="AL74" s="58">
        <v>0</v>
      </c>
      <c r="AM74" s="16">
        <f t="shared" ref="AM74:AM77" si="468">(AL74/12*5*$D74*$G74*$H74*$J74*AM$11)+(AL74/12*4*$E74*$G74*$I74*$J74*AM$12)+(AL74/12*3*$F74*$G74*$I74*$J74*AM$12)</f>
        <v>0</v>
      </c>
      <c r="AN74" s="59">
        <v>9</v>
      </c>
      <c r="AO74" s="16">
        <f t="shared" ref="AO74:AO77" si="469">(AN74/12*5*$D74*$G74*$H74*$K74*AO$11)+(AN74/12*4*$E74*$G74*$I74*$K74*AO$12)+(AN74/12*3*$F74*$G74*$I74*$K74*AO$12)</f>
        <v>439029.63039599999</v>
      </c>
      <c r="AP74" s="16">
        <v>0</v>
      </c>
      <c r="AQ74" s="16">
        <f t="shared" ref="AQ74:AQ77" si="470">(AP74/12*5*$D74*$G74*$H74*$K74*AQ$11)+(AP74/12*4*$E74*$G74*$I74*$K74*AQ$12)+(AP74/12*3*$F74*$G74*$I74*$K74*AQ$12)</f>
        <v>0</v>
      </c>
      <c r="AR74" s="16">
        <v>6</v>
      </c>
      <c r="AS74" s="16">
        <f t="shared" ref="AS74:AS77" si="471">(AR74/12*5*$D74*$G74*$H74*$K74*AS$11)+(AR74/12*4*$E74*$G74*$I74*$K74*AS$12)+(AR74/12*3*$F74*$G74*$I74*$K74*AS$12)</f>
        <v>292686.42026399996</v>
      </c>
      <c r="AT74" s="16">
        <v>0</v>
      </c>
      <c r="AU74" s="16">
        <f t="shared" ref="AU74:AU77" si="472">(AT74/12*5*$D74*$G74*$H74*$K74*AU$11)+(AT74/12*4*$E74*$G74*$I74*$K74*AU$12)+(AT74/12*3*$F74*$G74*$I74*$K74*AU$12)</f>
        <v>0</v>
      </c>
      <c r="AV74" s="16"/>
      <c r="AW74" s="16">
        <f t="shared" ref="AW74:AW77" si="473">(AV74/12*5*$D74*$G74*$H74*$J74*AW$11)+(AV74/12*4*$E74*$G74*$I74*$J74*AW$12)+(AV74/12*3*$F74*$G74*$I74*$J74*AW$12)</f>
        <v>0</v>
      </c>
      <c r="AX74" s="16"/>
      <c r="AY74" s="16">
        <f t="shared" ref="AY74:AY77" si="474">(AX74/12*5*$D74*$G74*$H74*$J74*AY$11)+(AX74/12*4*$E74*$G74*$I74*$J74*AY$12)+(AX74/12*3*$F74*$G74*$I74*$J74*AY$12)</f>
        <v>0</v>
      </c>
      <c r="AZ74" s="16">
        <v>0</v>
      </c>
      <c r="BA74" s="16">
        <f t="shared" ref="BA74:BA77" si="475">(AZ74/12*5*$D74*$G74*$H74*$K74*BA$11)+(AZ74/12*4*$E74*$G74*$I74*$K74*BA$12)+(AZ74/12*3*$F74*$G74*$I74*$K74*BA$12)</f>
        <v>0</v>
      </c>
      <c r="BB74" s="16">
        <v>0</v>
      </c>
      <c r="BC74" s="16">
        <f t="shared" ref="BC74:BC77" si="476">(BB74/12*5*$D74*$G74*$H74*$J74*BC$11)+(BB74/12*4*$E74*$G74*$I74*$J74*BC$12)+(BB74/12*3*$F74*$G74*$I74*$J74*BC$12)</f>
        <v>0</v>
      </c>
      <c r="BD74" s="16">
        <v>0</v>
      </c>
      <c r="BE74" s="16">
        <f t="shared" ref="BE74:BE77" si="477">(BD74/12*5*$D74*$G74*$H74*$J74*BE$11)+(BD74/12*4*$E74*$G74*$I74*$J74*BE$12)+(BD74/12*3*$F74*$G74*$I74*$J74*BE$12)</f>
        <v>0</v>
      </c>
      <c r="BF74" s="16">
        <v>0</v>
      </c>
      <c r="BG74" s="16">
        <f t="shared" ref="BG74:BG77" si="478">(BF74/12*5*$D74*$G74*$H74*$J74*BG$11)+(BF74/12*4*$E74*$G74*$I74*$J74*BG$12)+(BF74/12*3*$F74*$G74*$I74*$J74*BG$12)</f>
        <v>0</v>
      </c>
      <c r="BH74" s="16">
        <v>0</v>
      </c>
      <c r="BI74" s="16">
        <f t="shared" ref="BI74:BI77" si="479">(BH74/12*5*$D74*$G74*$H74*$K74*BI$11)+(BH74/12*4*$E74*$G74*$I74*$K74*BI$12)+(BH74/12*3*$F74*$G74*$I74*$K74*BI$12)</f>
        <v>0</v>
      </c>
      <c r="BJ74" s="16"/>
      <c r="BK74" s="16">
        <f t="shared" ref="BK74:BK77" si="480">(BJ74/12*5*$D74*$G74*$H74*$J74*BK$11)+(BJ74/12*4*$E74*$G74*$I74*$J74*BK$12)+(BJ74/12*3*$F74*$G74*$I74*$J74*BK$12)</f>
        <v>0</v>
      </c>
      <c r="BL74" s="16">
        <v>0</v>
      </c>
      <c r="BM74" s="16">
        <f t="shared" ref="BM74:BM77" si="481">(BL74/12*5*$D74*$G74*$H74*$J74*BM$11)+(BL74/12*4*$E74*$G74*$I74*$J74*BM$12)+(BL74/12*3*$F74*$G74*$I74*$J74*BM$12)</f>
        <v>0</v>
      </c>
      <c r="BN74" s="22">
        <v>0</v>
      </c>
      <c r="BO74" s="16">
        <f t="shared" ref="BO74:BO77" si="482">(BN74/12*5*$D74*$G74*$H74*$K74*BO$11)+(BN74/12*4*$E74*$G74*$I74*$K74*BO$12)+(BN74/12*3*$F74*$G74*$I74*$K74*BO$12)</f>
        <v>0</v>
      </c>
      <c r="BP74" s="16">
        <v>9</v>
      </c>
      <c r="BQ74" s="16">
        <f t="shared" ref="BQ74:BQ77" si="483">(BP74/12*5*$D74*$G74*$H74*$K74*BQ$11)+(BP74/12*4*$E74*$G74*$I74*$K74*BQ$12)+(BP74/12*3*$F74*$G74*$I74*$K74*BQ$12)</f>
        <v>484983.01403999998</v>
      </c>
      <c r="BR74" s="16">
        <v>0</v>
      </c>
      <c r="BS74" s="16">
        <f t="shared" ref="BS74:BS77" si="484">(BR74/12*5*$D74*$G74*$H74*$J74*BS$11)+(BR74/12*4*$E74*$G74*$I74*$J74*BS$12)+(BR74/12*3*$F74*$G74*$I74*$J74*BS$12)</f>
        <v>0</v>
      </c>
      <c r="BT74" s="16">
        <v>0</v>
      </c>
      <c r="BU74" s="16">
        <f t="shared" ref="BU74:BU77" si="485">(BT74/12*5*$D74*$G74*$H74*$J74*BU$11)+(BT74/12*4*$E74*$G74*$I74*$J74*BU$12)+(BT74/12*3*$F74*$G74*$I74*$J74*BU$12)</f>
        <v>0</v>
      </c>
      <c r="BV74" s="16">
        <v>0</v>
      </c>
      <c r="BW74" s="16">
        <f t="shared" ref="BW74:BW77" si="486">(BV74/12*5*$D74*$G74*$H74*$K74*BW$11)+(BV74/12*4*$E74*$G74*$I74*$K74*BW$12)+(BV74/12*3*$F74*$G74*$I74*$K74*BW$12)</f>
        <v>0</v>
      </c>
      <c r="BX74" s="16"/>
      <c r="BY74" s="16">
        <f t="shared" ref="BY74:BY77" si="487">(BX74/12*5*$D74*$G74*$H74*$K74*BY$11)+(BX74/12*4*$E74*$G74*$I74*$K74*BY$12)+(BX74/12*3*$F74*$G74*$I74*$K74*BY$12)</f>
        <v>0</v>
      </c>
      <c r="BZ74" s="16">
        <v>0</v>
      </c>
      <c r="CA74" s="16">
        <f t="shared" ref="CA74:CA77" si="488">(BZ74/12*5*$D74*$G74*$H74*$J74*CA$11)+(BZ74/12*4*$E74*$G74*$I74*$J74*CA$12)+(BZ74/12*3*$F74*$G74*$I74*$J74*CA$12)</f>
        <v>0</v>
      </c>
      <c r="CB74" s="16">
        <v>0</v>
      </c>
      <c r="CC74" s="16">
        <f t="shared" ref="CC74:CC77" si="489">(CB74/12*5*$D74*$G74*$H74*$K74*CC$11)+(CB74/12*4*$E74*$G74*$I74*$K74*CC$12)+(CB74/12*3*$F74*$G74*$I74*$K74*CC$12)</f>
        <v>0</v>
      </c>
      <c r="CD74" s="16">
        <v>0</v>
      </c>
      <c r="CE74" s="16">
        <f t="shared" ref="CE74:CE77" si="490">(CD74/12*5*$D74*$G74*$H74*$J74*CE$11)+(CD74/12*4*$E74*$G74*$I74*$J74*CE$12)+(CD74/12*3*$F74*$G74*$I74*$J74*CE$12)</f>
        <v>0</v>
      </c>
      <c r="CF74" s="16"/>
      <c r="CG74" s="16">
        <f t="shared" ref="CG74:CG77" si="491">(CF74/12*5*$D74*$G74*$H74*$J74*CG$11)+(CF74/12*4*$E74*$G74*$I74*$J74*CG$12)+(CF74/12*3*$F74*$G74*$I74*$J74*CG$12)</f>
        <v>0</v>
      </c>
      <c r="CH74" s="16"/>
      <c r="CI74" s="16">
        <f t="shared" ref="CI74:CI77" si="492">(CH74/12*5*$D74*$G74*$H74*$J74*CI$11)+(CH74/12*4*$E74*$G74*$I74*$J74*CI$12)+(CH74/12*3*$F74*$G74*$I74*$J74*CI$12)</f>
        <v>0</v>
      </c>
      <c r="CJ74" s="16"/>
      <c r="CK74" s="16">
        <f t="shared" ref="CK74:CK77" si="493">(CJ74/12*5*$D74*$G74*$H74*$J74*CK$11)+(CJ74/12*4*$E74*$G74*$I74*$J74*CK$12)+(CJ74/12*3*$F74*$G74*$I74*$J74*CK$12)</f>
        <v>0</v>
      </c>
      <c r="CL74" s="16">
        <v>2</v>
      </c>
      <c r="CM74" s="16">
        <f t="shared" ref="CM74:CM77" si="494">(CL74/12*5*$D74*$G74*$H74*$K74*CM$11)+(CL74/12*4*$E74*$G74*$I74*$K74*CM$12)+(CL74/12*3*$F74*$G74*$I74*$K74*CM$12)</f>
        <v>96715.857266000006</v>
      </c>
      <c r="CN74" s="16">
        <v>8</v>
      </c>
      <c r="CO74" s="16">
        <f t="shared" ref="CO74:CO77" si="495">(CN74/12*5*$D74*$G74*$H74*$K74*CO$11)+(CN74/12*4*$E74*$G74*$I74*$K74*CO$12)+(CN74/12*3*$F74*$G74*$I74*$K74*CO$12)</f>
        <v>444744.14023199992</v>
      </c>
      <c r="CP74" s="18"/>
      <c r="CQ74" s="16">
        <f t="shared" ref="CQ74:CQ77" si="496">(CP74/12*5*$D74*$G74*$H74*$J74*CQ$11)+(CP74/12*4*$E74*$G74*$I74*$J74*CQ$12)+(CP74/12*3*$F74*$G74*$I74*$J74*CQ$12)</f>
        <v>0</v>
      </c>
      <c r="CR74" s="16">
        <v>14</v>
      </c>
      <c r="CS74" s="16">
        <f t="shared" ref="CS74:CS77" si="497">(CR74/12*5*$D74*$G74*$H74*$K74*CS$11)+(CR74/12*4*$E74*$G74*$I74*$K74*CS$12)+(CR74/12*3*$F74*$G74*$I74*$K74*CS$12)</f>
        <v>760699.41768800002</v>
      </c>
      <c r="CT74" s="16"/>
      <c r="CU74" s="16">
        <f t="shared" ref="CU74:CU77" si="498">(CT74/12*5*$D74*$G74*$H74*$K74*CU$11)+(CT74/12*4*$E74*$G74*$I74*$K74*CU$12)+(CT74/12*3*$F74*$G74*$I74*$K74*CU$12)</f>
        <v>0</v>
      </c>
      <c r="CV74" s="16"/>
      <c r="CW74" s="16">
        <f t="shared" ref="CW74:CW77" si="499">(CV74/12*5*$D74*$G74*$H74*$K74*CW$11)+(CV74/12*4*$E74*$G74*$I74*$K74*CW$12)+(CV74/12*3*$F74*$G74*$I74*$K74*CW$12)</f>
        <v>0</v>
      </c>
      <c r="CX74" s="16"/>
      <c r="CY74" s="16">
        <f t="shared" ref="CY74:CY77" si="500">(CX74/12*5*$D74*$G74*$H74*$K74*CY$11)+(CX74/12*4*$E74*$G74*$I74*$K74*CY$12)+(CX74/12*3*$F74*$G74*$I74*$K74*CY$12)</f>
        <v>0</v>
      </c>
      <c r="CZ74" s="16">
        <v>15</v>
      </c>
      <c r="DA74" s="16">
        <f t="shared" ref="DA74:DA77" si="501">(CZ74/12*5*$D74*$G74*$H74*$K74*DA$11)+(CZ74/12*4*$E74*$G74*$I74*$K74*DA$12)+(CZ74/12*3*$F74*$G74*$I74*$K74*DA$12)</f>
        <v>816546.30970499991</v>
      </c>
      <c r="DB74" s="16">
        <v>2</v>
      </c>
      <c r="DC74" s="16">
        <f t="shared" ref="DC74:DC77" si="502">(DB74/12*5*$D74*$G74*$H74*$J74*DC$11)+(DB74/12*4*$E74*$G74*$I74*$J74*DC$12)+(DB74/12*3*$F74*$G74*$I74*$J74*DC$12)</f>
        <v>89811.669266666635</v>
      </c>
      <c r="DD74" s="16"/>
      <c r="DE74" s="16">
        <f t="shared" ref="DE74:DE77" si="503">(DD74/12*5*$D74*$G74*$H74*$J74*DE$11)+(DD74/12*4*$E74*$G74*$I74*$J74*DE$12)+(DD74/12*3*$F74*$G74*$I74*$J74*DE$12)</f>
        <v>0</v>
      </c>
      <c r="DF74" s="16"/>
      <c r="DG74" s="16">
        <f t="shared" ref="DG74:DG77" si="504">(DF74/12*5*$D74*$G74*$H74*$K74*DG$11)+(DF74/12*4*$E74*$G74*$I74*$K74*DG$12)+(DF74/12*3*$F74*$G74*$I74*$K74*DG$12)</f>
        <v>0</v>
      </c>
      <c r="DH74" s="16">
        <v>3</v>
      </c>
      <c r="DI74" s="16">
        <f t="shared" ref="DI74:DI77" si="505">(DH74/12*5*$D74*$G74*$H74*$K74*DI$11)+(DH74/12*4*$E74*$G74*$I74*$K74*DI$12)+(DH74/12*3*$F74*$G74*$I74*$K74*DI$12)</f>
        <v>175302.32957999999</v>
      </c>
      <c r="DJ74" s="16"/>
      <c r="DK74" s="16">
        <f t="shared" ref="DK74:DK77" si="506">(DJ74/12*5*$D74*$G74*$H74*$L74*DK$11)+(DJ74/12*4*$E74*$G74*$I74*$L74*DK$12)+(DJ74/12*3*$F74*$G74*$I74*$L74*DK$12)</f>
        <v>0</v>
      </c>
      <c r="DL74" s="16"/>
      <c r="DM74" s="16">
        <f t="shared" si="290"/>
        <v>0</v>
      </c>
      <c r="DN74" s="16"/>
      <c r="DO74" s="16">
        <f t="shared" si="57"/>
        <v>0</v>
      </c>
      <c r="DP74" s="16">
        <f t="shared" ref="DP74:DQ77" si="507">SUM(N74,P74,R74,T74,V74,X74,Z74,AB74,AD74,AF74,AH74,AJ74,AL74,AN74,AP74,AR74,AT74,AV74,AX74,AZ74,BB74,BD74,BF74,BH74,BJ74,BL74,BN74,BP74,BR74,BT74,BV74,BX74,BZ74,CB74,CD74,CF74,CH74,CJ74,CL74,CN74,CP74,CR74,CT74,CV74,CX74,CZ74,DB74,DD74,DF74,DH74,DJ74,DL74,DN74)</f>
        <v>299</v>
      </c>
      <c r="DQ74" s="16">
        <f t="shared" si="507"/>
        <v>13349278.965362666</v>
      </c>
    </row>
    <row r="75" spans="1:121" ht="22.5" customHeight="1" x14ac:dyDescent="0.25">
      <c r="A75" s="20"/>
      <c r="B75" s="54">
        <v>52</v>
      </c>
      <c r="C75" s="55" t="s">
        <v>203</v>
      </c>
      <c r="D75" s="56">
        <f t="shared" si="59"/>
        <v>19063</v>
      </c>
      <c r="E75" s="56">
        <v>18530</v>
      </c>
      <c r="F75" s="56">
        <v>18715</v>
      </c>
      <c r="G75" s="21">
        <v>2.2599999999999998</v>
      </c>
      <c r="H75" s="15">
        <v>1</v>
      </c>
      <c r="I75" s="15">
        <v>1</v>
      </c>
      <c r="J75" s="56">
        <v>1.4</v>
      </c>
      <c r="K75" s="56">
        <v>1.68</v>
      </c>
      <c r="L75" s="56">
        <v>2.23</v>
      </c>
      <c r="M75" s="56">
        <v>2.57</v>
      </c>
      <c r="N75" s="16"/>
      <c r="O75" s="16">
        <f t="shared" si="456"/>
        <v>0</v>
      </c>
      <c r="P75" s="16">
        <v>0</v>
      </c>
      <c r="Q75" s="16">
        <f t="shared" si="457"/>
        <v>0</v>
      </c>
      <c r="R75" s="16"/>
      <c r="S75" s="16">
        <f t="shared" si="458"/>
        <v>0</v>
      </c>
      <c r="T75" s="16"/>
      <c r="U75" s="16">
        <f t="shared" si="459"/>
        <v>0</v>
      </c>
      <c r="V75" s="16"/>
      <c r="W75" s="16">
        <f t="shared" si="460"/>
        <v>0</v>
      </c>
      <c r="X75" s="16">
        <v>0</v>
      </c>
      <c r="Y75" s="16">
        <f t="shared" si="461"/>
        <v>0</v>
      </c>
      <c r="Z75" s="16"/>
      <c r="AA75" s="16">
        <f t="shared" si="462"/>
        <v>0</v>
      </c>
      <c r="AB75" s="16"/>
      <c r="AC75" s="16">
        <f t="shared" si="463"/>
        <v>0</v>
      </c>
      <c r="AD75" s="16">
        <v>0</v>
      </c>
      <c r="AE75" s="16">
        <f t="shared" si="464"/>
        <v>0</v>
      </c>
      <c r="AF75" s="16">
        <v>23</v>
      </c>
      <c r="AG75" s="16">
        <f t="shared" si="465"/>
        <v>1452769.5708166666</v>
      </c>
      <c r="AH75" s="16"/>
      <c r="AI75" s="16">
        <f t="shared" si="466"/>
        <v>0</v>
      </c>
      <c r="AJ75" s="16"/>
      <c r="AK75" s="16">
        <f t="shared" si="467"/>
        <v>0</v>
      </c>
      <c r="AL75" s="58">
        <v>0</v>
      </c>
      <c r="AM75" s="16">
        <f t="shared" si="468"/>
        <v>0</v>
      </c>
      <c r="AN75" s="59">
        <v>2</v>
      </c>
      <c r="AO75" s="16">
        <f t="shared" si="469"/>
        <v>146020.15668799999</v>
      </c>
      <c r="AP75" s="16"/>
      <c r="AQ75" s="16">
        <f t="shared" si="470"/>
        <v>0</v>
      </c>
      <c r="AR75" s="16"/>
      <c r="AS75" s="16">
        <f t="shared" si="471"/>
        <v>0</v>
      </c>
      <c r="AT75" s="16"/>
      <c r="AU75" s="16">
        <f t="shared" si="472"/>
        <v>0</v>
      </c>
      <c r="AV75" s="16"/>
      <c r="AW75" s="16">
        <f t="shared" si="473"/>
        <v>0</v>
      </c>
      <c r="AX75" s="16"/>
      <c r="AY75" s="16">
        <f t="shared" si="474"/>
        <v>0</v>
      </c>
      <c r="AZ75" s="16"/>
      <c r="BA75" s="16">
        <f t="shared" si="475"/>
        <v>0</v>
      </c>
      <c r="BB75" s="16"/>
      <c r="BC75" s="16">
        <f t="shared" si="476"/>
        <v>0</v>
      </c>
      <c r="BD75" s="16"/>
      <c r="BE75" s="16">
        <f t="shared" si="477"/>
        <v>0</v>
      </c>
      <c r="BF75" s="16"/>
      <c r="BG75" s="16">
        <f t="shared" si="478"/>
        <v>0</v>
      </c>
      <c r="BH75" s="16"/>
      <c r="BI75" s="16">
        <f t="shared" si="479"/>
        <v>0</v>
      </c>
      <c r="BJ75" s="16">
        <v>0</v>
      </c>
      <c r="BK75" s="16">
        <f t="shared" si="480"/>
        <v>0</v>
      </c>
      <c r="BL75" s="16"/>
      <c r="BM75" s="16">
        <f t="shared" si="481"/>
        <v>0</v>
      </c>
      <c r="BN75" s="22"/>
      <c r="BO75" s="16">
        <f t="shared" si="482"/>
        <v>0</v>
      </c>
      <c r="BP75" s="16">
        <v>0</v>
      </c>
      <c r="BQ75" s="16">
        <f t="shared" si="483"/>
        <v>0</v>
      </c>
      <c r="BR75" s="16"/>
      <c r="BS75" s="16">
        <f t="shared" si="484"/>
        <v>0</v>
      </c>
      <c r="BT75" s="16"/>
      <c r="BU75" s="16">
        <f t="shared" si="485"/>
        <v>0</v>
      </c>
      <c r="BV75" s="16"/>
      <c r="BW75" s="16">
        <f t="shared" si="486"/>
        <v>0</v>
      </c>
      <c r="BX75" s="16"/>
      <c r="BY75" s="16">
        <f t="shared" si="487"/>
        <v>0</v>
      </c>
      <c r="BZ75" s="16"/>
      <c r="CA75" s="16">
        <f t="shared" si="488"/>
        <v>0</v>
      </c>
      <c r="CB75" s="16"/>
      <c r="CC75" s="16">
        <f t="shared" si="489"/>
        <v>0</v>
      </c>
      <c r="CD75" s="16"/>
      <c r="CE75" s="16">
        <f t="shared" si="490"/>
        <v>0</v>
      </c>
      <c r="CF75" s="16"/>
      <c r="CG75" s="16">
        <f t="shared" si="491"/>
        <v>0</v>
      </c>
      <c r="CH75" s="16"/>
      <c r="CI75" s="16">
        <f t="shared" si="492"/>
        <v>0</v>
      </c>
      <c r="CJ75" s="16"/>
      <c r="CK75" s="16">
        <f t="shared" si="493"/>
        <v>0</v>
      </c>
      <c r="CL75" s="16"/>
      <c r="CM75" s="16">
        <f t="shared" si="494"/>
        <v>0</v>
      </c>
      <c r="CN75" s="16"/>
      <c r="CO75" s="16">
        <f t="shared" si="495"/>
        <v>0</v>
      </c>
      <c r="CP75" s="18"/>
      <c r="CQ75" s="16">
        <f t="shared" si="496"/>
        <v>0</v>
      </c>
      <c r="CR75" s="16"/>
      <c r="CS75" s="16">
        <f t="shared" si="497"/>
        <v>0</v>
      </c>
      <c r="CT75" s="16"/>
      <c r="CU75" s="16">
        <f t="shared" si="498"/>
        <v>0</v>
      </c>
      <c r="CV75" s="16"/>
      <c r="CW75" s="16">
        <f t="shared" si="499"/>
        <v>0</v>
      </c>
      <c r="CX75" s="16"/>
      <c r="CY75" s="16">
        <f t="shared" si="500"/>
        <v>0</v>
      </c>
      <c r="CZ75" s="16"/>
      <c r="DA75" s="16">
        <f t="shared" si="501"/>
        <v>0</v>
      </c>
      <c r="DB75" s="16"/>
      <c r="DC75" s="16">
        <f t="shared" si="502"/>
        <v>0</v>
      </c>
      <c r="DD75" s="16"/>
      <c r="DE75" s="16">
        <f t="shared" si="503"/>
        <v>0</v>
      </c>
      <c r="DF75" s="16"/>
      <c r="DG75" s="16">
        <f t="shared" si="504"/>
        <v>0</v>
      </c>
      <c r="DH75" s="16"/>
      <c r="DI75" s="16">
        <f t="shared" si="505"/>
        <v>0</v>
      </c>
      <c r="DJ75" s="16"/>
      <c r="DK75" s="16">
        <f t="shared" si="506"/>
        <v>0</v>
      </c>
      <c r="DL75" s="16"/>
      <c r="DM75" s="16">
        <f t="shared" si="290"/>
        <v>0</v>
      </c>
      <c r="DN75" s="16"/>
      <c r="DO75" s="16">
        <f t="shared" si="57"/>
        <v>0</v>
      </c>
      <c r="DP75" s="16">
        <f t="shared" si="507"/>
        <v>25</v>
      </c>
      <c r="DQ75" s="16">
        <f t="shared" si="507"/>
        <v>1598789.7275046667</v>
      </c>
    </row>
    <row r="76" spans="1:121" ht="30" customHeight="1" x14ac:dyDescent="0.25">
      <c r="A76" s="20"/>
      <c r="B76" s="54">
        <v>53</v>
      </c>
      <c r="C76" s="55" t="s">
        <v>204</v>
      </c>
      <c r="D76" s="56">
        <f t="shared" si="59"/>
        <v>19063</v>
      </c>
      <c r="E76" s="56">
        <v>18530</v>
      </c>
      <c r="F76" s="56">
        <v>18715</v>
      </c>
      <c r="G76" s="21">
        <v>1.38</v>
      </c>
      <c r="H76" s="15">
        <v>1</v>
      </c>
      <c r="I76" s="15">
        <v>1</v>
      </c>
      <c r="J76" s="56">
        <v>1.4</v>
      </c>
      <c r="K76" s="56">
        <v>1.68</v>
      </c>
      <c r="L76" s="56">
        <v>2.23</v>
      </c>
      <c r="M76" s="56">
        <v>2.57</v>
      </c>
      <c r="N76" s="16">
        <v>0</v>
      </c>
      <c r="O76" s="16">
        <f t="shared" si="456"/>
        <v>0</v>
      </c>
      <c r="P76" s="16">
        <v>0</v>
      </c>
      <c r="Q76" s="16">
        <f t="shared" si="457"/>
        <v>0</v>
      </c>
      <c r="R76" s="16"/>
      <c r="S76" s="16">
        <f t="shared" si="458"/>
        <v>0</v>
      </c>
      <c r="T76" s="16"/>
      <c r="U76" s="16">
        <f t="shared" si="459"/>
        <v>0</v>
      </c>
      <c r="V76" s="16"/>
      <c r="W76" s="16">
        <f t="shared" si="460"/>
        <v>0</v>
      </c>
      <c r="X76" s="16">
        <v>0</v>
      </c>
      <c r="Y76" s="16">
        <f t="shared" si="461"/>
        <v>0</v>
      </c>
      <c r="Z76" s="16"/>
      <c r="AA76" s="16">
        <f t="shared" si="462"/>
        <v>0</v>
      </c>
      <c r="AB76" s="16"/>
      <c r="AC76" s="16">
        <f t="shared" si="463"/>
        <v>0</v>
      </c>
      <c r="AD76" s="16">
        <v>2</v>
      </c>
      <c r="AE76" s="16">
        <f t="shared" si="464"/>
        <v>90795.949999999983</v>
      </c>
      <c r="AF76" s="16">
        <v>94</v>
      </c>
      <c r="AG76" s="16">
        <f t="shared" si="465"/>
        <v>3625495.7430999996</v>
      </c>
      <c r="AH76" s="16"/>
      <c r="AI76" s="16">
        <f t="shared" si="466"/>
        <v>0</v>
      </c>
      <c r="AJ76" s="16"/>
      <c r="AK76" s="16">
        <f t="shared" si="467"/>
        <v>0</v>
      </c>
      <c r="AL76" s="58">
        <v>0</v>
      </c>
      <c r="AM76" s="16">
        <f t="shared" si="468"/>
        <v>0</v>
      </c>
      <c r="AN76" s="59"/>
      <c r="AO76" s="16">
        <f t="shared" si="469"/>
        <v>0</v>
      </c>
      <c r="AP76" s="16"/>
      <c r="AQ76" s="16">
        <f t="shared" si="470"/>
        <v>0</v>
      </c>
      <c r="AR76" s="16"/>
      <c r="AS76" s="16">
        <f t="shared" si="471"/>
        <v>0</v>
      </c>
      <c r="AT76" s="16"/>
      <c r="AU76" s="16">
        <f t="shared" si="472"/>
        <v>0</v>
      </c>
      <c r="AV76" s="16"/>
      <c r="AW76" s="16">
        <f t="shared" si="473"/>
        <v>0</v>
      </c>
      <c r="AX76" s="16"/>
      <c r="AY76" s="16">
        <f t="shared" si="474"/>
        <v>0</v>
      </c>
      <c r="AZ76" s="16"/>
      <c r="BA76" s="16">
        <f t="shared" si="475"/>
        <v>0</v>
      </c>
      <c r="BB76" s="16"/>
      <c r="BC76" s="16">
        <f t="shared" si="476"/>
        <v>0</v>
      </c>
      <c r="BD76" s="16"/>
      <c r="BE76" s="16">
        <f t="shared" si="477"/>
        <v>0</v>
      </c>
      <c r="BF76" s="16"/>
      <c r="BG76" s="16">
        <f t="shared" si="478"/>
        <v>0</v>
      </c>
      <c r="BH76" s="16"/>
      <c r="BI76" s="16">
        <f t="shared" si="479"/>
        <v>0</v>
      </c>
      <c r="BJ76" s="16">
        <v>0</v>
      </c>
      <c r="BK76" s="16">
        <f t="shared" si="480"/>
        <v>0</v>
      </c>
      <c r="BL76" s="16"/>
      <c r="BM76" s="16">
        <f t="shared" si="481"/>
        <v>0</v>
      </c>
      <c r="BN76" s="22"/>
      <c r="BO76" s="16">
        <f t="shared" si="482"/>
        <v>0</v>
      </c>
      <c r="BP76" s="16">
        <v>3</v>
      </c>
      <c r="BQ76" s="16">
        <f t="shared" si="483"/>
        <v>147743.16983999999</v>
      </c>
      <c r="BR76" s="16"/>
      <c r="BS76" s="16">
        <f t="shared" si="484"/>
        <v>0</v>
      </c>
      <c r="BT76" s="16"/>
      <c r="BU76" s="16">
        <f t="shared" si="485"/>
        <v>0</v>
      </c>
      <c r="BV76" s="16"/>
      <c r="BW76" s="16">
        <f t="shared" si="486"/>
        <v>0</v>
      </c>
      <c r="BX76" s="16"/>
      <c r="BY76" s="16">
        <f t="shared" si="487"/>
        <v>0</v>
      </c>
      <c r="BZ76" s="16"/>
      <c r="CA76" s="16">
        <f t="shared" si="488"/>
        <v>0</v>
      </c>
      <c r="CB76" s="16"/>
      <c r="CC76" s="16">
        <f t="shared" si="489"/>
        <v>0</v>
      </c>
      <c r="CD76" s="16"/>
      <c r="CE76" s="16">
        <f t="shared" si="490"/>
        <v>0</v>
      </c>
      <c r="CF76" s="16"/>
      <c r="CG76" s="16">
        <f t="shared" si="491"/>
        <v>0</v>
      </c>
      <c r="CH76" s="16"/>
      <c r="CI76" s="16">
        <f t="shared" si="492"/>
        <v>0</v>
      </c>
      <c r="CJ76" s="16"/>
      <c r="CK76" s="16">
        <f t="shared" si="493"/>
        <v>0</v>
      </c>
      <c r="CL76" s="16"/>
      <c r="CM76" s="16">
        <f t="shared" si="494"/>
        <v>0</v>
      </c>
      <c r="CN76" s="16"/>
      <c r="CO76" s="16">
        <f t="shared" si="495"/>
        <v>0</v>
      </c>
      <c r="CP76" s="18">
        <v>2</v>
      </c>
      <c r="CQ76" s="16">
        <f t="shared" si="496"/>
        <v>82079.53879999998</v>
      </c>
      <c r="CR76" s="16"/>
      <c r="CS76" s="16">
        <f t="shared" si="497"/>
        <v>0</v>
      </c>
      <c r="CT76" s="16"/>
      <c r="CU76" s="16">
        <f t="shared" si="498"/>
        <v>0</v>
      </c>
      <c r="CV76" s="16"/>
      <c r="CW76" s="16">
        <f t="shared" si="499"/>
        <v>0</v>
      </c>
      <c r="CX76" s="16"/>
      <c r="CY76" s="16">
        <f t="shared" si="500"/>
        <v>0</v>
      </c>
      <c r="CZ76" s="16"/>
      <c r="DA76" s="16">
        <f t="shared" si="501"/>
        <v>0</v>
      </c>
      <c r="DB76" s="16"/>
      <c r="DC76" s="16">
        <f t="shared" si="502"/>
        <v>0</v>
      </c>
      <c r="DD76" s="16"/>
      <c r="DE76" s="16">
        <f t="shared" si="503"/>
        <v>0</v>
      </c>
      <c r="DF76" s="16"/>
      <c r="DG76" s="16">
        <f t="shared" si="504"/>
        <v>0</v>
      </c>
      <c r="DH76" s="16">
        <v>2</v>
      </c>
      <c r="DI76" s="16">
        <f t="shared" si="505"/>
        <v>106806.71735999998</v>
      </c>
      <c r="DJ76" s="16"/>
      <c r="DK76" s="16">
        <f t="shared" si="506"/>
        <v>0</v>
      </c>
      <c r="DL76" s="16"/>
      <c r="DM76" s="16">
        <f t="shared" si="290"/>
        <v>0</v>
      </c>
      <c r="DN76" s="16"/>
      <c r="DO76" s="16">
        <f t="shared" si="57"/>
        <v>0</v>
      </c>
      <c r="DP76" s="16">
        <f t="shared" si="507"/>
        <v>103</v>
      </c>
      <c r="DQ76" s="16">
        <f t="shared" si="507"/>
        <v>4052921.1190999998</v>
      </c>
    </row>
    <row r="77" spans="1:121" ht="30" customHeight="1" x14ac:dyDescent="0.25">
      <c r="A77" s="20"/>
      <c r="B77" s="54">
        <v>54</v>
      </c>
      <c r="C77" s="55" t="s">
        <v>205</v>
      </c>
      <c r="D77" s="56">
        <f t="shared" si="59"/>
        <v>19063</v>
      </c>
      <c r="E77" s="56">
        <v>18530</v>
      </c>
      <c r="F77" s="56">
        <v>18715</v>
      </c>
      <c r="G77" s="21">
        <v>2.82</v>
      </c>
      <c r="H77" s="15">
        <v>1</v>
      </c>
      <c r="I77" s="15">
        <v>1</v>
      </c>
      <c r="J77" s="56">
        <v>1.4</v>
      </c>
      <c r="K77" s="56">
        <v>1.68</v>
      </c>
      <c r="L77" s="56">
        <v>2.23</v>
      </c>
      <c r="M77" s="56">
        <v>2.57</v>
      </c>
      <c r="N77" s="16">
        <v>0</v>
      </c>
      <c r="O77" s="16">
        <f t="shared" si="456"/>
        <v>0</v>
      </c>
      <c r="P77" s="16">
        <v>0</v>
      </c>
      <c r="Q77" s="16">
        <f t="shared" si="457"/>
        <v>0</v>
      </c>
      <c r="R77" s="16"/>
      <c r="S77" s="16">
        <f t="shared" si="458"/>
        <v>0</v>
      </c>
      <c r="T77" s="16"/>
      <c r="U77" s="16">
        <f t="shared" si="459"/>
        <v>0</v>
      </c>
      <c r="V77" s="16"/>
      <c r="W77" s="16">
        <f t="shared" si="460"/>
        <v>0</v>
      </c>
      <c r="X77" s="16">
        <v>0</v>
      </c>
      <c r="Y77" s="16">
        <f t="shared" si="461"/>
        <v>0</v>
      </c>
      <c r="Z77" s="16"/>
      <c r="AA77" s="16">
        <f t="shared" si="462"/>
        <v>0</v>
      </c>
      <c r="AB77" s="16"/>
      <c r="AC77" s="16">
        <f t="shared" si="463"/>
        <v>0</v>
      </c>
      <c r="AD77" s="16">
        <v>0</v>
      </c>
      <c r="AE77" s="16">
        <f t="shared" si="464"/>
        <v>0</v>
      </c>
      <c r="AF77" s="16">
        <v>10</v>
      </c>
      <c r="AG77" s="16">
        <f t="shared" si="465"/>
        <v>788151.24849999999</v>
      </c>
      <c r="AH77" s="16"/>
      <c r="AI77" s="16">
        <f t="shared" si="466"/>
        <v>0</v>
      </c>
      <c r="AJ77" s="16"/>
      <c r="AK77" s="16">
        <f t="shared" si="467"/>
        <v>0</v>
      </c>
      <c r="AL77" s="58">
        <v>0</v>
      </c>
      <c r="AM77" s="16">
        <f t="shared" si="468"/>
        <v>0</v>
      </c>
      <c r="AN77" s="59">
        <v>0</v>
      </c>
      <c r="AO77" s="16">
        <f t="shared" si="469"/>
        <v>0</v>
      </c>
      <c r="AP77" s="16"/>
      <c r="AQ77" s="16">
        <f t="shared" si="470"/>
        <v>0</v>
      </c>
      <c r="AR77" s="16"/>
      <c r="AS77" s="16">
        <f t="shared" si="471"/>
        <v>0</v>
      </c>
      <c r="AT77" s="16"/>
      <c r="AU77" s="16">
        <f t="shared" si="472"/>
        <v>0</v>
      </c>
      <c r="AV77" s="16"/>
      <c r="AW77" s="16">
        <f t="shared" si="473"/>
        <v>0</v>
      </c>
      <c r="AX77" s="16"/>
      <c r="AY77" s="16">
        <f t="shared" si="474"/>
        <v>0</v>
      </c>
      <c r="AZ77" s="16"/>
      <c r="BA77" s="16">
        <f t="shared" si="475"/>
        <v>0</v>
      </c>
      <c r="BB77" s="16"/>
      <c r="BC77" s="16">
        <f t="shared" si="476"/>
        <v>0</v>
      </c>
      <c r="BD77" s="16"/>
      <c r="BE77" s="16">
        <f t="shared" si="477"/>
        <v>0</v>
      </c>
      <c r="BF77" s="16"/>
      <c r="BG77" s="16">
        <f t="shared" si="478"/>
        <v>0</v>
      </c>
      <c r="BH77" s="16"/>
      <c r="BI77" s="16">
        <f t="shared" si="479"/>
        <v>0</v>
      </c>
      <c r="BJ77" s="16">
        <v>0</v>
      </c>
      <c r="BK77" s="16">
        <f t="shared" si="480"/>
        <v>0</v>
      </c>
      <c r="BL77" s="16"/>
      <c r="BM77" s="16">
        <f t="shared" si="481"/>
        <v>0</v>
      </c>
      <c r="BN77" s="22"/>
      <c r="BO77" s="16">
        <f t="shared" si="482"/>
        <v>0</v>
      </c>
      <c r="BP77" s="16">
        <v>3</v>
      </c>
      <c r="BQ77" s="16">
        <f t="shared" si="483"/>
        <v>301909.95575999992</v>
      </c>
      <c r="BR77" s="16"/>
      <c r="BS77" s="16">
        <f t="shared" si="484"/>
        <v>0</v>
      </c>
      <c r="BT77" s="16"/>
      <c r="BU77" s="16">
        <f t="shared" si="485"/>
        <v>0</v>
      </c>
      <c r="BV77" s="16"/>
      <c r="BW77" s="16">
        <f t="shared" si="486"/>
        <v>0</v>
      </c>
      <c r="BX77" s="16"/>
      <c r="BY77" s="16">
        <f t="shared" si="487"/>
        <v>0</v>
      </c>
      <c r="BZ77" s="16"/>
      <c r="CA77" s="16">
        <f t="shared" si="488"/>
        <v>0</v>
      </c>
      <c r="CB77" s="16"/>
      <c r="CC77" s="16">
        <f t="shared" si="489"/>
        <v>0</v>
      </c>
      <c r="CD77" s="16"/>
      <c r="CE77" s="16">
        <f t="shared" si="490"/>
        <v>0</v>
      </c>
      <c r="CF77" s="16"/>
      <c r="CG77" s="16">
        <f t="shared" si="491"/>
        <v>0</v>
      </c>
      <c r="CH77" s="16"/>
      <c r="CI77" s="16">
        <f t="shared" si="492"/>
        <v>0</v>
      </c>
      <c r="CJ77" s="16"/>
      <c r="CK77" s="16">
        <f t="shared" si="493"/>
        <v>0</v>
      </c>
      <c r="CL77" s="16"/>
      <c r="CM77" s="16">
        <f t="shared" si="494"/>
        <v>0</v>
      </c>
      <c r="CN77" s="16"/>
      <c r="CO77" s="16">
        <f t="shared" si="495"/>
        <v>0</v>
      </c>
      <c r="CP77" s="18"/>
      <c r="CQ77" s="16">
        <f t="shared" si="496"/>
        <v>0</v>
      </c>
      <c r="CR77" s="16"/>
      <c r="CS77" s="16">
        <f t="shared" si="497"/>
        <v>0</v>
      </c>
      <c r="CT77" s="16"/>
      <c r="CU77" s="16">
        <f t="shared" si="498"/>
        <v>0</v>
      </c>
      <c r="CV77" s="16"/>
      <c r="CW77" s="16">
        <f t="shared" si="499"/>
        <v>0</v>
      </c>
      <c r="CX77" s="16"/>
      <c r="CY77" s="16">
        <f t="shared" si="500"/>
        <v>0</v>
      </c>
      <c r="CZ77" s="16"/>
      <c r="DA77" s="16">
        <f t="shared" si="501"/>
        <v>0</v>
      </c>
      <c r="DB77" s="16"/>
      <c r="DC77" s="16">
        <f t="shared" si="502"/>
        <v>0</v>
      </c>
      <c r="DD77" s="16"/>
      <c r="DE77" s="16">
        <f t="shared" si="503"/>
        <v>0</v>
      </c>
      <c r="DF77" s="16"/>
      <c r="DG77" s="16">
        <f t="shared" si="504"/>
        <v>0</v>
      </c>
      <c r="DH77" s="16"/>
      <c r="DI77" s="16">
        <f t="shared" si="505"/>
        <v>0</v>
      </c>
      <c r="DJ77" s="16"/>
      <c r="DK77" s="16">
        <f t="shared" si="506"/>
        <v>0</v>
      </c>
      <c r="DL77" s="16"/>
      <c r="DM77" s="16">
        <f t="shared" si="290"/>
        <v>0</v>
      </c>
      <c r="DN77" s="16"/>
      <c r="DO77" s="16">
        <f t="shared" si="57"/>
        <v>0</v>
      </c>
      <c r="DP77" s="16">
        <f t="shared" si="507"/>
        <v>13</v>
      </c>
      <c r="DQ77" s="16">
        <f t="shared" si="507"/>
        <v>1090061.20426</v>
      </c>
    </row>
    <row r="78" spans="1:121" ht="15.75" customHeight="1" x14ac:dyDescent="0.25">
      <c r="A78" s="69">
        <v>12</v>
      </c>
      <c r="B78" s="78"/>
      <c r="C78" s="71" t="s">
        <v>206</v>
      </c>
      <c r="D78" s="75">
        <f t="shared" si="59"/>
        <v>19063</v>
      </c>
      <c r="E78" s="75">
        <v>18530</v>
      </c>
      <c r="F78" s="75">
        <v>18715</v>
      </c>
      <c r="G78" s="79">
        <v>0.65</v>
      </c>
      <c r="H78" s="76">
        <v>1</v>
      </c>
      <c r="I78" s="76">
        <v>1</v>
      </c>
      <c r="J78" s="75">
        <v>1.4</v>
      </c>
      <c r="K78" s="75">
        <v>1.68</v>
      </c>
      <c r="L78" s="75">
        <v>2.23</v>
      </c>
      <c r="M78" s="75">
        <v>2.57</v>
      </c>
      <c r="N78" s="74">
        <f t="shared" ref="N78:BY78" si="508">SUM(N79:N90)</f>
        <v>145</v>
      </c>
      <c r="O78" s="74">
        <f t="shared" si="508"/>
        <v>2417556.1345833335</v>
      </c>
      <c r="P78" s="74">
        <f t="shared" si="508"/>
        <v>0</v>
      </c>
      <c r="Q78" s="74">
        <f t="shared" si="508"/>
        <v>0</v>
      </c>
      <c r="R78" s="74">
        <f t="shared" si="508"/>
        <v>0</v>
      </c>
      <c r="S78" s="74">
        <f t="shared" si="508"/>
        <v>0</v>
      </c>
      <c r="T78" s="74">
        <f t="shared" si="508"/>
        <v>0</v>
      </c>
      <c r="U78" s="74">
        <f t="shared" si="508"/>
        <v>0</v>
      </c>
      <c r="V78" s="74">
        <f t="shared" si="508"/>
        <v>0</v>
      </c>
      <c r="W78" s="74">
        <f t="shared" si="508"/>
        <v>0</v>
      </c>
      <c r="X78" s="74">
        <f t="shared" si="508"/>
        <v>27</v>
      </c>
      <c r="Y78" s="74">
        <f t="shared" si="508"/>
        <v>1061768.2954083334</v>
      </c>
      <c r="Z78" s="74">
        <f t="shared" si="508"/>
        <v>0</v>
      </c>
      <c r="AA78" s="74">
        <f t="shared" si="508"/>
        <v>0</v>
      </c>
      <c r="AB78" s="74">
        <f t="shared" si="508"/>
        <v>0</v>
      </c>
      <c r="AC78" s="74">
        <f t="shared" si="508"/>
        <v>0</v>
      </c>
      <c r="AD78" s="74">
        <v>0</v>
      </c>
      <c r="AE78" s="74">
        <f t="shared" ref="AE78" si="509">SUM(AE79:AE90)</f>
        <v>0</v>
      </c>
      <c r="AF78" s="74">
        <f t="shared" si="508"/>
        <v>3691</v>
      </c>
      <c r="AG78" s="74">
        <f t="shared" si="508"/>
        <v>65605765.822391666</v>
      </c>
      <c r="AH78" s="74">
        <f t="shared" si="508"/>
        <v>2</v>
      </c>
      <c r="AI78" s="74">
        <f t="shared" si="508"/>
        <v>16657.970583333328</v>
      </c>
      <c r="AJ78" s="74">
        <f t="shared" si="508"/>
        <v>0</v>
      </c>
      <c r="AK78" s="74">
        <f t="shared" si="508"/>
        <v>0</v>
      </c>
      <c r="AL78" s="74">
        <f t="shared" si="508"/>
        <v>419</v>
      </c>
      <c r="AM78" s="74">
        <f t="shared" si="508"/>
        <v>5057681.1653958336</v>
      </c>
      <c r="AN78" s="74">
        <f t="shared" si="508"/>
        <v>4048</v>
      </c>
      <c r="AO78" s="74">
        <f t="shared" si="508"/>
        <v>96958999.308051988</v>
      </c>
      <c r="AP78" s="74">
        <f t="shared" si="508"/>
        <v>0</v>
      </c>
      <c r="AQ78" s="74">
        <f t="shared" si="508"/>
        <v>0</v>
      </c>
      <c r="AR78" s="74">
        <f t="shared" si="508"/>
        <v>20</v>
      </c>
      <c r="AS78" s="74">
        <f t="shared" si="508"/>
        <v>1417235.4588280004</v>
      </c>
      <c r="AT78" s="74">
        <f t="shared" si="508"/>
        <v>0</v>
      </c>
      <c r="AU78" s="74">
        <f t="shared" si="508"/>
        <v>0</v>
      </c>
      <c r="AV78" s="74">
        <f t="shared" si="508"/>
        <v>0</v>
      </c>
      <c r="AW78" s="74">
        <f t="shared" si="508"/>
        <v>0</v>
      </c>
      <c r="AX78" s="74">
        <f t="shared" si="508"/>
        <v>0</v>
      </c>
      <c r="AY78" s="74">
        <f t="shared" si="508"/>
        <v>0</v>
      </c>
      <c r="AZ78" s="74">
        <f t="shared" si="508"/>
        <v>81</v>
      </c>
      <c r="BA78" s="74">
        <f t="shared" si="508"/>
        <v>1197541.73434</v>
      </c>
      <c r="BB78" s="74">
        <f t="shared" si="508"/>
        <v>0</v>
      </c>
      <c r="BC78" s="74">
        <f t="shared" si="508"/>
        <v>0</v>
      </c>
      <c r="BD78" s="74">
        <f t="shared" si="508"/>
        <v>0</v>
      </c>
      <c r="BE78" s="74">
        <f t="shared" si="508"/>
        <v>0</v>
      </c>
      <c r="BF78" s="74">
        <f t="shared" si="508"/>
        <v>0</v>
      </c>
      <c r="BG78" s="74">
        <f t="shared" si="508"/>
        <v>0</v>
      </c>
      <c r="BH78" s="74">
        <f t="shared" si="508"/>
        <v>0</v>
      </c>
      <c r="BI78" s="74">
        <f t="shared" si="508"/>
        <v>0</v>
      </c>
      <c r="BJ78" s="74">
        <f t="shared" si="508"/>
        <v>1878</v>
      </c>
      <c r="BK78" s="74">
        <f t="shared" si="508"/>
        <v>38471225.54756251</v>
      </c>
      <c r="BL78" s="74">
        <v>41</v>
      </c>
      <c r="BM78" s="74">
        <f t="shared" si="508"/>
        <v>1689569.5121200001</v>
      </c>
      <c r="BN78" s="74">
        <f t="shared" si="508"/>
        <v>299</v>
      </c>
      <c r="BO78" s="74">
        <f t="shared" si="508"/>
        <v>4849113.2471600007</v>
      </c>
      <c r="BP78" s="74">
        <f t="shared" si="508"/>
        <v>24</v>
      </c>
      <c r="BQ78" s="74">
        <f t="shared" si="508"/>
        <v>428241.07199999993</v>
      </c>
      <c r="BR78" s="74">
        <f t="shared" si="508"/>
        <v>0</v>
      </c>
      <c r="BS78" s="74">
        <f t="shared" si="508"/>
        <v>0</v>
      </c>
      <c r="BT78" s="74">
        <f t="shared" si="508"/>
        <v>2</v>
      </c>
      <c r="BU78" s="74">
        <f t="shared" si="508"/>
        <v>13890.464466666665</v>
      </c>
      <c r="BV78" s="74">
        <f t="shared" si="508"/>
        <v>0</v>
      </c>
      <c r="BW78" s="74">
        <f t="shared" si="508"/>
        <v>0</v>
      </c>
      <c r="BX78" s="74">
        <f t="shared" si="508"/>
        <v>0</v>
      </c>
      <c r="BY78" s="74">
        <f t="shared" si="508"/>
        <v>0</v>
      </c>
      <c r="BZ78" s="74">
        <f t="shared" ref="BZ78:DQ78" si="510">SUM(BZ79:BZ90)</f>
        <v>129</v>
      </c>
      <c r="CA78" s="74">
        <f t="shared" si="510"/>
        <v>1918163.1349999998</v>
      </c>
      <c r="CB78" s="74">
        <f t="shared" si="510"/>
        <v>420</v>
      </c>
      <c r="CC78" s="74">
        <f t="shared" si="510"/>
        <v>7303702.0128800012</v>
      </c>
      <c r="CD78" s="74">
        <f t="shared" si="510"/>
        <v>0</v>
      </c>
      <c r="CE78" s="74">
        <f t="shared" si="510"/>
        <v>0</v>
      </c>
      <c r="CF78" s="74">
        <f t="shared" si="510"/>
        <v>5</v>
      </c>
      <c r="CG78" s="74">
        <f t="shared" si="510"/>
        <v>126006.35623333332</v>
      </c>
      <c r="CH78" s="74">
        <f t="shared" si="510"/>
        <v>20</v>
      </c>
      <c r="CI78" s="74">
        <f t="shared" si="510"/>
        <v>488745.91402000003</v>
      </c>
      <c r="CJ78" s="74">
        <f t="shared" si="510"/>
        <v>435</v>
      </c>
      <c r="CK78" s="74">
        <f t="shared" si="510"/>
        <v>7713109.3730833326</v>
      </c>
      <c r="CL78" s="74">
        <f t="shared" si="510"/>
        <v>899</v>
      </c>
      <c r="CM78" s="74">
        <f t="shared" si="510"/>
        <v>18756471.285944</v>
      </c>
      <c r="CN78" s="74">
        <f t="shared" si="510"/>
        <v>631</v>
      </c>
      <c r="CO78" s="74">
        <f t="shared" si="510"/>
        <v>13940225.269656001</v>
      </c>
      <c r="CP78" s="77">
        <f t="shared" si="510"/>
        <v>321</v>
      </c>
      <c r="CQ78" s="74">
        <f t="shared" si="510"/>
        <v>5974557.7336666649</v>
      </c>
      <c r="CR78" s="74">
        <f t="shared" si="510"/>
        <v>168</v>
      </c>
      <c r="CS78" s="74">
        <f t="shared" si="510"/>
        <v>3459491.107688</v>
      </c>
      <c r="CT78" s="74">
        <f t="shared" si="510"/>
        <v>97</v>
      </c>
      <c r="CU78" s="74">
        <f t="shared" si="510"/>
        <v>1499814.4993300003</v>
      </c>
      <c r="CV78" s="74">
        <f t="shared" si="510"/>
        <v>477</v>
      </c>
      <c r="CW78" s="74">
        <f t="shared" si="510"/>
        <v>9041853.4188569989</v>
      </c>
      <c r="CX78" s="74">
        <f t="shared" si="510"/>
        <v>372</v>
      </c>
      <c r="CY78" s="74">
        <f t="shared" si="510"/>
        <v>9033035.7058760002</v>
      </c>
      <c r="CZ78" s="74">
        <f t="shared" si="510"/>
        <v>774</v>
      </c>
      <c r="DA78" s="74">
        <f t="shared" si="510"/>
        <v>15318264.567626998</v>
      </c>
      <c r="DB78" s="74">
        <f t="shared" si="510"/>
        <v>725</v>
      </c>
      <c r="DC78" s="74">
        <f t="shared" si="510"/>
        <v>13897017.565666668</v>
      </c>
      <c r="DD78" s="74">
        <f t="shared" si="510"/>
        <v>3</v>
      </c>
      <c r="DE78" s="74">
        <f t="shared" si="510"/>
        <v>149755.62815499998</v>
      </c>
      <c r="DF78" s="74">
        <f t="shared" si="510"/>
        <v>88</v>
      </c>
      <c r="DG78" s="74">
        <f t="shared" si="510"/>
        <v>3533460.3108000006</v>
      </c>
      <c r="DH78" s="74">
        <f t="shared" si="510"/>
        <v>333</v>
      </c>
      <c r="DI78" s="74">
        <f t="shared" si="510"/>
        <v>6545007.2851799987</v>
      </c>
      <c r="DJ78" s="74">
        <f t="shared" si="510"/>
        <v>62</v>
      </c>
      <c r="DK78" s="74">
        <f t="shared" si="510"/>
        <v>1790090.102125</v>
      </c>
      <c r="DL78" s="74">
        <f t="shared" si="510"/>
        <v>286</v>
      </c>
      <c r="DM78" s="74">
        <f t="shared" si="510"/>
        <v>8866828.0286962502</v>
      </c>
      <c r="DN78" s="19">
        <f t="shared" si="510"/>
        <v>0</v>
      </c>
      <c r="DO78" s="19">
        <f t="shared" si="510"/>
        <v>0</v>
      </c>
      <c r="DP78" s="74">
        <f t="shared" si="510"/>
        <v>16922</v>
      </c>
      <c r="DQ78" s="74">
        <f t="shared" si="510"/>
        <v>348540845.03337586</v>
      </c>
    </row>
    <row r="79" spans="1:121" ht="15.75" customHeight="1" x14ac:dyDescent="0.25">
      <c r="A79" s="20"/>
      <c r="B79" s="54">
        <v>55</v>
      </c>
      <c r="C79" s="55" t="s">
        <v>207</v>
      </c>
      <c r="D79" s="56">
        <f t="shared" si="59"/>
        <v>19063</v>
      </c>
      <c r="E79" s="56">
        <v>18530</v>
      </c>
      <c r="F79" s="56">
        <v>18715</v>
      </c>
      <c r="G79" s="21">
        <v>0.57999999999999996</v>
      </c>
      <c r="H79" s="15">
        <v>1</v>
      </c>
      <c r="I79" s="15">
        <v>1</v>
      </c>
      <c r="J79" s="56">
        <v>1.4</v>
      </c>
      <c r="K79" s="56">
        <v>1.68</v>
      </c>
      <c r="L79" s="56">
        <v>2.23</v>
      </c>
      <c r="M79" s="56">
        <v>2.57</v>
      </c>
      <c r="N79" s="16">
        <v>0</v>
      </c>
      <c r="O79" s="16">
        <f t="shared" ref="O79:O90" si="511">(N79/12*5*$D79*$G79*$H79*$J79*O$11)+(N79/12*4*$E79*$G79*$I79*$J79*O$12)+(N79/12*3*$F79*$G79*$I79*$J79*O$12)</f>
        <v>0</v>
      </c>
      <c r="P79" s="16">
        <v>0</v>
      </c>
      <c r="Q79" s="16">
        <f t="shared" ref="Q79:Q90" si="512">(P79/12*5*$D79*$G79*$H79*$J79*Q$11)+(P79/12*4*$E79*$G79*$I79*$J79*Q$12)+(P79/12*3*$F79*$G79*$I79*$J79*Q$12)</f>
        <v>0</v>
      </c>
      <c r="R79" s="16">
        <v>0</v>
      </c>
      <c r="S79" s="16">
        <f t="shared" ref="S79:S90" si="513">(R79/12*5*$D79*$G79*$H79*$J79*S$11)+(R79/12*4*$E79*$G79*$I79*$J79*S$12)+(R79/12*3*$F79*$G79*$I79*$J79*S$12)</f>
        <v>0</v>
      </c>
      <c r="T79" s="16"/>
      <c r="U79" s="16">
        <f t="shared" ref="U79:U90" si="514">(T79/12*5*$D79*$G79*$H79*$J79*U$11)+(T79/12*4*$E79*$G79*$I79*$J79*U$12)+(T79/12*3*$F79*$G79*$I79*$J79*U$12)</f>
        <v>0</v>
      </c>
      <c r="V79" s="16">
        <v>0</v>
      </c>
      <c r="W79" s="16">
        <f t="shared" ref="W79:W90" si="515">(V79/12*5*$D79*$G79*$H79*$J79*W$11)+(V79/12*4*$E79*$G79*$I79*$J79*W$12)+(V79/12*3*$F79*$G79*$I79*$J79*W$12)</f>
        <v>0</v>
      </c>
      <c r="X79" s="16">
        <v>0</v>
      </c>
      <c r="Y79" s="16">
        <f t="shared" ref="Y79:Y90" si="516">(X79/12*5*$D79*$G79*$H79*$J79*Y$11)+(X79/12*4*$E79*$G79*$I79*$J79*Y$12)+(X79/12*3*$F79*$G79*$I79*$J79*Y$12)</f>
        <v>0</v>
      </c>
      <c r="Z79" s="16">
        <v>0</v>
      </c>
      <c r="AA79" s="16">
        <f t="shared" ref="AA79:AA90" si="517">(Z79/12*5*$D79*$G79*$H79*$J79*AA$11)+(Z79/12*4*$E79*$G79*$I79*$J79*AA$12)+(Z79/12*3*$F79*$G79*$I79*$J79*AA$12)</f>
        <v>0</v>
      </c>
      <c r="AB79" s="16">
        <v>0</v>
      </c>
      <c r="AC79" s="16">
        <f t="shared" ref="AC79:AC90" si="518">(AB79/12*5*$D79*$G79*$H79*$J79*AC$11)+(AB79/12*4*$E79*$G79*$I79*$J79*AC$12)+(AB79/12*3*$F79*$G79*$I79*$J79*AC$12)</f>
        <v>0</v>
      </c>
      <c r="AD79" s="16">
        <v>0</v>
      </c>
      <c r="AE79" s="16">
        <f t="shared" ref="AE79:AE90" si="519">(AD79/12*5*$D79*$G79*$H79*$J79*AE$11)+(AD79/12*4*$E79*$G79*$I79*$J79*AE$12)+(AD79/12*3*$F79*$G79*$I79*$J79*AE$12)</f>
        <v>0</v>
      </c>
      <c r="AF79" s="16">
        <v>0</v>
      </c>
      <c r="AG79" s="16">
        <f t="shared" ref="AG79:AG90" si="520">(AF79/12*5*$D79*$G79*$H79*$J79*AG$11)+(AF79/12*4*$E79*$G79*$I79*$J79*AG$12)+(AF79/12*3*$F79*$G79*$I79*$J79*AG$12)</f>
        <v>0</v>
      </c>
      <c r="AH79" s="16">
        <v>0</v>
      </c>
      <c r="AI79" s="16">
        <f t="shared" ref="AI79:AI90" si="521">(AH79/12*5*$D79*$G79*$H79*$J79*AI$11)+(AH79/12*4*$E79*$G79*$I79*$J79*AI$12)+(AH79/12*3*$F79*$G79*$I79*$J79*AI$12)</f>
        <v>0</v>
      </c>
      <c r="AJ79" s="16"/>
      <c r="AK79" s="16">
        <f t="shared" ref="AK79:AK90" si="522">(AJ79/12*5*$D79*$G79*$H79*$J79*AK$11)+(AJ79/12*4*$E79*$G79*$I79*$J79*AK$12)+(AJ79/12*3*$F79*$G79*$I79*$J79*AK$12)</f>
        <v>0</v>
      </c>
      <c r="AL79" s="58">
        <v>0</v>
      </c>
      <c r="AM79" s="16">
        <f t="shared" ref="AM79:AM90" si="523">(AL79/12*5*$D79*$G79*$H79*$J79*AM$11)+(AL79/12*4*$E79*$G79*$I79*$J79*AM$12)+(AL79/12*3*$F79*$G79*$I79*$J79*AM$12)</f>
        <v>0</v>
      </c>
      <c r="AN79" s="59">
        <v>480</v>
      </c>
      <c r="AO79" s="16">
        <f t="shared" ref="AO79:AO90" si="524">(AN79/12*5*$D79*$G79*$H79*$K79*AO$11)+(AN79/12*4*$E79*$G79*$I79*$K79*AO$12)+(AN79/12*3*$F79*$G79*$I79*$K79*AO$12)</f>
        <v>8993807.8809599988</v>
      </c>
      <c r="AP79" s="16">
        <v>0</v>
      </c>
      <c r="AQ79" s="16">
        <f t="shared" ref="AQ79:AQ90" si="525">(AP79/12*5*$D79*$G79*$H79*$K79*AQ$11)+(AP79/12*4*$E79*$G79*$I79*$K79*AQ$12)+(AP79/12*3*$F79*$G79*$I79*$K79*AQ$12)</f>
        <v>0</v>
      </c>
      <c r="AR79" s="16">
        <v>0</v>
      </c>
      <c r="AS79" s="16">
        <f t="shared" ref="AS79:AS90" si="526">(AR79/12*5*$D79*$G79*$H79*$K79*AS$11)+(AR79/12*4*$E79*$G79*$I79*$K79*AS$12)+(AR79/12*3*$F79*$G79*$I79*$K79*AS$12)</f>
        <v>0</v>
      </c>
      <c r="AT79" s="16">
        <v>0</v>
      </c>
      <c r="AU79" s="16">
        <f t="shared" ref="AU79:AU90" si="527">(AT79/12*5*$D79*$G79*$H79*$K79*AU$11)+(AT79/12*4*$E79*$G79*$I79*$K79*AU$12)+(AT79/12*3*$F79*$G79*$I79*$K79*AU$12)</f>
        <v>0</v>
      </c>
      <c r="AV79" s="16"/>
      <c r="AW79" s="16">
        <f t="shared" ref="AW79:AW90" si="528">(AV79/12*5*$D79*$G79*$H79*$J79*AW$11)+(AV79/12*4*$E79*$G79*$I79*$J79*AW$12)+(AV79/12*3*$F79*$G79*$I79*$J79*AW$12)</f>
        <v>0</v>
      </c>
      <c r="AX79" s="16"/>
      <c r="AY79" s="16">
        <f t="shared" ref="AY79:AY90" si="529">(AX79/12*5*$D79*$G79*$H79*$J79*AY$11)+(AX79/12*4*$E79*$G79*$I79*$J79*AY$12)+(AX79/12*3*$F79*$G79*$I79*$J79*AY$12)</f>
        <v>0</v>
      </c>
      <c r="AZ79" s="16">
        <v>0</v>
      </c>
      <c r="BA79" s="16">
        <f t="shared" ref="BA79:BA90" si="530">(AZ79/12*5*$D79*$G79*$H79*$K79*BA$11)+(AZ79/12*4*$E79*$G79*$I79*$K79*BA$12)+(AZ79/12*3*$F79*$G79*$I79*$K79*BA$12)</f>
        <v>0</v>
      </c>
      <c r="BB79" s="16">
        <v>0</v>
      </c>
      <c r="BC79" s="16">
        <f t="shared" ref="BC79:BC90" si="531">(BB79/12*5*$D79*$G79*$H79*$J79*BC$11)+(BB79/12*4*$E79*$G79*$I79*$J79*BC$12)+(BB79/12*3*$F79*$G79*$I79*$J79*BC$12)</f>
        <v>0</v>
      </c>
      <c r="BD79" s="16">
        <v>0</v>
      </c>
      <c r="BE79" s="16">
        <f t="shared" ref="BE79:BE90" si="532">(BD79/12*5*$D79*$G79*$H79*$J79*BE$11)+(BD79/12*4*$E79*$G79*$I79*$J79*BE$12)+(BD79/12*3*$F79*$G79*$I79*$J79*BE$12)</f>
        <v>0</v>
      </c>
      <c r="BF79" s="16">
        <v>0</v>
      </c>
      <c r="BG79" s="16">
        <f t="shared" ref="BG79:BG90" si="533">(BF79/12*5*$D79*$G79*$H79*$J79*BG$11)+(BF79/12*4*$E79*$G79*$I79*$J79*BG$12)+(BF79/12*3*$F79*$G79*$I79*$J79*BG$12)</f>
        <v>0</v>
      </c>
      <c r="BH79" s="16">
        <v>0</v>
      </c>
      <c r="BI79" s="16">
        <f t="shared" ref="BI79:BI90" si="534">(BH79/12*5*$D79*$G79*$H79*$K79*BI$11)+(BH79/12*4*$E79*$G79*$I79*$K79*BI$12)+(BH79/12*3*$F79*$G79*$I79*$K79*BI$12)</f>
        <v>0</v>
      </c>
      <c r="BJ79" s="16">
        <v>897</v>
      </c>
      <c r="BK79" s="16">
        <f t="shared" ref="BK79:BK90" si="535">(BJ79/12*5*$D79*$G79*$H79*$J79*BK$11)+(BJ79/12*4*$E79*$G79*$I79*$J79*BK$12)+(BJ79/12*3*$F79*$G79*$I79*$J79*BK$12)</f>
        <v>14638902.763485</v>
      </c>
      <c r="BL79" s="16">
        <v>0</v>
      </c>
      <c r="BM79" s="16">
        <f t="shared" ref="BM79:BM90" si="536">(BL79/12*5*$D79*$G79*$H79*$J79*BM$11)+(BL79/12*4*$E79*$G79*$I79*$J79*BM$12)+(BL79/12*3*$F79*$G79*$I79*$J79*BM$12)</f>
        <v>0</v>
      </c>
      <c r="BN79" s="22">
        <v>0</v>
      </c>
      <c r="BO79" s="16">
        <f t="shared" ref="BO79:BO90" si="537">(BN79/12*5*$D79*$G79*$H79*$K79*BO$11)+(BN79/12*4*$E79*$G79*$I79*$K79*BO$12)+(BN79/12*3*$F79*$G79*$I79*$K79*BO$12)</f>
        <v>0</v>
      </c>
      <c r="BP79" s="16"/>
      <c r="BQ79" s="16">
        <f t="shared" ref="BQ79:BQ90" si="538">(BP79/12*5*$D79*$G79*$H79*$K79*BQ$11)+(BP79/12*4*$E79*$G79*$I79*$K79*BQ$12)+(BP79/12*3*$F79*$G79*$I79*$K79*BQ$12)</f>
        <v>0</v>
      </c>
      <c r="BR79" s="16">
        <v>0</v>
      </c>
      <c r="BS79" s="16">
        <f t="shared" ref="BS79:BS90" si="539">(BR79/12*5*$D79*$G79*$H79*$J79*BS$11)+(BR79/12*4*$E79*$G79*$I79*$J79*BS$12)+(BR79/12*3*$F79*$G79*$I79*$J79*BS$12)</f>
        <v>0</v>
      </c>
      <c r="BT79" s="16">
        <v>0</v>
      </c>
      <c r="BU79" s="16">
        <f t="shared" ref="BU79:BU90" si="540">(BT79/12*5*$D79*$G79*$H79*$J79*BU$11)+(BT79/12*4*$E79*$G79*$I79*$J79*BU$12)+(BT79/12*3*$F79*$G79*$I79*$J79*BU$12)</f>
        <v>0</v>
      </c>
      <c r="BV79" s="16">
        <v>0</v>
      </c>
      <c r="BW79" s="16">
        <f t="shared" ref="BW79:BW90" si="541">(BV79/12*5*$D79*$G79*$H79*$K79*BW$11)+(BV79/12*4*$E79*$G79*$I79*$K79*BW$12)+(BV79/12*3*$F79*$G79*$I79*$K79*BW$12)</f>
        <v>0</v>
      </c>
      <c r="BX79" s="16"/>
      <c r="BY79" s="16">
        <f t="shared" ref="BY79:BY90" si="542">(BX79/12*5*$D79*$G79*$H79*$K79*BY$11)+(BX79/12*4*$E79*$G79*$I79*$K79*BY$12)+(BX79/12*3*$F79*$G79*$I79*$K79*BY$12)</f>
        <v>0</v>
      </c>
      <c r="BZ79" s="16">
        <v>0</v>
      </c>
      <c r="CA79" s="16">
        <f t="shared" ref="CA79:CA90" si="543">(BZ79/12*5*$D79*$G79*$H79*$J79*CA$11)+(BZ79/12*4*$E79*$G79*$I79*$J79*CA$12)+(BZ79/12*3*$F79*$G79*$I79*$J79*CA$12)</f>
        <v>0</v>
      </c>
      <c r="CB79" s="16">
        <v>50</v>
      </c>
      <c r="CC79" s="16">
        <f t="shared" ref="CC79:CC90" si="544">(CB79/12*5*$D79*$G79*$H79*$K79*CC$11)+(CB79/12*4*$E79*$G79*$I79*$K79*CC$12)+(CB79/12*3*$F79*$G79*$I79*$K79*CC$12)</f>
        <v>833427.86800000002</v>
      </c>
      <c r="CD79" s="16">
        <v>0</v>
      </c>
      <c r="CE79" s="16">
        <f t="shared" ref="CE79:CE90" si="545">(CD79/12*5*$D79*$G79*$H79*$J79*CE$11)+(CD79/12*4*$E79*$G79*$I79*$J79*CE$12)+(CD79/12*3*$F79*$G79*$I79*$J79*CE$12)</f>
        <v>0</v>
      </c>
      <c r="CF79" s="16"/>
      <c r="CG79" s="16">
        <f t="shared" ref="CG79:CG90" si="546">(CF79/12*5*$D79*$G79*$H79*$J79*CG$11)+(CF79/12*4*$E79*$G79*$I79*$J79*CG$12)+(CF79/12*3*$F79*$G79*$I79*$J79*CG$12)</f>
        <v>0</v>
      </c>
      <c r="CH79" s="16"/>
      <c r="CI79" s="16">
        <f t="shared" ref="CI79:CI90" si="547">(CH79/12*5*$D79*$G79*$H79*$J79*CI$11)+(CH79/12*4*$E79*$G79*$I79*$J79*CI$12)+(CH79/12*3*$F79*$G79*$I79*$J79*CI$12)</f>
        <v>0</v>
      </c>
      <c r="CJ79" s="16">
        <v>33</v>
      </c>
      <c r="CK79" s="16">
        <f t="shared" ref="CK79:CK90" si="548">(CJ79/12*5*$D79*$G79*$H79*$J79*CK$11)+(CJ79/12*4*$E79*$G79*$I79*$J79*CK$12)+(CJ79/12*3*$F79*$G79*$I79*$J79*CK$12)</f>
        <v>501201.53929999995</v>
      </c>
      <c r="CL79" s="16">
        <v>61</v>
      </c>
      <c r="CM79" s="16">
        <f t="shared" ref="CM79:CM90" si="549">(CL79/12*5*$D79*$G79*$H79*$K79*CM$11)+(CL79/12*4*$E79*$G79*$I79*$K79*CM$12)+(CL79/12*3*$F79*$G79*$I79*$K79*CM$12)</f>
        <v>1133048.6854539998</v>
      </c>
      <c r="CN79" s="16">
        <v>49</v>
      </c>
      <c r="CO79" s="16">
        <f t="shared" ref="CO79:CO90" si="550">(CN79/12*5*$D79*$G79*$H79*$K79*CO$11)+(CN79/12*4*$E79*$G79*$I79*$K79*CO$12)+(CN79/12*3*$F79*$G79*$I79*$K79*CO$12)</f>
        <v>1046326.8597179998</v>
      </c>
      <c r="CP79" s="18">
        <v>15</v>
      </c>
      <c r="CQ79" s="16">
        <f t="shared" ref="CQ79:CQ90" si="551">(CP79/12*5*$D79*$G79*$H79*$J79*CQ$11)+(CP79/12*4*$E79*$G79*$I79*$J79*CQ$12)+(CP79/12*3*$F79*$G79*$I79*$J79*CQ$12)</f>
        <v>258728.98099999997</v>
      </c>
      <c r="CR79" s="16"/>
      <c r="CS79" s="16">
        <f t="shared" ref="CS79:CS90" si="552">(CR79/12*5*$D79*$G79*$H79*$K79*CS$11)+(CR79/12*4*$E79*$G79*$I79*$K79*CS$12)+(CR79/12*3*$F79*$G79*$I79*$K79*CS$12)</f>
        <v>0</v>
      </c>
      <c r="CT79" s="16"/>
      <c r="CU79" s="16">
        <f t="shared" ref="CU79:CU90" si="553">(CT79/12*5*$D79*$G79*$H79*$K79*CU$11)+(CT79/12*4*$E79*$G79*$I79*$K79*CU$12)+(CT79/12*3*$F79*$G79*$I79*$K79*CU$12)</f>
        <v>0</v>
      </c>
      <c r="CV79" s="16">
        <v>21</v>
      </c>
      <c r="CW79" s="16">
        <f t="shared" ref="CW79:CW90" si="554">(CV79/12*5*$D79*$G79*$H79*$K79*CW$11)+(CV79/12*4*$E79*$G79*$I79*$K79*CW$12)+(CV79/12*3*$F79*$G79*$I79*$K79*CW$12)</f>
        <v>439096.42614599993</v>
      </c>
      <c r="CX79" s="16">
        <v>44</v>
      </c>
      <c r="CY79" s="16">
        <f t="shared" ref="CY79:CY90" si="555">(CX79/12*5*$D79*$G79*$H79*$K79*CY$11)+(CX79/12*4*$E79*$G79*$I79*$K79*CY$12)+(CX79/12*3*$F79*$G79*$I79*$K79*CY$12)</f>
        <v>918308.85238399997</v>
      </c>
      <c r="CZ79" s="16">
        <v>70</v>
      </c>
      <c r="DA79" s="16">
        <f t="shared" ref="DA79:DA90" si="556">(CZ79/12*5*$D79*$G79*$H79*$K79*DA$11)+(CZ79/12*4*$E79*$G79*$I79*$K79*DA$12)+(CZ79/12*3*$F79*$G79*$I79*$K79*DA$12)</f>
        <v>1463654.7538199995</v>
      </c>
      <c r="DB79" s="16">
        <v>54</v>
      </c>
      <c r="DC79" s="16">
        <f t="shared" ref="DC79:DC90" si="557">(DB79/12*5*$D79*$G79*$H79*$J79*DC$11)+(DB79/12*4*$E79*$G79*$I79*$J79*DC$12)+(DB79/12*3*$F79*$G79*$I79*$J79*DC$12)</f>
        <v>931424.3315999998</v>
      </c>
      <c r="DD79" s="16"/>
      <c r="DE79" s="16">
        <f t="shared" ref="DE79:DE90" si="558">(DD79/12*5*$D79*$G79*$H79*$J79*DE$11)+(DD79/12*4*$E79*$G79*$I79*$J79*DE$12)+(DD79/12*3*$F79*$G79*$I79*$J79*DE$12)</f>
        <v>0</v>
      </c>
      <c r="DF79" s="16"/>
      <c r="DG79" s="16">
        <f t="shared" ref="DG79:DG90" si="559">(DF79/12*5*$D79*$G79*$H79*$K79*DG$11)+(DF79/12*4*$E79*$G79*$I79*$K79*DG$12)+(DF79/12*3*$F79*$G79*$I79*$K79*DG$12)</f>
        <v>0</v>
      </c>
      <c r="DH79" s="16">
        <v>3</v>
      </c>
      <c r="DI79" s="16">
        <f t="shared" ref="DI79:DI90" si="560">(DH79/12*5*$D79*$G79*$H79*$K79*DI$11)+(DH79/12*4*$E79*$G79*$I79*$K79*DI$12)+(DH79/12*3*$F79*$G79*$I79*$K79*DI$12)</f>
        <v>67334.669639999993</v>
      </c>
      <c r="DJ79" s="16"/>
      <c r="DK79" s="16">
        <f t="shared" ref="DK79:DK90" si="561">(DJ79/12*5*$D79*$G79*$H79*$L79*DK$11)+(DJ79/12*4*$E79*$G79*$I79*$L79*DK$12)+(DJ79/12*3*$F79*$G79*$I79*$L79*DK$12)</f>
        <v>0</v>
      </c>
      <c r="DL79" s="16">
        <v>7</v>
      </c>
      <c r="DM79" s="16">
        <f t="shared" si="290"/>
        <v>232418.63126416664</v>
      </c>
      <c r="DN79" s="16"/>
      <c r="DO79" s="16">
        <f t="shared" ref="DO79:DO140" si="562">(DN79*$D79*$G79*$H79*$K79*DO$11)</f>
        <v>0</v>
      </c>
      <c r="DP79" s="16">
        <f t="shared" ref="DP79:DQ90" si="563">SUM(N79,P79,R79,T79,V79,X79,Z79,AB79,AD79,AF79,AH79,AJ79,AL79,AN79,AP79,AR79,AT79,AV79,AX79,AZ79,BB79,BD79,BF79,BH79,BJ79,BL79,BN79,BP79,BR79,BT79,BV79,BX79,BZ79,CB79,CD79,CF79,CH79,CJ79,CL79,CN79,CP79,CR79,CT79,CV79,CX79,CZ79,DB79,DD79,DF79,DH79,DJ79,DL79,DN79)</f>
        <v>1784</v>
      </c>
      <c r="DQ79" s="16">
        <f t="shared" si="563"/>
        <v>31457682.24277116</v>
      </c>
    </row>
    <row r="80" spans="1:121" ht="15.75" customHeight="1" x14ac:dyDescent="0.25">
      <c r="A80" s="20"/>
      <c r="B80" s="54">
        <v>56</v>
      </c>
      <c r="C80" s="55" t="s">
        <v>208</v>
      </c>
      <c r="D80" s="56">
        <f t="shared" si="59"/>
        <v>19063</v>
      </c>
      <c r="E80" s="56">
        <v>18530</v>
      </c>
      <c r="F80" s="56">
        <v>18715</v>
      </c>
      <c r="G80" s="21">
        <v>0.62</v>
      </c>
      <c r="H80" s="15">
        <v>1</v>
      </c>
      <c r="I80" s="15">
        <v>1</v>
      </c>
      <c r="J80" s="56">
        <v>1.4</v>
      </c>
      <c r="K80" s="56">
        <v>1.68</v>
      </c>
      <c r="L80" s="56">
        <v>2.23</v>
      </c>
      <c r="M80" s="56">
        <v>2.57</v>
      </c>
      <c r="N80" s="16">
        <v>0</v>
      </c>
      <c r="O80" s="16">
        <f t="shared" si="511"/>
        <v>0</v>
      </c>
      <c r="P80" s="16">
        <v>0</v>
      </c>
      <c r="Q80" s="16">
        <f t="shared" si="512"/>
        <v>0</v>
      </c>
      <c r="R80" s="16"/>
      <c r="S80" s="16">
        <f t="shared" si="513"/>
        <v>0</v>
      </c>
      <c r="T80" s="16"/>
      <c r="U80" s="16">
        <f t="shared" si="514"/>
        <v>0</v>
      </c>
      <c r="V80" s="16"/>
      <c r="W80" s="16">
        <f t="shared" si="515"/>
        <v>0</v>
      </c>
      <c r="X80" s="16">
        <v>0</v>
      </c>
      <c r="Y80" s="16">
        <f t="shared" si="516"/>
        <v>0</v>
      </c>
      <c r="Z80" s="16"/>
      <c r="AA80" s="16">
        <f t="shared" si="517"/>
        <v>0</v>
      </c>
      <c r="AB80" s="16"/>
      <c r="AC80" s="16">
        <f t="shared" si="518"/>
        <v>0</v>
      </c>
      <c r="AD80" s="16">
        <v>0</v>
      </c>
      <c r="AE80" s="16">
        <f t="shared" si="519"/>
        <v>0</v>
      </c>
      <c r="AF80" s="16">
        <v>2040</v>
      </c>
      <c r="AG80" s="16">
        <f t="shared" si="520"/>
        <v>35349421.953999996</v>
      </c>
      <c r="AH80" s="16"/>
      <c r="AI80" s="16">
        <f t="shared" si="521"/>
        <v>0</v>
      </c>
      <c r="AJ80" s="16"/>
      <c r="AK80" s="16">
        <f t="shared" si="522"/>
        <v>0</v>
      </c>
      <c r="AL80" s="58">
        <v>0</v>
      </c>
      <c r="AM80" s="16">
        <f t="shared" si="523"/>
        <v>0</v>
      </c>
      <c r="AN80" s="59">
        <v>1350</v>
      </c>
      <c r="AO80" s="16">
        <f t="shared" si="524"/>
        <v>27039573.262799997</v>
      </c>
      <c r="AP80" s="16"/>
      <c r="AQ80" s="16">
        <f t="shared" si="525"/>
        <v>0</v>
      </c>
      <c r="AR80" s="16"/>
      <c r="AS80" s="16">
        <f t="shared" si="526"/>
        <v>0</v>
      </c>
      <c r="AT80" s="16"/>
      <c r="AU80" s="16">
        <f t="shared" si="527"/>
        <v>0</v>
      </c>
      <c r="AV80" s="16"/>
      <c r="AW80" s="16">
        <f t="shared" si="528"/>
        <v>0</v>
      </c>
      <c r="AX80" s="16"/>
      <c r="AY80" s="16">
        <f t="shared" si="529"/>
        <v>0</v>
      </c>
      <c r="AZ80" s="16">
        <v>5</v>
      </c>
      <c r="BA80" s="16">
        <f t="shared" si="530"/>
        <v>97412.2114</v>
      </c>
      <c r="BB80" s="16"/>
      <c r="BC80" s="16">
        <f t="shared" si="531"/>
        <v>0</v>
      </c>
      <c r="BD80" s="16"/>
      <c r="BE80" s="16">
        <f t="shared" si="532"/>
        <v>0</v>
      </c>
      <c r="BF80" s="16"/>
      <c r="BG80" s="16">
        <f t="shared" si="533"/>
        <v>0</v>
      </c>
      <c r="BH80" s="16"/>
      <c r="BI80" s="16">
        <f t="shared" si="534"/>
        <v>0</v>
      </c>
      <c r="BJ80" s="16">
        <v>72</v>
      </c>
      <c r="BK80" s="16">
        <f t="shared" si="535"/>
        <v>1256065.4660400001</v>
      </c>
      <c r="BL80" s="16"/>
      <c r="BM80" s="16">
        <f t="shared" si="536"/>
        <v>0</v>
      </c>
      <c r="BN80" s="22"/>
      <c r="BO80" s="16">
        <f t="shared" si="537"/>
        <v>0</v>
      </c>
      <c r="BP80" s="16"/>
      <c r="BQ80" s="16">
        <f t="shared" si="538"/>
        <v>0</v>
      </c>
      <c r="BR80" s="16"/>
      <c r="BS80" s="16">
        <f t="shared" si="539"/>
        <v>0</v>
      </c>
      <c r="BT80" s="16"/>
      <c r="BU80" s="16">
        <f t="shared" si="540"/>
        <v>0</v>
      </c>
      <c r="BV80" s="16"/>
      <c r="BW80" s="16">
        <f t="shared" si="541"/>
        <v>0</v>
      </c>
      <c r="BX80" s="16"/>
      <c r="BY80" s="16">
        <f t="shared" si="542"/>
        <v>0</v>
      </c>
      <c r="BZ80" s="16"/>
      <c r="CA80" s="16">
        <f t="shared" si="543"/>
        <v>0</v>
      </c>
      <c r="CB80" s="16">
        <v>163</v>
      </c>
      <c r="CC80" s="16">
        <f t="shared" si="544"/>
        <v>2904352.42552</v>
      </c>
      <c r="CD80" s="16"/>
      <c r="CE80" s="16">
        <f t="shared" si="545"/>
        <v>0</v>
      </c>
      <c r="CF80" s="16"/>
      <c r="CG80" s="16">
        <f t="shared" si="546"/>
        <v>0</v>
      </c>
      <c r="CH80" s="16"/>
      <c r="CI80" s="16">
        <f t="shared" si="547"/>
        <v>0</v>
      </c>
      <c r="CJ80" s="16">
        <v>186</v>
      </c>
      <c r="CK80" s="16">
        <f t="shared" si="548"/>
        <v>3019778.5533999996</v>
      </c>
      <c r="CL80" s="16">
        <v>272</v>
      </c>
      <c r="CM80" s="16">
        <f t="shared" si="549"/>
        <v>5400715.9501120001</v>
      </c>
      <c r="CN80" s="16">
        <v>77</v>
      </c>
      <c r="CO80" s="16">
        <f t="shared" si="550"/>
        <v>1757622.9515460001</v>
      </c>
      <c r="CP80" s="18">
        <v>70</v>
      </c>
      <c r="CQ80" s="16">
        <f t="shared" si="551"/>
        <v>1290671.0086666662</v>
      </c>
      <c r="CR80" s="16"/>
      <c r="CS80" s="16">
        <f t="shared" si="552"/>
        <v>0</v>
      </c>
      <c r="CT80" s="16"/>
      <c r="CU80" s="16">
        <f t="shared" si="553"/>
        <v>0</v>
      </c>
      <c r="CV80" s="16">
        <v>100</v>
      </c>
      <c r="CW80" s="16">
        <f t="shared" si="554"/>
        <v>2235137.8013999998</v>
      </c>
      <c r="CX80" s="16">
        <v>45</v>
      </c>
      <c r="CY80" s="16">
        <f t="shared" si="555"/>
        <v>1003950.50868</v>
      </c>
      <c r="CZ80" s="16">
        <v>100</v>
      </c>
      <c r="DA80" s="16">
        <f t="shared" si="556"/>
        <v>2235137.8013999998</v>
      </c>
      <c r="DB80" s="16">
        <v>242</v>
      </c>
      <c r="DC80" s="16">
        <f t="shared" si="557"/>
        <v>4462034.0585333332</v>
      </c>
      <c r="DD80" s="16"/>
      <c r="DE80" s="16">
        <f t="shared" si="558"/>
        <v>0</v>
      </c>
      <c r="DF80" s="16"/>
      <c r="DG80" s="16">
        <f t="shared" si="559"/>
        <v>0</v>
      </c>
      <c r="DH80" s="16"/>
      <c r="DI80" s="16">
        <f t="shared" si="560"/>
        <v>0</v>
      </c>
      <c r="DJ80" s="16"/>
      <c r="DK80" s="16">
        <f t="shared" si="561"/>
        <v>0</v>
      </c>
      <c r="DL80" s="16">
        <v>8</v>
      </c>
      <c r="DM80" s="16">
        <f t="shared" si="290"/>
        <v>283940.00272666663</v>
      </c>
      <c r="DN80" s="16"/>
      <c r="DO80" s="16">
        <f t="shared" si="562"/>
        <v>0</v>
      </c>
      <c r="DP80" s="16">
        <f t="shared" si="563"/>
        <v>4730</v>
      </c>
      <c r="DQ80" s="16">
        <f t="shared" si="563"/>
        <v>88335813.95622468</v>
      </c>
    </row>
    <row r="81" spans="1:121" ht="15.75" customHeight="1" x14ac:dyDescent="0.25">
      <c r="A81" s="20"/>
      <c r="B81" s="54">
        <v>57</v>
      </c>
      <c r="C81" s="55" t="s">
        <v>209</v>
      </c>
      <c r="D81" s="56">
        <f t="shared" ref="D81:D144" si="564">D80</f>
        <v>19063</v>
      </c>
      <c r="E81" s="56">
        <v>18530</v>
      </c>
      <c r="F81" s="56">
        <v>18715</v>
      </c>
      <c r="G81" s="21">
        <v>1.4</v>
      </c>
      <c r="H81" s="15">
        <v>1</v>
      </c>
      <c r="I81" s="15">
        <v>1</v>
      </c>
      <c r="J81" s="56">
        <v>1.4</v>
      </c>
      <c r="K81" s="56">
        <v>1.68</v>
      </c>
      <c r="L81" s="56">
        <v>2.23</v>
      </c>
      <c r="M81" s="56">
        <v>2.57</v>
      </c>
      <c r="N81" s="16">
        <v>0</v>
      </c>
      <c r="O81" s="16">
        <f t="shared" si="511"/>
        <v>0</v>
      </c>
      <c r="P81" s="16">
        <v>0</v>
      </c>
      <c r="Q81" s="16">
        <f t="shared" si="512"/>
        <v>0</v>
      </c>
      <c r="R81" s="16">
        <v>0</v>
      </c>
      <c r="S81" s="16">
        <f t="shared" si="513"/>
        <v>0</v>
      </c>
      <c r="T81" s="16"/>
      <c r="U81" s="16">
        <f t="shared" si="514"/>
        <v>0</v>
      </c>
      <c r="V81" s="16">
        <v>0</v>
      </c>
      <c r="W81" s="16">
        <f t="shared" si="515"/>
        <v>0</v>
      </c>
      <c r="X81" s="16">
        <v>0</v>
      </c>
      <c r="Y81" s="16">
        <f t="shared" si="516"/>
        <v>0</v>
      </c>
      <c r="Z81" s="16">
        <v>0</v>
      </c>
      <c r="AA81" s="16">
        <f t="shared" si="517"/>
        <v>0</v>
      </c>
      <c r="AB81" s="16">
        <v>0</v>
      </c>
      <c r="AC81" s="16">
        <f t="shared" si="518"/>
        <v>0</v>
      </c>
      <c r="AD81" s="16">
        <v>0</v>
      </c>
      <c r="AE81" s="16">
        <f t="shared" si="519"/>
        <v>0</v>
      </c>
      <c r="AF81" s="16">
        <v>5</v>
      </c>
      <c r="AG81" s="16">
        <f t="shared" si="520"/>
        <v>195640.3808333333</v>
      </c>
      <c r="AH81" s="16">
        <v>0</v>
      </c>
      <c r="AI81" s="16">
        <f t="shared" si="521"/>
        <v>0</v>
      </c>
      <c r="AJ81" s="16"/>
      <c r="AK81" s="16">
        <f t="shared" si="522"/>
        <v>0</v>
      </c>
      <c r="AL81" s="58">
        <v>0</v>
      </c>
      <c r="AM81" s="16">
        <f t="shared" si="523"/>
        <v>0</v>
      </c>
      <c r="AN81" s="59">
        <v>10</v>
      </c>
      <c r="AO81" s="16">
        <f t="shared" si="524"/>
        <v>452274.82159999997</v>
      </c>
      <c r="AP81" s="16">
        <v>0</v>
      </c>
      <c r="AQ81" s="16">
        <f t="shared" si="525"/>
        <v>0</v>
      </c>
      <c r="AR81" s="16">
        <v>0</v>
      </c>
      <c r="AS81" s="16">
        <f t="shared" si="526"/>
        <v>0</v>
      </c>
      <c r="AT81" s="16">
        <v>0</v>
      </c>
      <c r="AU81" s="16">
        <f t="shared" si="527"/>
        <v>0</v>
      </c>
      <c r="AV81" s="16"/>
      <c r="AW81" s="16">
        <f t="shared" si="528"/>
        <v>0</v>
      </c>
      <c r="AX81" s="16"/>
      <c r="AY81" s="16">
        <f t="shared" si="529"/>
        <v>0</v>
      </c>
      <c r="AZ81" s="16"/>
      <c r="BA81" s="16">
        <f t="shared" si="530"/>
        <v>0</v>
      </c>
      <c r="BB81" s="16">
        <v>0</v>
      </c>
      <c r="BC81" s="16">
        <f t="shared" si="531"/>
        <v>0</v>
      </c>
      <c r="BD81" s="16">
        <v>0</v>
      </c>
      <c r="BE81" s="16">
        <f t="shared" si="532"/>
        <v>0</v>
      </c>
      <c r="BF81" s="16">
        <v>0</v>
      </c>
      <c r="BG81" s="16">
        <f t="shared" si="533"/>
        <v>0</v>
      </c>
      <c r="BH81" s="16">
        <v>0</v>
      </c>
      <c r="BI81" s="16">
        <f t="shared" si="534"/>
        <v>0</v>
      </c>
      <c r="BJ81" s="16">
        <v>33</v>
      </c>
      <c r="BK81" s="16">
        <f t="shared" si="535"/>
        <v>1299960.22695</v>
      </c>
      <c r="BL81" s="16">
        <v>0</v>
      </c>
      <c r="BM81" s="16">
        <f t="shared" si="536"/>
        <v>0</v>
      </c>
      <c r="BN81" s="22"/>
      <c r="BO81" s="16">
        <f t="shared" si="537"/>
        <v>0</v>
      </c>
      <c r="BP81" s="16"/>
      <c r="BQ81" s="16">
        <f t="shared" si="538"/>
        <v>0</v>
      </c>
      <c r="BR81" s="16">
        <v>0</v>
      </c>
      <c r="BS81" s="16">
        <f t="shared" si="539"/>
        <v>0</v>
      </c>
      <c r="BT81" s="16"/>
      <c r="BU81" s="16">
        <f t="shared" si="540"/>
        <v>0</v>
      </c>
      <c r="BV81" s="16">
        <v>0</v>
      </c>
      <c r="BW81" s="16">
        <f t="shared" si="541"/>
        <v>0</v>
      </c>
      <c r="BX81" s="16"/>
      <c r="BY81" s="16">
        <f t="shared" si="542"/>
        <v>0</v>
      </c>
      <c r="BZ81" s="16">
        <v>0</v>
      </c>
      <c r="CA81" s="16">
        <f t="shared" si="543"/>
        <v>0</v>
      </c>
      <c r="CB81" s="16">
        <v>2</v>
      </c>
      <c r="CC81" s="16">
        <f t="shared" si="544"/>
        <v>80468.897599999997</v>
      </c>
      <c r="CD81" s="16">
        <v>0</v>
      </c>
      <c r="CE81" s="16">
        <f t="shared" si="545"/>
        <v>0</v>
      </c>
      <c r="CF81" s="16"/>
      <c r="CG81" s="16">
        <f t="shared" si="546"/>
        <v>0</v>
      </c>
      <c r="CH81" s="16"/>
      <c r="CI81" s="16">
        <f t="shared" si="547"/>
        <v>0</v>
      </c>
      <c r="CJ81" s="16"/>
      <c r="CK81" s="16">
        <f t="shared" si="548"/>
        <v>0</v>
      </c>
      <c r="CL81" s="16">
        <v>3</v>
      </c>
      <c r="CM81" s="16">
        <f t="shared" si="549"/>
        <v>134505.49686000001</v>
      </c>
      <c r="CN81" s="16"/>
      <c r="CO81" s="16">
        <f t="shared" si="550"/>
        <v>0</v>
      </c>
      <c r="CP81" s="18"/>
      <c r="CQ81" s="16">
        <f t="shared" si="551"/>
        <v>0</v>
      </c>
      <c r="CR81" s="16"/>
      <c r="CS81" s="16">
        <f t="shared" si="552"/>
        <v>0</v>
      </c>
      <c r="CT81" s="16"/>
      <c r="CU81" s="16">
        <f t="shared" si="553"/>
        <v>0</v>
      </c>
      <c r="CV81" s="16">
        <v>0</v>
      </c>
      <c r="CW81" s="16">
        <f t="shared" si="554"/>
        <v>0</v>
      </c>
      <c r="CX81" s="16">
        <v>1</v>
      </c>
      <c r="CY81" s="16">
        <f t="shared" si="555"/>
        <v>50377.444879999995</v>
      </c>
      <c r="CZ81" s="16">
        <v>3</v>
      </c>
      <c r="DA81" s="16">
        <f t="shared" si="556"/>
        <v>151412.56073999999</v>
      </c>
      <c r="DB81" s="16">
        <v>5</v>
      </c>
      <c r="DC81" s="16">
        <f t="shared" si="557"/>
        <v>208172.74333333329</v>
      </c>
      <c r="DD81" s="16"/>
      <c r="DE81" s="16">
        <f t="shared" si="558"/>
        <v>0</v>
      </c>
      <c r="DF81" s="16"/>
      <c r="DG81" s="16">
        <f t="shared" si="559"/>
        <v>0</v>
      </c>
      <c r="DH81" s="16">
        <v>3</v>
      </c>
      <c r="DI81" s="16">
        <f t="shared" si="560"/>
        <v>162531.96120000002</v>
      </c>
      <c r="DJ81" s="16"/>
      <c r="DK81" s="16">
        <f t="shared" si="561"/>
        <v>0</v>
      </c>
      <c r="DL81" s="16"/>
      <c r="DM81" s="16">
        <f t="shared" si="290"/>
        <v>0</v>
      </c>
      <c r="DN81" s="16"/>
      <c r="DO81" s="16">
        <f t="shared" si="562"/>
        <v>0</v>
      </c>
      <c r="DP81" s="16">
        <f t="shared" si="563"/>
        <v>65</v>
      </c>
      <c r="DQ81" s="16">
        <f t="shared" si="563"/>
        <v>2735344.5339966668</v>
      </c>
    </row>
    <row r="82" spans="1:121" ht="15.75" customHeight="1" x14ac:dyDescent="0.25">
      <c r="A82" s="20"/>
      <c r="B82" s="54">
        <v>58</v>
      </c>
      <c r="C82" s="55" t="s">
        <v>210</v>
      </c>
      <c r="D82" s="56">
        <f t="shared" si="564"/>
        <v>19063</v>
      </c>
      <c r="E82" s="56">
        <v>18530</v>
      </c>
      <c r="F82" s="56">
        <v>18715</v>
      </c>
      <c r="G82" s="21">
        <v>1.27</v>
      </c>
      <c r="H82" s="15">
        <v>1</v>
      </c>
      <c r="I82" s="15">
        <v>1</v>
      </c>
      <c r="J82" s="56">
        <v>1.4</v>
      </c>
      <c r="K82" s="56">
        <v>1.68</v>
      </c>
      <c r="L82" s="56">
        <v>2.23</v>
      </c>
      <c r="M82" s="56">
        <v>2.57</v>
      </c>
      <c r="N82" s="16">
        <v>24</v>
      </c>
      <c r="O82" s="16">
        <f t="shared" si="511"/>
        <v>851874.11540000013</v>
      </c>
      <c r="P82" s="16">
        <v>0</v>
      </c>
      <c r="Q82" s="16">
        <f t="shared" si="512"/>
        <v>0</v>
      </c>
      <c r="R82" s="16"/>
      <c r="S82" s="16">
        <f t="shared" si="513"/>
        <v>0</v>
      </c>
      <c r="T82" s="16"/>
      <c r="U82" s="16">
        <f t="shared" si="514"/>
        <v>0</v>
      </c>
      <c r="V82" s="16"/>
      <c r="W82" s="16">
        <f t="shared" si="515"/>
        <v>0</v>
      </c>
      <c r="X82" s="16">
        <v>25</v>
      </c>
      <c r="Y82" s="16">
        <f t="shared" si="516"/>
        <v>887368.87020833348</v>
      </c>
      <c r="Z82" s="16"/>
      <c r="AA82" s="16">
        <f t="shared" si="517"/>
        <v>0</v>
      </c>
      <c r="AB82" s="16"/>
      <c r="AC82" s="16">
        <f t="shared" si="518"/>
        <v>0</v>
      </c>
      <c r="AD82" s="16">
        <v>0</v>
      </c>
      <c r="AE82" s="16">
        <f t="shared" si="519"/>
        <v>0</v>
      </c>
      <c r="AF82" s="16">
        <v>1</v>
      </c>
      <c r="AG82" s="16">
        <f t="shared" si="520"/>
        <v>35494.754808333331</v>
      </c>
      <c r="AH82" s="16"/>
      <c r="AI82" s="16">
        <f t="shared" si="521"/>
        <v>0</v>
      </c>
      <c r="AJ82" s="16"/>
      <c r="AK82" s="16">
        <f t="shared" si="522"/>
        <v>0</v>
      </c>
      <c r="AL82" s="58">
        <v>0</v>
      </c>
      <c r="AM82" s="16">
        <f t="shared" si="523"/>
        <v>0</v>
      </c>
      <c r="AN82" s="59">
        <v>80</v>
      </c>
      <c r="AO82" s="16">
        <f t="shared" si="524"/>
        <v>3282222.9910399998</v>
      </c>
      <c r="AP82" s="16"/>
      <c r="AQ82" s="16">
        <f t="shared" si="525"/>
        <v>0</v>
      </c>
      <c r="AR82" s="16"/>
      <c r="AS82" s="16">
        <f t="shared" si="526"/>
        <v>0</v>
      </c>
      <c r="AT82" s="16"/>
      <c r="AU82" s="16">
        <f t="shared" si="527"/>
        <v>0</v>
      </c>
      <c r="AV82" s="16"/>
      <c r="AW82" s="16">
        <f t="shared" si="528"/>
        <v>0</v>
      </c>
      <c r="AX82" s="16"/>
      <c r="AY82" s="16">
        <f t="shared" si="529"/>
        <v>0</v>
      </c>
      <c r="AZ82" s="16"/>
      <c r="BA82" s="16">
        <f t="shared" si="530"/>
        <v>0</v>
      </c>
      <c r="BB82" s="16"/>
      <c r="BC82" s="16">
        <f t="shared" si="531"/>
        <v>0</v>
      </c>
      <c r="BD82" s="16"/>
      <c r="BE82" s="16">
        <f t="shared" si="532"/>
        <v>0</v>
      </c>
      <c r="BF82" s="16"/>
      <c r="BG82" s="16">
        <f t="shared" si="533"/>
        <v>0</v>
      </c>
      <c r="BH82" s="16"/>
      <c r="BI82" s="16">
        <f t="shared" si="534"/>
        <v>0</v>
      </c>
      <c r="BJ82" s="16">
        <v>33</v>
      </c>
      <c r="BK82" s="16">
        <f t="shared" si="535"/>
        <v>1179249.6344475001</v>
      </c>
      <c r="BL82" s="16">
        <v>15</v>
      </c>
      <c r="BM82" s="16">
        <f t="shared" si="536"/>
        <v>512847.34234999993</v>
      </c>
      <c r="BN82" s="22">
        <v>25</v>
      </c>
      <c r="BO82" s="16">
        <f t="shared" si="537"/>
        <v>912459.821</v>
      </c>
      <c r="BP82" s="16"/>
      <c r="BQ82" s="16">
        <f t="shared" si="538"/>
        <v>0</v>
      </c>
      <c r="BR82" s="16"/>
      <c r="BS82" s="16">
        <f t="shared" si="539"/>
        <v>0</v>
      </c>
      <c r="BT82" s="16"/>
      <c r="BU82" s="16">
        <f t="shared" si="540"/>
        <v>0</v>
      </c>
      <c r="BV82" s="16"/>
      <c r="BW82" s="16">
        <f t="shared" si="541"/>
        <v>0</v>
      </c>
      <c r="BX82" s="16"/>
      <c r="BY82" s="16">
        <f t="shared" si="542"/>
        <v>0</v>
      </c>
      <c r="BZ82" s="16"/>
      <c r="CA82" s="16">
        <f t="shared" si="543"/>
        <v>0</v>
      </c>
      <c r="CB82" s="16">
        <v>6</v>
      </c>
      <c r="CC82" s="16">
        <f t="shared" si="544"/>
        <v>218990.35703999997</v>
      </c>
      <c r="CD82" s="16"/>
      <c r="CE82" s="16">
        <f t="shared" si="545"/>
        <v>0</v>
      </c>
      <c r="CF82" s="16">
        <v>5</v>
      </c>
      <c r="CG82" s="16">
        <f t="shared" si="546"/>
        <v>126006.35623333332</v>
      </c>
      <c r="CH82" s="16">
        <v>19</v>
      </c>
      <c r="CI82" s="16">
        <f t="shared" si="547"/>
        <v>478824.15368666669</v>
      </c>
      <c r="CJ82" s="16">
        <v>21</v>
      </c>
      <c r="CK82" s="16">
        <f t="shared" si="548"/>
        <v>698382.70915000001</v>
      </c>
      <c r="CL82" s="16">
        <v>33</v>
      </c>
      <c r="CM82" s="16">
        <f t="shared" si="549"/>
        <v>1342172.707953</v>
      </c>
      <c r="CN82" s="16">
        <v>1</v>
      </c>
      <c r="CO82" s="16">
        <f t="shared" si="550"/>
        <v>46757.041232999996</v>
      </c>
      <c r="CP82" s="18">
        <v>4</v>
      </c>
      <c r="CQ82" s="16">
        <f t="shared" si="551"/>
        <v>151073.93373333328</v>
      </c>
      <c r="CR82" s="16">
        <v>12</v>
      </c>
      <c r="CS82" s="16">
        <f t="shared" si="552"/>
        <v>548394.47140799998</v>
      </c>
      <c r="CT82" s="16">
        <v>1</v>
      </c>
      <c r="CU82" s="16">
        <f t="shared" si="553"/>
        <v>39723.971097999995</v>
      </c>
      <c r="CV82" s="16">
        <v>2</v>
      </c>
      <c r="CW82" s="16">
        <f t="shared" si="554"/>
        <v>91568.548637999978</v>
      </c>
      <c r="CX82" s="16">
        <v>31</v>
      </c>
      <c r="CY82" s="16">
        <f t="shared" si="555"/>
        <v>1416685.7178040002</v>
      </c>
      <c r="CZ82" s="16">
        <v>4</v>
      </c>
      <c r="DA82" s="16">
        <f t="shared" si="556"/>
        <v>183137.09727599996</v>
      </c>
      <c r="DB82" s="16">
        <v>8</v>
      </c>
      <c r="DC82" s="16">
        <f t="shared" si="557"/>
        <v>302147.86746666656</v>
      </c>
      <c r="DD82" s="16">
        <v>1</v>
      </c>
      <c r="DE82" s="16">
        <f t="shared" si="558"/>
        <v>38893.588498333324</v>
      </c>
      <c r="DF82" s="16">
        <v>8</v>
      </c>
      <c r="DG82" s="16">
        <f t="shared" si="559"/>
        <v>405374.39879999997</v>
      </c>
      <c r="DH82" s="16">
        <v>3</v>
      </c>
      <c r="DI82" s="16">
        <f t="shared" si="560"/>
        <v>147439.70765999999</v>
      </c>
      <c r="DJ82" s="16">
        <v>5</v>
      </c>
      <c r="DK82" s="16">
        <f t="shared" si="561"/>
        <v>336303.90971875004</v>
      </c>
      <c r="DL82" s="16">
        <v>1</v>
      </c>
      <c r="DM82" s="16">
        <f t="shared" si="290"/>
        <v>72702.379730416651</v>
      </c>
      <c r="DN82" s="16"/>
      <c r="DO82" s="16">
        <f t="shared" si="562"/>
        <v>0</v>
      </c>
      <c r="DP82" s="16">
        <f t="shared" si="563"/>
        <v>368</v>
      </c>
      <c r="DQ82" s="16">
        <f t="shared" si="563"/>
        <v>14306096.446381666</v>
      </c>
    </row>
    <row r="83" spans="1:121" ht="15.75" customHeight="1" x14ac:dyDescent="0.25">
      <c r="A83" s="20"/>
      <c r="B83" s="54">
        <v>59</v>
      </c>
      <c r="C83" s="55" t="s">
        <v>211</v>
      </c>
      <c r="D83" s="56">
        <f t="shared" si="564"/>
        <v>19063</v>
      </c>
      <c r="E83" s="56">
        <v>18530</v>
      </c>
      <c r="F83" s="56">
        <v>18715</v>
      </c>
      <c r="G83" s="21">
        <v>3.12</v>
      </c>
      <c r="H83" s="15">
        <v>1</v>
      </c>
      <c r="I83" s="15">
        <v>1</v>
      </c>
      <c r="J83" s="56">
        <v>1.4</v>
      </c>
      <c r="K83" s="56">
        <v>1.68</v>
      </c>
      <c r="L83" s="56">
        <v>2.23</v>
      </c>
      <c r="M83" s="56">
        <v>2.57</v>
      </c>
      <c r="N83" s="16">
        <v>2</v>
      </c>
      <c r="O83" s="16">
        <f t="shared" si="511"/>
        <v>174399.4252</v>
      </c>
      <c r="P83" s="16">
        <v>0</v>
      </c>
      <c r="Q83" s="16">
        <f t="shared" si="512"/>
        <v>0</v>
      </c>
      <c r="R83" s="16"/>
      <c r="S83" s="16">
        <f t="shared" si="513"/>
        <v>0</v>
      </c>
      <c r="T83" s="16"/>
      <c r="U83" s="16">
        <f t="shared" si="514"/>
        <v>0</v>
      </c>
      <c r="V83" s="16"/>
      <c r="W83" s="16">
        <f t="shared" si="515"/>
        <v>0</v>
      </c>
      <c r="X83" s="16">
        <v>2</v>
      </c>
      <c r="Y83" s="16">
        <f t="shared" si="516"/>
        <v>174399.4252</v>
      </c>
      <c r="Z83" s="16"/>
      <c r="AA83" s="16">
        <f t="shared" si="517"/>
        <v>0</v>
      </c>
      <c r="AB83" s="16"/>
      <c r="AC83" s="16">
        <f t="shared" si="518"/>
        <v>0</v>
      </c>
      <c r="AD83" s="16">
        <v>0</v>
      </c>
      <c r="AE83" s="16">
        <f t="shared" si="519"/>
        <v>0</v>
      </c>
      <c r="AF83" s="16">
        <v>0</v>
      </c>
      <c r="AG83" s="16">
        <f t="shared" si="520"/>
        <v>0</v>
      </c>
      <c r="AH83" s="16"/>
      <c r="AI83" s="16">
        <f t="shared" si="521"/>
        <v>0</v>
      </c>
      <c r="AJ83" s="16"/>
      <c r="AK83" s="16">
        <f t="shared" si="522"/>
        <v>0</v>
      </c>
      <c r="AL83" s="58">
        <v>0</v>
      </c>
      <c r="AM83" s="16">
        <f t="shared" si="523"/>
        <v>0</v>
      </c>
      <c r="AN83" s="59">
        <v>10</v>
      </c>
      <c r="AO83" s="16">
        <f t="shared" si="524"/>
        <v>1007926.7452800001</v>
      </c>
      <c r="AP83" s="16"/>
      <c r="AQ83" s="16">
        <f t="shared" si="525"/>
        <v>0</v>
      </c>
      <c r="AR83" s="16">
        <v>10</v>
      </c>
      <c r="AS83" s="16">
        <f t="shared" si="526"/>
        <v>1007926.7452800001</v>
      </c>
      <c r="AT83" s="16"/>
      <c r="AU83" s="16">
        <f t="shared" si="527"/>
        <v>0</v>
      </c>
      <c r="AV83" s="16"/>
      <c r="AW83" s="16">
        <f t="shared" si="528"/>
        <v>0</v>
      </c>
      <c r="AX83" s="16"/>
      <c r="AY83" s="16">
        <f t="shared" si="529"/>
        <v>0</v>
      </c>
      <c r="AZ83" s="16"/>
      <c r="BA83" s="16">
        <f t="shared" si="530"/>
        <v>0</v>
      </c>
      <c r="BB83" s="16"/>
      <c r="BC83" s="16">
        <f t="shared" si="531"/>
        <v>0</v>
      </c>
      <c r="BD83" s="16"/>
      <c r="BE83" s="16">
        <f t="shared" si="532"/>
        <v>0</v>
      </c>
      <c r="BF83" s="16"/>
      <c r="BG83" s="16">
        <f t="shared" si="533"/>
        <v>0</v>
      </c>
      <c r="BH83" s="16"/>
      <c r="BI83" s="16">
        <f t="shared" si="534"/>
        <v>0</v>
      </c>
      <c r="BJ83" s="16">
        <v>12</v>
      </c>
      <c r="BK83" s="16">
        <f t="shared" si="535"/>
        <v>1053474.2618400001</v>
      </c>
      <c r="BL83" s="16">
        <v>8</v>
      </c>
      <c r="BM83" s="16">
        <f t="shared" si="536"/>
        <v>671951.16351999994</v>
      </c>
      <c r="BN83" s="22">
        <v>4</v>
      </c>
      <c r="BO83" s="16">
        <f t="shared" si="537"/>
        <v>358661.37215999997</v>
      </c>
      <c r="BP83" s="16"/>
      <c r="BQ83" s="16">
        <f t="shared" si="538"/>
        <v>0</v>
      </c>
      <c r="BR83" s="16"/>
      <c r="BS83" s="16">
        <f t="shared" si="539"/>
        <v>0</v>
      </c>
      <c r="BT83" s="16"/>
      <c r="BU83" s="16">
        <f t="shared" si="540"/>
        <v>0</v>
      </c>
      <c r="BV83" s="16"/>
      <c r="BW83" s="16">
        <f t="shared" si="541"/>
        <v>0</v>
      </c>
      <c r="BX83" s="16"/>
      <c r="BY83" s="16">
        <f t="shared" si="542"/>
        <v>0</v>
      </c>
      <c r="BZ83" s="16"/>
      <c r="CA83" s="16">
        <f t="shared" si="543"/>
        <v>0</v>
      </c>
      <c r="CB83" s="16"/>
      <c r="CC83" s="16">
        <f t="shared" si="544"/>
        <v>0</v>
      </c>
      <c r="CD83" s="16"/>
      <c r="CE83" s="16">
        <f t="shared" si="545"/>
        <v>0</v>
      </c>
      <c r="CF83" s="16"/>
      <c r="CG83" s="16">
        <f t="shared" si="546"/>
        <v>0</v>
      </c>
      <c r="CH83" s="16"/>
      <c r="CI83" s="16">
        <f t="shared" si="547"/>
        <v>0</v>
      </c>
      <c r="CJ83" s="16"/>
      <c r="CK83" s="16">
        <f t="shared" si="548"/>
        <v>0</v>
      </c>
      <c r="CL83" s="16"/>
      <c r="CM83" s="16">
        <f t="shared" si="549"/>
        <v>0</v>
      </c>
      <c r="CN83" s="16"/>
      <c r="CO83" s="16">
        <f t="shared" si="550"/>
        <v>0</v>
      </c>
      <c r="CP83" s="18"/>
      <c r="CQ83" s="16">
        <f t="shared" si="551"/>
        <v>0</v>
      </c>
      <c r="CR83" s="16">
        <v>0</v>
      </c>
      <c r="CS83" s="16">
        <f t="shared" si="552"/>
        <v>0</v>
      </c>
      <c r="CT83" s="16"/>
      <c r="CU83" s="16">
        <f t="shared" si="553"/>
        <v>0</v>
      </c>
      <c r="CV83" s="16">
        <v>0</v>
      </c>
      <c r="CW83" s="16">
        <f t="shared" si="554"/>
        <v>0</v>
      </c>
      <c r="CX83" s="16">
        <v>9</v>
      </c>
      <c r="CY83" s="16">
        <f t="shared" si="555"/>
        <v>1010427.6087359999</v>
      </c>
      <c r="CZ83" s="16">
        <v>1</v>
      </c>
      <c r="DA83" s="16">
        <f t="shared" si="556"/>
        <v>112477.90226399999</v>
      </c>
      <c r="DB83" s="16"/>
      <c r="DC83" s="16">
        <f t="shared" si="557"/>
        <v>0</v>
      </c>
      <c r="DD83" s="16">
        <v>1</v>
      </c>
      <c r="DE83" s="16">
        <f t="shared" si="558"/>
        <v>95549.603239999982</v>
      </c>
      <c r="DF83" s="16"/>
      <c r="DG83" s="16">
        <f t="shared" si="559"/>
        <v>0</v>
      </c>
      <c r="DH83" s="16"/>
      <c r="DI83" s="16">
        <f t="shared" si="560"/>
        <v>0</v>
      </c>
      <c r="DJ83" s="16"/>
      <c r="DK83" s="16">
        <f t="shared" si="561"/>
        <v>0</v>
      </c>
      <c r="DL83" s="16"/>
      <c r="DM83" s="16">
        <f t="shared" si="290"/>
        <v>0</v>
      </c>
      <c r="DN83" s="16"/>
      <c r="DO83" s="16">
        <f t="shared" si="562"/>
        <v>0</v>
      </c>
      <c r="DP83" s="16">
        <f t="shared" si="563"/>
        <v>59</v>
      </c>
      <c r="DQ83" s="16">
        <f t="shared" si="563"/>
        <v>5667194.2527200002</v>
      </c>
    </row>
    <row r="84" spans="1:121" ht="15.75" customHeight="1" x14ac:dyDescent="0.25">
      <c r="A84" s="20"/>
      <c r="B84" s="54">
        <v>60</v>
      </c>
      <c r="C84" s="55" t="s">
        <v>212</v>
      </c>
      <c r="D84" s="56">
        <f t="shared" si="564"/>
        <v>19063</v>
      </c>
      <c r="E84" s="56">
        <v>18530</v>
      </c>
      <c r="F84" s="56">
        <v>18715</v>
      </c>
      <c r="G84" s="21">
        <v>4.51</v>
      </c>
      <c r="H84" s="15">
        <v>1</v>
      </c>
      <c r="I84" s="15">
        <v>1</v>
      </c>
      <c r="J84" s="56">
        <v>1.4</v>
      </c>
      <c r="K84" s="56">
        <v>1.68</v>
      </c>
      <c r="L84" s="56">
        <v>2.23</v>
      </c>
      <c r="M84" s="56">
        <v>2.57</v>
      </c>
      <c r="N84" s="16">
        <v>0</v>
      </c>
      <c r="O84" s="16">
        <f t="shared" si="511"/>
        <v>0</v>
      </c>
      <c r="P84" s="16">
        <v>0</v>
      </c>
      <c r="Q84" s="16">
        <f t="shared" si="512"/>
        <v>0</v>
      </c>
      <c r="R84" s="16"/>
      <c r="S84" s="16">
        <f t="shared" si="513"/>
        <v>0</v>
      </c>
      <c r="T84" s="16"/>
      <c r="U84" s="16">
        <f t="shared" si="514"/>
        <v>0</v>
      </c>
      <c r="V84" s="16"/>
      <c r="W84" s="16">
        <f t="shared" si="515"/>
        <v>0</v>
      </c>
      <c r="X84" s="16">
        <v>0</v>
      </c>
      <c r="Y84" s="16">
        <f t="shared" si="516"/>
        <v>0</v>
      </c>
      <c r="Z84" s="16"/>
      <c r="AA84" s="16">
        <f t="shared" si="517"/>
        <v>0</v>
      </c>
      <c r="AB84" s="16"/>
      <c r="AC84" s="16">
        <f t="shared" si="518"/>
        <v>0</v>
      </c>
      <c r="AD84" s="16">
        <v>0</v>
      </c>
      <c r="AE84" s="16">
        <f t="shared" si="519"/>
        <v>0</v>
      </c>
      <c r="AF84" s="16">
        <v>24</v>
      </c>
      <c r="AG84" s="16">
        <f t="shared" si="520"/>
        <v>3025159.2601999999</v>
      </c>
      <c r="AH84" s="16"/>
      <c r="AI84" s="16">
        <f t="shared" si="521"/>
        <v>0</v>
      </c>
      <c r="AJ84" s="16"/>
      <c r="AK84" s="16">
        <f t="shared" si="522"/>
        <v>0</v>
      </c>
      <c r="AL84" s="58">
        <v>0</v>
      </c>
      <c r="AM84" s="16">
        <f t="shared" si="523"/>
        <v>0</v>
      </c>
      <c r="AN84" s="59">
        <v>3</v>
      </c>
      <c r="AO84" s="16">
        <f t="shared" si="524"/>
        <v>437091.30973199999</v>
      </c>
      <c r="AP84" s="16"/>
      <c r="AQ84" s="16">
        <f t="shared" si="525"/>
        <v>0</v>
      </c>
      <c r="AR84" s="16"/>
      <c r="AS84" s="16">
        <f t="shared" si="526"/>
        <v>0</v>
      </c>
      <c r="AT84" s="16"/>
      <c r="AU84" s="16">
        <f t="shared" si="527"/>
        <v>0</v>
      </c>
      <c r="AV84" s="16"/>
      <c r="AW84" s="16">
        <f t="shared" si="528"/>
        <v>0</v>
      </c>
      <c r="AX84" s="16"/>
      <c r="AY84" s="16">
        <f t="shared" si="529"/>
        <v>0</v>
      </c>
      <c r="AZ84" s="16"/>
      <c r="BA84" s="16">
        <f t="shared" si="530"/>
        <v>0</v>
      </c>
      <c r="BB84" s="16"/>
      <c r="BC84" s="16">
        <f t="shared" si="531"/>
        <v>0</v>
      </c>
      <c r="BD84" s="16"/>
      <c r="BE84" s="16">
        <f t="shared" si="532"/>
        <v>0</v>
      </c>
      <c r="BF84" s="16"/>
      <c r="BG84" s="16">
        <f t="shared" si="533"/>
        <v>0</v>
      </c>
      <c r="BH84" s="16"/>
      <c r="BI84" s="16">
        <f t="shared" si="534"/>
        <v>0</v>
      </c>
      <c r="BJ84" s="16">
        <v>0</v>
      </c>
      <c r="BK84" s="16">
        <f t="shared" si="535"/>
        <v>0</v>
      </c>
      <c r="BL84" s="16"/>
      <c r="BM84" s="16">
        <f t="shared" si="536"/>
        <v>0</v>
      </c>
      <c r="BN84" s="22"/>
      <c r="BO84" s="16">
        <f t="shared" si="537"/>
        <v>0</v>
      </c>
      <c r="BP84" s="16"/>
      <c r="BQ84" s="16">
        <f t="shared" si="538"/>
        <v>0</v>
      </c>
      <c r="BR84" s="16"/>
      <c r="BS84" s="16">
        <f t="shared" si="539"/>
        <v>0</v>
      </c>
      <c r="BT84" s="16"/>
      <c r="BU84" s="16">
        <f t="shared" si="540"/>
        <v>0</v>
      </c>
      <c r="BV84" s="16"/>
      <c r="BW84" s="16">
        <f t="shared" si="541"/>
        <v>0</v>
      </c>
      <c r="BX84" s="16"/>
      <c r="BY84" s="16">
        <f t="shared" si="542"/>
        <v>0</v>
      </c>
      <c r="BZ84" s="16"/>
      <c r="CA84" s="16">
        <f t="shared" si="543"/>
        <v>0</v>
      </c>
      <c r="CB84" s="16"/>
      <c r="CC84" s="16">
        <f t="shared" si="544"/>
        <v>0</v>
      </c>
      <c r="CD84" s="16"/>
      <c r="CE84" s="16">
        <f t="shared" si="545"/>
        <v>0</v>
      </c>
      <c r="CF84" s="16"/>
      <c r="CG84" s="16">
        <f t="shared" si="546"/>
        <v>0</v>
      </c>
      <c r="CH84" s="16"/>
      <c r="CI84" s="16">
        <f t="shared" si="547"/>
        <v>0</v>
      </c>
      <c r="CJ84" s="16"/>
      <c r="CK84" s="16">
        <f t="shared" si="548"/>
        <v>0</v>
      </c>
      <c r="CL84" s="16"/>
      <c r="CM84" s="16">
        <f t="shared" si="549"/>
        <v>0</v>
      </c>
      <c r="CN84" s="16">
        <v>1</v>
      </c>
      <c r="CO84" s="16">
        <f t="shared" si="550"/>
        <v>166042.72122899996</v>
      </c>
      <c r="CP84" s="18"/>
      <c r="CQ84" s="16">
        <f t="shared" si="551"/>
        <v>0</v>
      </c>
      <c r="CR84" s="16">
        <v>0</v>
      </c>
      <c r="CS84" s="16">
        <f t="shared" si="552"/>
        <v>0</v>
      </c>
      <c r="CT84" s="16"/>
      <c r="CU84" s="16">
        <f t="shared" si="553"/>
        <v>0</v>
      </c>
      <c r="CV84" s="16">
        <v>0</v>
      </c>
      <c r="CW84" s="16">
        <f t="shared" si="554"/>
        <v>0</v>
      </c>
      <c r="CX84" s="16"/>
      <c r="CY84" s="16">
        <f t="shared" si="555"/>
        <v>0</v>
      </c>
      <c r="CZ84" s="16"/>
      <c r="DA84" s="16">
        <f t="shared" si="556"/>
        <v>0</v>
      </c>
      <c r="DB84" s="16"/>
      <c r="DC84" s="16">
        <f t="shared" si="557"/>
        <v>0</v>
      </c>
      <c r="DD84" s="16"/>
      <c r="DE84" s="16">
        <f t="shared" si="558"/>
        <v>0</v>
      </c>
      <c r="DF84" s="16"/>
      <c r="DG84" s="16">
        <f t="shared" si="559"/>
        <v>0</v>
      </c>
      <c r="DH84" s="16"/>
      <c r="DI84" s="16">
        <f t="shared" si="560"/>
        <v>0</v>
      </c>
      <c r="DJ84" s="16"/>
      <c r="DK84" s="16">
        <f t="shared" si="561"/>
        <v>0</v>
      </c>
      <c r="DL84" s="16"/>
      <c r="DM84" s="16">
        <f t="shared" si="290"/>
        <v>0</v>
      </c>
      <c r="DN84" s="16"/>
      <c r="DO84" s="16">
        <f t="shared" si="562"/>
        <v>0</v>
      </c>
      <c r="DP84" s="16">
        <f t="shared" si="563"/>
        <v>28</v>
      </c>
      <c r="DQ84" s="16">
        <f t="shared" si="563"/>
        <v>3628293.2911609998</v>
      </c>
    </row>
    <row r="85" spans="1:121" ht="40.5" customHeight="1" x14ac:dyDescent="0.25">
      <c r="A85" s="20"/>
      <c r="B85" s="54">
        <v>61</v>
      </c>
      <c r="C85" s="55" t="s">
        <v>213</v>
      </c>
      <c r="D85" s="56">
        <f t="shared" si="564"/>
        <v>19063</v>
      </c>
      <c r="E85" s="56">
        <v>18530</v>
      </c>
      <c r="F85" s="56">
        <v>18715</v>
      </c>
      <c r="G85" s="21">
        <v>1.18</v>
      </c>
      <c r="H85" s="15">
        <v>1</v>
      </c>
      <c r="I85" s="15">
        <v>1</v>
      </c>
      <c r="J85" s="56">
        <v>1.4</v>
      </c>
      <c r="K85" s="56">
        <v>1.68</v>
      </c>
      <c r="L85" s="56">
        <v>2.23</v>
      </c>
      <c r="M85" s="56">
        <v>2.57</v>
      </c>
      <c r="N85" s="16">
        <v>6</v>
      </c>
      <c r="O85" s="16">
        <f t="shared" si="511"/>
        <v>197876.2709</v>
      </c>
      <c r="P85" s="16">
        <v>0</v>
      </c>
      <c r="Q85" s="16">
        <f t="shared" si="512"/>
        <v>0</v>
      </c>
      <c r="R85" s="16">
        <v>0</v>
      </c>
      <c r="S85" s="16">
        <f t="shared" si="513"/>
        <v>0</v>
      </c>
      <c r="T85" s="16"/>
      <c r="U85" s="16">
        <f t="shared" si="514"/>
        <v>0</v>
      </c>
      <c r="V85" s="16">
        <v>0</v>
      </c>
      <c r="W85" s="16">
        <f t="shared" si="515"/>
        <v>0</v>
      </c>
      <c r="X85" s="16">
        <v>0</v>
      </c>
      <c r="Y85" s="16">
        <f t="shared" si="516"/>
        <v>0</v>
      </c>
      <c r="Z85" s="16">
        <v>0</v>
      </c>
      <c r="AA85" s="16">
        <f t="shared" si="517"/>
        <v>0</v>
      </c>
      <c r="AB85" s="16">
        <v>0</v>
      </c>
      <c r="AC85" s="16">
        <f t="shared" si="518"/>
        <v>0</v>
      </c>
      <c r="AD85" s="16">
        <v>0</v>
      </c>
      <c r="AE85" s="16">
        <f t="shared" si="519"/>
        <v>0</v>
      </c>
      <c r="AF85" s="16">
        <v>2</v>
      </c>
      <c r="AG85" s="16">
        <f t="shared" si="520"/>
        <v>65958.756966666653</v>
      </c>
      <c r="AH85" s="16">
        <v>0</v>
      </c>
      <c r="AI85" s="16">
        <f t="shared" si="521"/>
        <v>0</v>
      </c>
      <c r="AJ85" s="16"/>
      <c r="AK85" s="16">
        <f t="shared" si="522"/>
        <v>0</v>
      </c>
      <c r="AL85" s="58">
        <v>0</v>
      </c>
      <c r="AM85" s="16">
        <f t="shared" si="523"/>
        <v>0</v>
      </c>
      <c r="AN85" s="59">
        <v>315</v>
      </c>
      <c r="AO85" s="16">
        <f t="shared" si="524"/>
        <v>12007896.51348</v>
      </c>
      <c r="AP85" s="16"/>
      <c r="AQ85" s="16">
        <f t="shared" si="525"/>
        <v>0</v>
      </c>
      <c r="AR85" s="16">
        <v>4</v>
      </c>
      <c r="AS85" s="16">
        <f t="shared" si="526"/>
        <v>152481.22556799997</v>
      </c>
      <c r="AT85" s="16">
        <v>0</v>
      </c>
      <c r="AU85" s="16">
        <f t="shared" si="527"/>
        <v>0</v>
      </c>
      <c r="AV85" s="16"/>
      <c r="AW85" s="16">
        <f t="shared" si="528"/>
        <v>0</v>
      </c>
      <c r="AX85" s="16"/>
      <c r="AY85" s="16">
        <f t="shared" si="529"/>
        <v>0</v>
      </c>
      <c r="AZ85" s="16">
        <v>2</v>
      </c>
      <c r="BA85" s="16">
        <f t="shared" si="530"/>
        <v>74158.973839999977</v>
      </c>
      <c r="BB85" s="16">
        <v>0</v>
      </c>
      <c r="BC85" s="16">
        <f t="shared" si="531"/>
        <v>0</v>
      </c>
      <c r="BD85" s="16">
        <v>0</v>
      </c>
      <c r="BE85" s="16">
        <f t="shared" si="532"/>
        <v>0</v>
      </c>
      <c r="BF85" s="16">
        <v>0</v>
      </c>
      <c r="BG85" s="16">
        <f t="shared" si="533"/>
        <v>0</v>
      </c>
      <c r="BH85" s="16">
        <v>0</v>
      </c>
      <c r="BI85" s="16">
        <f t="shared" si="534"/>
        <v>0</v>
      </c>
      <c r="BJ85" s="16">
        <v>315</v>
      </c>
      <c r="BK85" s="16">
        <f t="shared" si="535"/>
        <v>10458770.916824998</v>
      </c>
      <c r="BL85" s="16">
        <v>15</v>
      </c>
      <c r="BM85" s="16">
        <f t="shared" si="536"/>
        <v>476503.82989999995</v>
      </c>
      <c r="BN85" s="22"/>
      <c r="BO85" s="16">
        <f t="shared" si="537"/>
        <v>0</v>
      </c>
      <c r="BP85" s="16"/>
      <c r="BQ85" s="16">
        <f t="shared" si="538"/>
        <v>0</v>
      </c>
      <c r="BR85" s="16"/>
      <c r="BS85" s="16">
        <f t="shared" si="539"/>
        <v>0</v>
      </c>
      <c r="BT85" s="16"/>
      <c r="BU85" s="16">
        <f t="shared" si="540"/>
        <v>0</v>
      </c>
      <c r="BV85" s="16">
        <v>0</v>
      </c>
      <c r="BW85" s="16">
        <f t="shared" si="541"/>
        <v>0</v>
      </c>
      <c r="BX85" s="16"/>
      <c r="BY85" s="16">
        <f t="shared" si="542"/>
        <v>0</v>
      </c>
      <c r="BZ85" s="16">
        <v>0</v>
      </c>
      <c r="CA85" s="16">
        <f t="shared" si="543"/>
        <v>0</v>
      </c>
      <c r="CB85" s="16">
        <v>12</v>
      </c>
      <c r="CC85" s="16">
        <f t="shared" si="544"/>
        <v>406942.71071999992</v>
      </c>
      <c r="CD85" s="16">
        <v>0</v>
      </c>
      <c r="CE85" s="16">
        <f t="shared" si="545"/>
        <v>0</v>
      </c>
      <c r="CF85" s="16"/>
      <c r="CG85" s="16">
        <f t="shared" si="546"/>
        <v>0</v>
      </c>
      <c r="CH85" s="16"/>
      <c r="CI85" s="16">
        <f t="shared" si="547"/>
        <v>0</v>
      </c>
      <c r="CJ85" s="16">
        <v>11</v>
      </c>
      <c r="CK85" s="16">
        <f t="shared" si="548"/>
        <v>339895.29676666658</v>
      </c>
      <c r="CL85" s="16">
        <v>16</v>
      </c>
      <c r="CM85" s="16">
        <f t="shared" si="549"/>
        <v>604634.23350399989</v>
      </c>
      <c r="CN85" s="16">
        <v>16</v>
      </c>
      <c r="CO85" s="16">
        <f t="shared" si="550"/>
        <v>695096.80195199989</v>
      </c>
      <c r="CP85" s="18">
        <v>6</v>
      </c>
      <c r="CQ85" s="16">
        <f t="shared" si="551"/>
        <v>210551.86039999995</v>
      </c>
      <c r="CR85" s="16">
        <v>10</v>
      </c>
      <c r="CS85" s="16">
        <f t="shared" si="552"/>
        <v>424609.89256000001</v>
      </c>
      <c r="CT85" s="16"/>
      <c r="CU85" s="16">
        <f t="shared" si="553"/>
        <v>0</v>
      </c>
      <c r="CV85" s="16">
        <v>3</v>
      </c>
      <c r="CW85" s="16">
        <f t="shared" si="554"/>
        <v>127619.15833799998</v>
      </c>
      <c r="CX85" s="16">
        <v>1</v>
      </c>
      <c r="CY85" s="16">
        <f t="shared" si="555"/>
        <v>42460.989255999993</v>
      </c>
      <c r="CZ85" s="16">
        <v>12</v>
      </c>
      <c r="DA85" s="16">
        <f t="shared" si="556"/>
        <v>510476.63335199992</v>
      </c>
      <c r="DB85" s="16">
        <v>48</v>
      </c>
      <c r="DC85" s="16">
        <f t="shared" si="557"/>
        <v>1684414.8831999996</v>
      </c>
      <c r="DD85" s="16"/>
      <c r="DE85" s="16">
        <f t="shared" si="558"/>
        <v>0</v>
      </c>
      <c r="DF85" s="16"/>
      <c r="DG85" s="16">
        <f t="shared" si="559"/>
        <v>0</v>
      </c>
      <c r="DH85" s="16">
        <v>1</v>
      </c>
      <c r="DI85" s="16">
        <f t="shared" si="560"/>
        <v>45663.74147999999</v>
      </c>
      <c r="DJ85" s="16"/>
      <c r="DK85" s="16">
        <f t="shared" si="561"/>
        <v>0</v>
      </c>
      <c r="DL85" s="16">
        <v>12</v>
      </c>
      <c r="DM85" s="16">
        <f t="shared" si="290"/>
        <v>810602.91100999981</v>
      </c>
      <c r="DN85" s="16"/>
      <c r="DO85" s="16">
        <f t="shared" si="562"/>
        <v>0</v>
      </c>
      <c r="DP85" s="16">
        <f t="shared" si="563"/>
        <v>807</v>
      </c>
      <c r="DQ85" s="16">
        <f t="shared" si="563"/>
        <v>29336615.600018334</v>
      </c>
    </row>
    <row r="86" spans="1:121" ht="22.5" customHeight="1" x14ac:dyDescent="0.25">
      <c r="A86" s="20"/>
      <c r="B86" s="54">
        <v>62</v>
      </c>
      <c r="C86" s="55" t="s">
        <v>214</v>
      </c>
      <c r="D86" s="56">
        <f t="shared" si="564"/>
        <v>19063</v>
      </c>
      <c r="E86" s="56">
        <v>18530</v>
      </c>
      <c r="F86" s="56">
        <v>18715</v>
      </c>
      <c r="G86" s="21">
        <v>0.98</v>
      </c>
      <c r="H86" s="15">
        <v>1</v>
      </c>
      <c r="I86" s="15">
        <v>1</v>
      </c>
      <c r="J86" s="56">
        <v>1.4</v>
      </c>
      <c r="K86" s="56">
        <v>1.68</v>
      </c>
      <c r="L86" s="56">
        <v>2.23</v>
      </c>
      <c r="M86" s="56">
        <v>2.57</v>
      </c>
      <c r="N86" s="16">
        <v>0</v>
      </c>
      <c r="O86" s="16">
        <f t="shared" si="511"/>
        <v>0</v>
      </c>
      <c r="P86" s="16">
        <v>0</v>
      </c>
      <c r="Q86" s="16">
        <f t="shared" si="512"/>
        <v>0</v>
      </c>
      <c r="R86" s="16"/>
      <c r="S86" s="16">
        <f t="shared" si="513"/>
        <v>0</v>
      </c>
      <c r="T86" s="16"/>
      <c r="U86" s="16">
        <f t="shared" si="514"/>
        <v>0</v>
      </c>
      <c r="V86" s="16"/>
      <c r="W86" s="16">
        <f t="shared" si="515"/>
        <v>0</v>
      </c>
      <c r="X86" s="16">
        <v>0</v>
      </c>
      <c r="Y86" s="16">
        <f t="shared" si="516"/>
        <v>0</v>
      </c>
      <c r="Z86" s="16"/>
      <c r="AA86" s="16">
        <f t="shared" si="517"/>
        <v>0</v>
      </c>
      <c r="AB86" s="16"/>
      <c r="AC86" s="16">
        <f t="shared" si="518"/>
        <v>0</v>
      </c>
      <c r="AD86" s="16">
        <v>0</v>
      </c>
      <c r="AE86" s="16">
        <f t="shared" si="519"/>
        <v>0</v>
      </c>
      <c r="AF86" s="16">
        <v>300</v>
      </c>
      <c r="AG86" s="16">
        <f t="shared" si="520"/>
        <v>8216895.9949999992</v>
      </c>
      <c r="AH86" s="16"/>
      <c r="AI86" s="16">
        <f t="shared" si="521"/>
        <v>0</v>
      </c>
      <c r="AJ86" s="16"/>
      <c r="AK86" s="16">
        <f t="shared" si="522"/>
        <v>0</v>
      </c>
      <c r="AL86" s="58">
        <v>0</v>
      </c>
      <c r="AM86" s="16">
        <f t="shared" si="523"/>
        <v>0</v>
      </c>
      <c r="AN86" s="59">
        <v>900</v>
      </c>
      <c r="AO86" s="16">
        <f t="shared" si="524"/>
        <v>28493313.7608</v>
      </c>
      <c r="AP86" s="16"/>
      <c r="AQ86" s="16">
        <f t="shared" si="525"/>
        <v>0</v>
      </c>
      <c r="AR86" s="16"/>
      <c r="AS86" s="16">
        <f t="shared" si="526"/>
        <v>0</v>
      </c>
      <c r="AT86" s="16"/>
      <c r="AU86" s="16">
        <f t="shared" si="527"/>
        <v>0</v>
      </c>
      <c r="AV86" s="16"/>
      <c r="AW86" s="16">
        <f t="shared" si="528"/>
        <v>0</v>
      </c>
      <c r="AX86" s="16"/>
      <c r="AY86" s="16">
        <f t="shared" si="529"/>
        <v>0</v>
      </c>
      <c r="AZ86" s="16"/>
      <c r="BA86" s="16">
        <f t="shared" si="530"/>
        <v>0</v>
      </c>
      <c r="BB86" s="16"/>
      <c r="BC86" s="16">
        <f t="shared" si="531"/>
        <v>0</v>
      </c>
      <c r="BD86" s="16"/>
      <c r="BE86" s="16">
        <f t="shared" si="532"/>
        <v>0</v>
      </c>
      <c r="BF86" s="16"/>
      <c r="BG86" s="16">
        <f t="shared" si="533"/>
        <v>0</v>
      </c>
      <c r="BH86" s="16"/>
      <c r="BI86" s="16">
        <f t="shared" si="534"/>
        <v>0</v>
      </c>
      <c r="BJ86" s="16">
        <v>45</v>
      </c>
      <c r="BK86" s="16">
        <f t="shared" si="535"/>
        <v>1240871.1257249999</v>
      </c>
      <c r="BL86" s="16"/>
      <c r="BM86" s="16">
        <f t="shared" si="536"/>
        <v>0</v>
      </c>
      <c r="BN86" s="22"/>
      <c r="BO86" s="16">
        <f t="shared" si="537"/>
        <v>0</v>
      </c>
      <c r="BP86" s="16"/>
      <c r="BQ86" s="16">
        <f t="shared" si="538"/>
        <v>0</v>
      </c>
      <c r="BR86" s="16"/>
      <c r="BS86" s="16">
        <f t="shared" si="539"/>
        <v>0</v>
      </c>
      <c r="BT86" s="16"/>
      <c r="BU86" s="16">
        <f t="shared" si="540"/>
        <v>0</v>
      </c>
      <c r="BV86" s="16"/>
      <c r="BW86" s="16">
        <f t="shared" si="541"/>
        <v>0</v>
      </c>
      <c r="BX86" s="16"/>
      <c r="BY86" s="16">
        <f t="shared" si="542"/>
        <v>0</v>
      </c>
      <c r="BZ86" s="16"/>
      <c r="CA86" s="16">
        <f t="shared" si="543"/>
        <v>0</v>
      </c>
      <c r="CB86" s="16">
        <v>20</v>
      </c>
      <c r="CC86" s="16">
        <f t="shared" si="544"/>
        <v>563282.28320000006</v>
      </c>
      <c r="CD86" s="16"/>
      <c r="CE86" s="16">
        <f t="shared" si="545"/>
        <v>0</v>
      </c>
      <c r="CF86" s="16"/>
      <c r="CG86" s="16">
        <f t="shared" si="546"/>
        <v>0</v>
      </c>
      <c r="CH86" s="16"/>
      <c r="CI86" s="16">
        <f t="shared" si="547"/>
        <v>0</v>
      </c>
      <c r="CJ86" s="16">
        <v>8</v>
      </c>
      <c r="CK86" s="16">
        <f t="shared" si="548"/>
        <v>205298.85413333331</v>
      </c>
      <c r="CL86" s="16">
        <v>73</v>
      </c>
      <c r="CM86" s="16">
        <f t="shared" si="549"/>
        <v>2291076.963182</v>
      </c>
      <c r="CN86" s="16">
        <v>15</v>
      </c>
      <c r="CO86" s="16">
        <f t="shared" si="550"/>
        <v>541203.54813000001</v>
      </c>
      <c r="CP86" s="18">
        <v>23</v>
      </c>
      <c r="CQ86" s="16">
        <f t="shared" si="551"/>
        <v>670316.23353333329</v>
      </c>
      <c r="CR86" s="16">
        <v>0</v>
      </c>
      <c r="CS86" s="16">
        <f t="shared" si="552"/>
        <v>0</v>
      </c>
      <c r="CT86" s="16">
        <v>1</v>
      </c>
      <c r="CU86" s="16">
        <f t="shared" si="553"/>
        <v>30653.143051999996</v>
      </c>
      <c r="CV86" s="16">
        <v>0</v>
      </c>
      <c r="CW86" s="16">
        <f t="shared" si="554"/>
        <v>0</v>
      </c>
      <c r="CX86" s="16">
        <v>1</v>
      </c>
      <c r="CY86" s="16">
        <f t="shared" si="555"/>
        <v>35264.211415999998</v>
      </c>
      <c r="CZ86" s="16">
        <v>15</v>
      </c>
      <c r="DA86" s="16">
        <f t="shared" si="556"/>
        <v>529943.96258999989</v>
      </c>
      <c r="DB86" s="16">
        <v>24</v>
      </c>
      <c r="DC86" s="16">
        <f t="shared" si="557"/>
        <v>699460.41759999981</v>
      </c>
      <c r="DD86" s="16"/>
      <c r="DE86" s="16">
        <f t="shared" si="558"/>
        <v>0</v>
      </c>
      <c r="DF86" s="16">
        <v>80</v>
      </c>
      <c r="DG86" s="16">
        <f t="shared" si="559"/>
        <v>3128085.9120000005</v>
      </c>
      <c r="DH86" s="16">
        <v>5</v>
      </c>
      <c r="DI86" s="16">
        <f t="shared" si="560"/>
        <v>189620.6214</v>
      </c>
      <c r="DJ86" s="16"/>
      <c r="DK86" s="16">
        <f t="shared" si="561"/>
        <v>0</v>
      </c>
      <c r="DL86" s="16">
        <v>1</v>
      </c>
      <c r="DM86" s="16">
        <f t="shared" si="290"/>
        <v>56101.048925833325</v>
      </c>
      <c r="DN86" s="16"/>
      <c r="DO86" s="16">
        <f t="shared" si="562"/>
        <v>0</v>
      </c>
      <c r="DP86" s="16">
        <f t="shared" si="563"/>
        <v>1511</v>
      </c>
      <c r="DQ86" s="16">
        <f t="shared" si="563"/>
        <v>46891388.080687493</v>
      </c>
    </row>
    <row r="87" spans="1:121" ht="30" customHeight="1" x14ac:dyDescent="0.25">
      <c r="A87" s="20"/>
      <c r="B87" s="54">
        <v>63</v>
      </c>
      <c r="C87" s="55" t="s">
        <v>215</v>
      </c>
      <c r="D87" s="56">
        <f t="shared" si="564"/>
        <v>19063</v>
      </c>
      <c r="E87" s="56">
        <v>18530</v>
      </c>
      <c r="F87" s="56">
        <v>18715</v>
      </c>
      <c r="G87" s="21">
        <v>0.35</v>
      </c>
      <c r="H87" s="15">
        <v>1</v>
      </c>
      <c r="I87" s="15">
        <v>1</v>
      </c>
      <c r="J87" s="56">
        <v>1.4</v>
      </c>
      <c r="K87" s="56">
        <v>1.68</v>
      </c>
      <c r="L87" s="56">
        <v>2.23</v>
      </c>
      <c r="M87" s="56">
        <v>2.57</v>
      </c>
      <c r="N87" s="16">
        <v>92</v>
      </c>
      <c r="O87" s="16">
        <f t="shared" si="511"/>
        <v>899945.75183333317</v>
      </c>
      <c r="P87" s="16">
        <v>0</v>
      </c>
      <c r="Q87" s="16">
        <f t="shared" si="512"/>
        <v>0</v>
      </c>
      <c r="R87" s="16">
        <v>0</v>
      </c>
      <c r="S87" s="16">
        <f t="shared" si="513"/>
        <v>0</v>
      </c>
      <c r="T87" s="16"/>
      <c r="U87" s="16">
        <f t="shared" si="514"/>
        <v>0</v>
      </c>
      <c r="V87" s="16">
        <v>0</v>
      </c>
      <c r="W87" s="16">
        <f t="shared" si="515"/>
        <v>0</v>
      </c>
      <c r="X87" s="16">
        <v>0</v>
      </c>
      <c r="Y87" s="16">
        <f t="shared" si="516"/>
        <v>0</v>
      </c>
      <c r="Z87" s="16">
        <v>0</v>
      </c>
      <c r="AA87" s="16">
        <f t="shared" si="517"/>
        <v>0</v>
      </c>
      <c r="AB87" s="16">
        <v>0</v>
      </c>
      <c r="AC87" s="16">
        <f t="shared" si="518"/>
        <v>0</v>
      </c>
      <c r="AD87" s="16">
        <v>0</v>
      </c>
      <c r="AE87" s="16">
        <f t="shared" si="519"/>
        <v>0</v>
      </c>
      <c r="AF87" s="16">
        <v>0</v>
      </c>
      <c r="AG87" s="16">
        <f t="shared" si="520"/>
        <v>0</v>
      </c>
      <c r="AH87" s="16">
        <v>2</v>
      </c>
      <c r="AI87" s="16">
        <f t="shared" si="521"/>
        <v>16657.970583333328</v>
      </c>
      <c r="AJ87" s="16"/>
      <c r="AK87" s="16">
        <f t="shared" si="522"/>
        <v>0</v>
      </c>
      <c r="AL87" s="61">
        <v>183</v>
      </c>
      <c r="AM87" s="16">
        <f t="shared" si="523"/>
        <v>1779425.8645624998</v>
      </c>
      <c r="AN87" s="59">
        <v>48</v>
      </c>
      <c r="AO87" s="16">
        <f t="shared" si="524"/>
        <v>542729.78591999994</v>
      </c>
      <c r="AP87" s="16">
        <v>0</v>
      </c>
      <c r="AQ87" s="16">
        <f t="shared" si="525"/>
        <v>0</v>
      </c>
      <c r="AR87" s="16">
        <v>3</v>
      </c>
      <c r="AS87" s="16">
        <f t="shared" si="526"/>
        <v>33920.611619999996</v>
      </c>
      <c r="AT87" s="16">
        <v>0</v>
      </c>
      <c r="AU87" s="16">
        <f t="shared" si="527"/>
        <v>0</v>
      </c>
      <c r="AV87" s="16"/>
      <c r="AW87" s="16">
        <f t="shared" si="528"/>
        <v>0</v>
      </c>
      <c r="AX87" s="16"/>
      <c r="AY87" s="16">
        <f t="shared" si="529"/>
        <v>0</v>
      </c>
      <c r="AZ87" s="16">
        <v>29</v>
      </c>
      <c r="BA87" s="16">
        <f t="shared" si="530"/>
        <v>318946.43409999995</v>
      </c>
      <c r="BB87" s="16">
        <v>0</v>
      </c>
      <c r="BC87" s="16">
        <f t="shared" si="531"/>
        <v>0</v>
      </c>
      <c r="BD87" s="16">
        <v>0</v>
      </c>
      <c r="BE87" s="16">
        <f t="shared" si="532"/>
        <v>0</v>
      </c>
      <c r="BF87" s="16">
        <v>0</v>
      </c>
      <c r="BG87" s="16">
        <f t="shared" si="533"/>
        <v>0</v>
      </c>
      <c r="BH87" s="16">
        <v>0</v>
      </c>
      <c r="BI87" s="16">
        <f t="shared" si="534"/>
        <v>0</v>
      </c>
      <c r="BJ87" s="16">
        <v>272</v>
      </c>
      <c r="BK87" s="16">
        <f t="shared" si="535"/>
        <v>2678705.9221999994</v>
      </c>
      <c r="BL87" s="16">
        <v>3</v>
      </c>
      <c r="BM87" s="16">
        <f t="shared" si="536"/>
        <v>28267.176349999998</v>
      </c>
      <c r="BN87" s="22">
        <v>70</v>
      </c>
      <c r="BO87" s="16">
        <f t="shared" si="537"/>
        <v>704102.85399999993</v>
      </c>
      <c r="BP87" s="16"/>
      <c r="BQ87" s="16">
        <f t="shared" si="538"/>
        <v>0</v>
      </c>
      <c r="BR87" s="16"/>
      <c r="BS87" s="16">
        <f t="shared" si="539"/>
        <v>0</v>
      </c>
      <c r="BT87" s="16">
        <v>2</v>
      </c>
      <c r="BU87" s="16">
        <f t="shared" si="540"/>
        <v>13890.464466666665</v>
      </c>
      <c r="BV87" s="16">
        <v>0</v>
      </c>
      <c r="BW87" s="16">
        <f t="shared" si="541"/>
        <v>0</v>
      </c>
      <c r="BX87" s="16"/>
      <c r="BY87" s="16">
        <f t="shared" si="542"/>
        <v>0</v>
      </c>
      <c r="BZ87" s="16"/>
      <c r="CA87" s="16">
        <f t="shared" si="543"/>
        <v>0</v>
      </c>
      <c r="CB87" s="16">
        <v>36</v>
      </c>
      <c r="CC87" s="16">
        <f t="shared" si="544"/>
        <v>362110.0392</v>
      </c>
      <c r="CD87" s="16">
        <v>0</v>
      </c>
      <c r="CE87" s="16">
        <f t="shared" si="545"/>
        <v>0</v>
      </c>
      <c r="CF87" s="16"/>
      <c r="CG87" s="16">
        <f t="shared" si="546"/>
        <v>0</v>
      </c>
      <c r="CH87" s="16"/>
      <c r="CI87" s="16">
        <f t="shared" si="547"/>
        <v>0</v>
      </c>
      <c r="CJ87" s="16">
        <v>6</v>
      </c>
      <c r="CK87" s="16">
        <f t="shared" si="548"/>
        <v>54990.764499999997</v>
      </c>
      <c r="CL87" s="16">
        <v>33</v>
      </c>
      <c r="CM87" s="16">
        <f t="shared" si="549"/>
        <v>369890.11636499997</v>
      </c>
      <c r="CN87" s="16">
        <v>30</v>
      </c>
      <c r="CO87" s="16">
        <f t="shared" si="550"/>
        <v>386573.9629499999</v>
      </c>
      <c r="CP87" s="18">
        <v>18</v>
      </c>
      <c r="CQ87" s="16">
        <f t="shared" si="551"/>
        <v>187355.46899999998</v>
      </c>
      <c r="CR87" s="16">
        <v>26</v>
      </c>
      <c r="CS87" s="16">
        <f t="shared" si="552"/>
        <v>327453.39171999996</v>
      </c>
      <c r="CT87" s="16">
        <v>12</v>
      </c>
      <c r="CU87" s="16">
        <f t="shared" si="553"/>
        <v>131370.61308000001</v>
      </c>
      <c r="CV87" s="16">
        <v>33</v>
      </c>
      <c r="CW87" s="16">
        <f t="shared" si="554"/>
        <v>416384.54203499993</v>
      </c>
      <c r="CX87" s="16">
        <v>75</v>
      </c>
      <c r="CY87" s="16">
        <f t="shared" si="555"/>
        <v>944577.09149999998</v>
      </c>
      <c r="CZ87" s="16">
        <v>23</v>
      </c>
      <c r="DA87" s="16">
        <f t="shared" si="556"/>
        <v>290207.408085</v>
      </c>
      <c r="DB87" s="16">
        <v>32</v>
      </c>
      <c r="DC87" s="16">
        <f t="shared" si="557"/>
        <v>333076.38933333324</v>
      </c>
      <c r="DD87" s="16"/>
      <c r="DE87" s="16">
        <f t="shared" si="558"/>
        <v>0</v>
      </c>
      <c r="DF87" s="16"/>
      <c r="DG87" s="16">
        <f t="shared" si="559"/>
        <v>0</v>
      </c>
      <c r="DH87" s="16">
        <v>38</v>
      </c>
      <c r="DI87" s="16">
        <f t="shared" si="560"/>
        <v>514684.54379999993</v>
      </c>
      <c r="DJ87" s="16">
        <v>7</v>
      </c>
      <c r="DK87" s="16">
        <f t="shared" si="561"/>
        <v>129755.05178125</v>
      </c>
      <c r="DL87" s="16">
        <v>31</v>
      </c>
      <c r="DM87" s="16">
        <f t="shared" si="290"/>
        <v>621118.75596458325</v>
      </c>
      <c r="DN87" s="16"/>
      <c r="DO87" s="16">
        <f t="shared" si="562"/>
        <v>0</v>
      </c>
      <c r="DP87" s="16">
        <f t="shared" si="563"/>
        <v>1104</v>
      </c>
      <c r="DQ87" s="16">
        <f t="shared" si="563"/>
        <v>12086140.974949997</v>
      </c>
    </row>
    <row r="88" spans="1:121" ht="30" customHeight="1" x14ac:dyDescent="0.25">
      <c r="A88" s="20"/>
      <c r="B88" s="54">
        <v>64</v>
      </c>
      <c r="C88" s="55" t="s">
        <v>216</v>
      </c>
      <c r="D88" s="56">
        <f t="shared" si="564"/>
        <v>19063</v>
      </c>
      <c r="E88" s="56">
        <v>18530</v>
      </c>
      <c r="F88" s="56">
        <v>18715</v>
      </c>
      <c r="G88" s="21">
        <v>0.5</v>
      </c>
      <c r="H88" s="15">
        <v>1</v>
      </c>
      <c r="I88" s="15">
        <v>1</v>
      </c>
      <c r="J88" s="56">
        <v>1.4</v>
      </c>
      <c r="K88" s="56">
        <v>1.68</v>
      </c>
      <c r="L88" s="56">
        <v>2.23</v>
      </c>
      <c r="M88" s="56">
        <v>2.57</v>
      </c>
      <c r="N88" s="16">
        <v>21</v>
      </c>
      <c r="O88" s="16">
        <f t="shared" si="511"/>
        <v>293460.57125000004</v>
      </c>
      <c r="P88" s="16">
        <v>0</v>
      </c>
      <c r="Q88" s="16">
        <f t="shared" si="512"/>
        <v>0</v>
      </c>
      <c r="R88" s="16"/>
      <c r="S88" s="16">
        <f t="shared" si="513"/>
        <v>0</v>
      </c>
      <c r="T88" s="16"/>
      <c r="U88" s="16">
        <f t="shared" si="514"/>
        <v>0</v>
      </c>
      <c r="V88" s="16"/>
      <c r="W88" s="16">
        <f t="shared" si="515"/>
        <v>0</v>
      </c>
      <c r="X88" s="16">
        <v>0</v>
      </c>
      <c r="Y88" s="16">
        <f t="shared" si="516"/>
        <v>0</v>
      </c>
      <c r="Z88" s="16"/>
      <c r="AA88" s="16">
        <f t="shared" si="517"/>
        <v>0</v>
      </c>
      <c r="AB88" s="16"/>
      <c r="AC88" s="16">
        <f t="shared" si="518"/>
        <v>0</v>
      </c>
      <c r="AD88" s="16">
        <v>0</v>
      </c>
      <c r="AE88" s="16">
        <f t="shared" si="519"/>
        <v>0</v>
      </c>
      <c r="AF88" s="16">
        <v>1299</v>
      </c>
      <c r="AG88" s="16">
        <f t="shared" si="520"/>
        <v>18152632.478750002</v>
      </c>
      <c r="AH88" s="16"/>
      <c r="AI88" s="16">
        <f t="shared" si="521"/>
        <v>0</v>
      </c>
      <c r="AJ88" s="16"/>
      <c r="AK88" s="16">
        <f t="shared" si="522"/>
        <v>0</v>
      </c>
      <c r="AL88" s="58">
        <v>236</v>
      </c>
      <c r="AM88" s="16">
        <f t="shared" si="523"/>
        <v>3278255.3008333333</v>
      </c>
      <c r="AN88" s="59">
        <v>800</v>
      </c>
      <c r="AO88" s="16">
        <f t="shared" si="524"/>
        <v>12922137.76</v>
      </c>
      <c r="AP88" s="16"/>
      <c r="AQ88" s="16">
        <f t="shared" si="525"/>
        <v>0</v>
      </c>
      <c r="AR88" s="16"/>
      <c r="AS88" s="16">
        <f t="shared" si="526"/>
        <v>0</v>
      </c>
      <c r="AT88" s="16"/>
      <c r="AU88" s="16">
        <f t="shared" si="527"/>
        <v>0</v>
      </c>
      <c r="AV88" s="16"/>
      <c r="AW88" s="16">
        <f t="shared" si="528"/>
        <v>0</v>
      </c>
      <c r="AX88" s="16"/>
      <c r="AY88" s="16">
        <f t="shared" si="529"/>
        <v>0</v>
      </c>
      <c r="AZ88" s="16">
        <v>45</v>
      </c>
      <c r="BA88" s="16">
        <f t="shared" si="530"/>
        <v>707024.11499999999</v>
      </c>
      <c r="BB88" s="16"/>
      <c r="BC88" s="16">
        <f t="shared" si="531"/>
        <v>0</v>
      </c>
      <c r="BD88" s="16"/>
      <c r="BE88" s="16">
        <f t="shared" si="532"/>
        <v>0</v>
      </c>
      <c r="BF88" s="16"/>
      <c r="BG88" s="16">
        <f t="shared" si="533"/>
        <v>0</v>
      </c>
      <c r="BH88" s="16"/>
      <c r="BI88" s="16">
        <f t="shared" si="534"/>
        <v>0</v>
      </c>
      <c r="BJ88" s="16">
        <v>69</v>
      </c>
      <c r="BK88" s="16">
        <f t="shared" si="535"/>
        <v>970749.52012500004</v>
      </c>
      <c r="BL88" s="16"/>
      <c r="BM88" s="16">
        <f t="shared" si="536"/>
        <v>0</v>
      </c>
      <c r="BN88" s="22">
        <v>200</v>
      </c>
      <c r="BO88" s="16">
        <f t="shared" si="537"/>
        <v>2873889.2</v>
      </c>
      <c r="BP88" s="16">
        <v>24</v>
      </c>
      <c r="BQ88" s="16">
        <f t="shared" si="538"/>
        <v>428241.07199999993</v>
      </c>
      <c r="BR88" s="16"/>
      <c r="BS88" s="16">
        <f t="shared" si="539"/>
        <v>0</v>
      </c>
      <c r="BT88" s="16"/>
      <c r="BU88" s="16">
        <f t="shared" si="540"/>
        <v>0</v>
      </c>
      <c r="BV88" s="16"/>
      <c r="BW88" s="16">
        <f t="shared" si="541"/>
        <v>0</v>
      </c>
      <c r="BX88" s="16"/>
      <c r="BY88" s="16">
        <f t="shared" si="542"/>
        <v>0</v>
      </c>
      <c r="BZ88" s="16">
        <v>129</v>
      </c>
      <c r="CA88" s="16">
        <f t="shared" si="543"/>
        <v>1918163.1349999998</v>
      </c>
      <c r="CB88" s="16">
        <v>130</v>
      </c>
      <c r="CC88" s="16">
        <f t="shared" si="544"/>
        <v>1868027.98</v>
      </c>
      <c r="CD88" s="16"/>
      <c r="CE88" s="16">
        <f t="shared" si="545"/>
        <v>0</v>
      </c>
      <c r="CF88" s="16"/>
      <c r="CG88" s="16">
        <f t="shared" si="546"/>
        <v>0</v>
      </c>
      <c r="CH88" s="16">
        <v>1</v>
      </c>
      <c r="CI88" s="16">
        <f t="shared" si="547"/>
        <v>9921.7603333333336</v>
      </c>
      <c r="CJ88" s="16">
        <v>120</v>
      </c>
      <c r="CK88" s="16">
        <f t="shared" si="548"/>
        <v>1571164.7</v>
      </c>
      <c r="CL88" s="16">
        <v>350</v>
      </c>
      <c r="CM88" s="16">
        <f t="shared" si="549"/>
        <v>5604395.7024999997</v>
      </c>
      <c r="CN88" s="16">
        <v>380</v>
      </c>
      <c r="CO88" s="16">
        <f t="shared" si="550"/>
        <v>6995147.9010000005</v>
      </c>
      <c r="CP88" s="18">
        <v>155</v>
      </c>
      <c r="CQ88" s="16">
        <f t="shared" si="551"/>
        <v>2304769.6583333327</v>
      </c>
      <c r="CR88" s="16">
        <v>120</v>
      </c>
      <c r="CS88" s="16">
        <f t="shared" si="552"/>
        <v>2159033.352</v>
      </c>
      <c r="CT88" s="16">
        <v>83</v>
      </c>
      <c r="CU88" s="16">
        <f t="shared" si="553"/>
        <v>1298066.7721000002</v>
      </c>
      <c r="CV88" s="16">
        <v>318</v>
      </c>
      <c r="CW88" s="16">
        <f t="shared" si="554"/>
        <v>5732046.9422999993</v>
      </c>
      <c r="CX88" s="16">
        <v>130</v>
      </c>
      <c r="CY88" s="16">
        <f t="shared" si="555"/>
        <v>2338952.798</v>
      </c>
      <c r="CZ88" s="16">
        <v>546</v>
      </c>
      <c r="DA88" s="16">
        <f t="shared" si="556"/>
        <v>9841816.4480999988</v>
      </c>
      <c r="DB88" s="16">
        <v>270</v>
      </c>
      <c r="DC88" s="16">
        <f t="shared" si="557"/>
        <v>4014760.05</v>
      </c>
      <c r="DD88" s="16">
        <v>1</v>
      </c>
      <c r="DE88" s="16">
        <f t="shared" si="558"/>
        <v>15312.436416666666</v>
      </c>
      <c r="DF88" s="16"/>
      <c r="DG88" s="16">
        <f t="shared" si="559"/>
        <v>0</v>
      </c>
      <c r="DH88" s="16">
        <v>280</v>
      </c>
      <c r="DI88" s="16">
        <f t="shared" si="560"/>
        <v>5417732.0399999991</v>
      </c>
      <c r="DJ88" s="16">
        <v>50</v>
      </c>
      <c r="DK88" s="16">
        <f t="shared" si="561"/>
        <v>1324031.140625</v>
      </c>
      <c r="DL88" s="16">
        <v>215</v>
      </c>
      <c r="DM88" s="16">
        <f t="shared" si="290"/>
        <v>6153941.5913541671</v>
      </c>
      <c r="DN88" s="16"/>
      <c r="DO88" s="16">
        <f t="shared" si="562"/>
        <v>0</v>
      </c>
      <c r="DP88" s="16">
        <f t="shared" si="563"/>
        <v>5972</v>
      </c>
      <c r="DQ88" s="16">
        <f t="shared" si="563"/>
        <v>98193674.426020831</v>
      </c>
    </row>
    <row r="89" spans="1:121" ht="15.75" customHeight="1" x14ac:dyDescent="0.25">
      <c r="A89" s="20"/>
      <c r="B89" s="54">
        <v>65</v>
      </c>
      <c r="C89" s="55" t="s">
        <v>217</v>
      </c>
      <c r="D89" s="56">
        <f t="shared" si="564"/>
        <v>19063</v>
      </c>
      <c r="E89" s="56">
        <v>18530</v>
      </c>
      <c r="F89" s="56">
        <v>18715</v>
      </c>
      <c r="G89" s="21">
        <v>1.01</v>
      </c>
      <c r="H89" s="15">
        <v>1</v>
      </c>
      <c r="I89" s="15">
        <v>1</v>
      </c>
      <c r="J89" s="56">
        <v>1.4</v>
      </c>
      <c r="K89" s="56">
        <v>1.68</v>
      </c>
      <c r="L89" s="56">
        <v>2.23</v>
      </c>
      <c r="M89" s="56">
        <v>2.57</v>
      </c>
      <c r="N89" s="16">
        <v>0</v>
      </c>
      <c r="O89" s="16">
        <f t="shared" si="511"/>
        <v>0</v>
      </c>
      <c r="P89" s="16">
        <v>0</v>
      </c>
      <c r="Q89" s="16">
        <f t="shared" si="512"/>
        <v>0</v>
      </c>
      <c r="R89" s="16"/>
      <c r="S89" s="16">
        <f t="shared" si="513"/>
        <v>0</v>
      </c>
      <c r="T89" s="16"/>
      <c r="U89" s="16">
        <f t="shared" si="514"/>
        <v>0</v>
      </c>
      <c r="V89" s="16"/>
      <c r="W89" s="16">
        <f t="shared" si="515"/>
        <v>0</v>
      </c>
      <c r="X89" s="16">
        <v>0</v>
      </c>
      <c r="Y89" s="16">
        <f t="shared" si="516"/>
        <v>0</v>
      </c>
      <c r="Z89" s="16"/>
      <c r="AA89" s="16">
        <f t="shared" si="517"/>
        <v>0</v>
      </c>
      <c r="AB89" s="16"/>
      <c r="AC89" s="16">
        <f t="shared" si="518"/>
        <v>0</v>
      </c>
      <c r="AD89" s="16">
        <v>0</v>
      </c>
      <c r="AE89" s="16">
        <f t="shared" si="519"/>
        <v>0</v>
      </c>
      <c r="AF89" s="16">
        <v>20</v>
      </c>
      <c r="AG89" s="16">
        <f t="shared" si="520"/>
        <v>564562.24183333339</v>
      </c>
      <c r="AH89" s="16"/>
      <c r="AI89" s="16">
        <f t="shared" si="521"/>
        <v>0</v>
      </c>
      <c r="AJ89" s="16"/>
      <c r="AK89" s="16">
        <f t="shared" si="522"/>
        <v>0</v>
      </c>
      <c r="AL89" s="58">
        <v>0</v>
      </c>
      <c r="AM89" s="16">
        <f t="shared" si="523"/>
        <v>0</v>
      </c>
      <c r="AN89" s="59">
        <v>50</v>
      </c>
      <c r="AO89" s="16">
        <f t="shared" si="524"/>
        <v>1631419.8922000001</v>
      </c>
      <c r="AP89" s="16"/>
      <c r="AQ89" s="16">
        <f t="shared" si="525"/>
        <v>0</v>
      </c>
      <c r="AR89" s="16"/>
      <c r="AS89" s="16">
        <f t="shared" si="526"/>
        <v>0</v>
      </c>
      <c r="AT89" s="16"/>
      <c r="AU89" s="16">
        <f t="shared" si="527"/>
        <v>0</v>
      </c>
      <c r="AV89" s="16"/>
      <c r="AW89" s="16">
        <f t="shared" si="528"/>
        <v>0</v>
      </c>
      <c r="AX89" s="16"/>
      <c r="AY89" s="16">
        <f t="shared" si="529"/>
        <v>0</v>
      </c>
      <c r="AZ89" s="16"/>
      <c r="BA89" s="16">
        <f t="shared" si="530"/>
        <v>0</v>
      </c>
      <c r="BB89" s="16"/>
      <c r="BC89" s="16">
        <f t="shared" si="531"/>
        <v>0</v>
      </c>
      <c r="BD89" s="16"/>
      <c r="BE89" s="16">
        <f t="shared" si="532"/>
        <v>0</v>
      </c>
      <c r="BF89" s="16"/>
      <c r="BG89" s="16">
        <f t="shared" si="533"/>
        <v>0</v>
      </c>
      <c r="BH89" s="16"/>
      <c r="BI89" s="16">
        <f t="shared" si="534"/>
        <v>0</v>
      </c>
      <c r="BJ89" s="16">
        <v>130</v>
      </c>
      <c r="BK89" s="16">
        <f t="shared" si="535"/>
        <v>3694475.7099249996</v>
      </c>
      <c r="BL89" s="16"/>
      <c r="BM89" s="16">
        <f t="shared" si="536"/>
        <v>0</v>
      </c>
      <c r="BN89" s="22"/>
      <c r="BO89" s="16">
        <f t="shared" si="537"/>
        <v>0</v>
      </c>
      <c r="BP89" s="16"/>
      <c r="BQ89" s="16">
        <f t="shared" si="538"/>
        <v>0</v>
      </c>
      <c r="BR89" s="16"/>
      <c r="BS89" s="16">
        <f t="shared" si="539"/>
        <v>0</v>
      </c>
      <c r="BT89" s="16"/>
      <c r="BU89" s="16">
        <f t="shared" si="540"/>
        <v>0</v>
      </c>
      <c r="BV89" s="16"/>
      <c r="BW89" s="16">
        <f t="shared" si="541"/>
        <v>0</v>
      </c>
      <c r="BX89" s="16"/>
      <c r="BY89" s="16">
        <f t="shared" si="542"/>
        <v>0</v>
      </c>
      <c r="BZ89" s="16"/>
      <c r="CA89" s="16">
        <f t="shared" si="543"/>
        <v>0</v>
      </c>
      <c r="CB89" s="16"/>
      <c r="CC89" s="16">
        <f t="shared" si="544"/>
        <v>0</v>
      </c>
      <c r="CD89" s="16"/>
      <c r="CE89" s="16">
        <f t="shared" si="545"/>
        <v>0</v>
      </c>
      <c r="CF89" s="16"/>
      <c r="CG89" s="16">
        <f t="shared" si="546"/>
        <v>0</v>
      </c>
      <c r="CH89" s="16"/>
      <c r="CI89" s="16">
        <f t="shared" si="547"/>
        <v>0</v>
      </c>
      <c r="CJ89" s="16">
        <v>50</v>
      </c>
      <c r="CK89" s="16">
        <f t="shared" si="548"/>
        <v>1322396.9558333335</v>
      </c>
      <c r="CL89" s="16">
        <v>58</v>
      </c>
      <c r="CM89" s="16">
        <f t="shared" si="549"/>
        <v>1876031.4300139998</v>
      </c>
      <c r="CN89" s="16">
        <v>62</v>
      </c>
      <c r="CO89" s="16">
        <f t="shared" si="550"/>
        <v>2305453.481898</v>
      </c>
      <c r="CP89" s="18">
        <v>30</v>
      </c>
      <c r="CQ89" s="16">
        <f t="shared" si="551"/>
        <v>901090.58899999992</v>
      </c>
      <c r="CR89" s="16"/>
      <c r="CS89" s="16">
        <f t="shared" si="552"/>
        <v>0</v>
      </c>
      <c r="CT89" s="16"/>
      <c r="CU89" s="16">
        <f t="shared" si="553"/>
        <v>0</v>
      </c>
      <c r="CV89" s="16">
        <v>0</v>
      </c>
      <c r="CW89" s="16">
        <f t="shared" si="554"/>
        <v>0</v>
      </c>
      <c r="CX89" s="16">
        <v>35</v>
      </c>
      <c r="CY89" s="16">
        <f t="shared" si="555"/>
        <v>1272030.4832199998</v>
      </c>
      <c r="CZ89" s="16"/>
      <c r="DA89" s="16">
        <f t="shared" si="556"/>
        <v>0</v>
      </c>
      <c r="DB89" s="16">
        <v>42</v>
      </c>
      <c r="DC89" s="16">
        <f t="shared" si="557"/>
        <v>1261526.8245999999</v>
      </c>
      <c r="DD89" s="16"/>
      <c r="DE89" s="16">
        <f t="shared" si="558"/>
        <v>0</v>
      </c>
      <c r="DF89" s="16"/>
      <c r="DG89" s="16">
        <f t="shared" si="559"/>
        <v>0</v>
      </c>
      <c r="DH89" s="16"/>
      <c r="DI89" s="16">
        <f t="shared" si="560"/>
        <v>0</v>
      </c>
      <c r="DJ89" s="16"/>
      <c r="DK89" s="16">
        <f t="shared" si="561"/>
        <v>0</v>
      </c>
      <c r="DL89" s="16">
        <v>11</v>
      </c>
      <c r="DM89" s="16">
        <f t="shared" si="290"/>
        <v>636002.7077204166</v>
      </c>
      <c r="DN89" s="16"/>
      <c r="DO89" s="16">
        <f t="shared" si="562"/>
        <v>0</v>
      </c>
      <c r="DP89" s="16">
        <f t="shared" si="563"/>
        <v>488</v>
      </c>
      <c r="DQ89" s="16">
        <f t="shared" si="563"/>
        <v>15464990.316244084</v>
      </c>
    </row>
    <row r="90" spans="1:121" ht="33" customHeight="1" x14ac:dyDescent="0.25">
      <c r="A90" s="20"/>
      <c r="B90" s="54">
        <v>66</v>
      </c>
      <c r="C90" s="55" t="s">
        <v>218</v>
      </c>
      <c r="D90" s="56">
        <f>D88</f>
        <v>19063</v>
      </c>
      <c r="E90" s="56">
        <v>18530</v>
      </c>
      <c r="F90" s="56">
        <v>18715</v>
      </c>
      <c r="G90" s="21">
        <v>2.2999999999999998</v>
      </c>
      <c r="H90" s="15">
        <v>1</v>
      </c>
      <c r="I90" s="15">
        <v>1</v>
      </c>
      <c r="J90" s="56">
        <v>1.4</v>
      </c>
      <c r="K90" s="56">
        <v>1.68</v>
      </c>
      <c r="L90" s="56">
        <v>2.23</v>
      </c>
      <c r="M90" s="56">
        <v>2.57</v>
      </c>
      <c r="N90" s="16"/>
      <c r="O90" s="16">
        <f t="shared" si="511"/>
        <v>0</v>
      </c>
      <c r="P90" s="16">
        <v>0</v>
      </c>
      <c r="Q90" s="16">
        <f t="shared" si="512"/>
        <v>0</v>
      </c>
      <c r="R90" s="16"/>
      <c r="S90" s="16">
        <f t="shared" si="513"/>
        <v>0</v>
      </c>
      <c r="T90" s="16"/>
      <c r="U90" s="16">
        <f t="shared" si="514"/>
        <v>0</v>
      </c>
      <c r="V90" s="16"/>
      <c r="W90" s="16">
        <f t="shared" si="515"/>
        <v>0</v>
      </c>
      <c r="X90" s="16">
        <v>0</v>
      </c>
      <c r="Y90" s="16">
        <f t="shared" si="516"/>
        <v>0</v>
      </c>
      <c r="Z90" s="16"/>
      <c r="AA90" s="16">
        <f t="shared" si="517"/>
        <v>0</v>
      </c>
      <c r="AB90" s="16"/>
      <c r="AC90" s="16">
        <f t="shared" si="518"/>
        <v>0</v>
      </c>
      <c r="AD90" s="16">
        <v>0</v>
      </c>
      <c r="AE90" s="16">
        <f t="shared" si="519"/>
        <v>0</v>
      </c>
      <c r="AF90" s="16">
        <v>0</v>
      </c>
      <c r="AG90" s="16">
        <f t="shared" si="520"/>
        <v>0</v>
      </c>
      <c r="AH90" s="16"/>
      <c r="AI90" s="16">
        <f t="shared" si="521"/>
        <v>0</v>
      </c>
      <c r="AJ90" s="16"/>
      <c r="AK90" s="16">
        <f t="shared" si="522"/>
        <v>0</v>
      </c>
      <c r="AL90" s="58">
        <v>0</v>
      </c>
      <c r="AM90" s="16">
        <f t="shared" si="523"/>
        <v>0</v>
      </c>
      <c r="AN90" s="59">
        <v>2</v>
      </c>
      <c r="AO90" s="16">
        <f t="shared" si="524"/>
        <v>148604.58424</v>
      </c>
      <c r="AP90" s="16"/>
      <c r="AQ90" s="16">
        <f t="shared" si="525"/>
        <v>0</v>
      </c>
      <c r="AR90" s="16">
        <v>3</v>
      </c>
      <c r="AS90" s="16">
        <f t="shared" si="526"/>
        <v>222906.87635999999</v>
      </c>
      <c r="AT90" s="16"/>
      <c r="AU90" s="16">
        <f t="shared" si="527"/>
        <v>0</v>
      </c>
      <c r="AV90" s="16"/>
      <c r="AW90" s="16">
        <f t="shared" si="528"/>
        <v>0</v>
      </c>
      <c r="AX90" s="16"/>
      <c r="AY90" s="16">
        <f t="shared" si="529"/>
        <v>0</v>
      </c>
      <c r="AZ90" s="16"/>
      <c r="BA90" s="16">
        <f t="shared" si="530"/>
        <v>0</v>
      </c>
      <c r="BB90" s="16"/>
      <c r="BC90" s="16">
        <f t="shared" si="531"/>
        <v>0</v>
      </c>
      <c r="BD90" s="16"/>
      <c r="BE90" s="16">
        <f t="shared" si="532"/>
        <v>0</v>
      </c>
      <c r="BF90" s="16"/>
      <c r="BG90" s="16">
        <f t="shared" si="533"/>
        <v>0</v>
      </c>
      <c r="BH90" s="16"/>
      <c r="BI90" s="16">
        <f t="shared" si="534"/>
        <v>0</v>
      </c>
      <c r="BJ90" s="16">
        <v>0</v>
      </c>
      <c r="BK90" s="16">
        <f t="shared" si="535"/>
        <v>0</v>
      </c>
      <c r="BL90" s="16"/>
      <c r="BM90" s="16">
        <f t="shared" si="536"/>
        <v>0</v>
      </c>
      <c r="BN90" s="22"/>
      <c r="BO90" s="16">
        <f t="shared" si="537"/>
        <v>0</v>
      </c>
      <c r="BP90" s="16"/>
      <c r="BQ90" s="16">
        <f t="shared" si="538"/>
        <v>0</v>
      </c>
      <c r="BR90" s="16"/>
      <c r="BS90" s="16">
        <f t="shared" si="539"/>
        <v>0</v>
      </c>
      <c r="BT90" s="16"/>
      <c r="BU90" s="16">
        <f t="shared" si="540"/>
        <v>0</v>
      </c>
      <c r="BV90" s="16"/>
      <c r="BW90" s="16">
        <f t="shared" si="541"/>
        <v>0</v>
      </c>
      <c r="BX90" s="16"/>
      <c r="BY90" s="16">
        <f t="shared" si="542"/>
        <v>0</v>
      </c>
      <c r="BZ90" s="16"/>
      <c r="CA90" s="16">
        <f t="shared" si="543"/>
        <v>0</v>
      </c>
      <c r="CB90" s="16">
        <v>1</v>
      </c>
      <c r="CC90" s="16">
        <f t="shared" si="544"/>
        <v>66099.4516</v>
      </c>
      <c r="CD90" s="16"/>
      <c r="CE90" s="16">
        <f t="shared" si="545"/>
        <v>0</v>
      </c>
      <c r="CF90" s="16"/>
      <c r="CG90" s="16">
        <f t="shared" si="546"/>
        <v>0</v>
      </c>
      <c r="CH90" s="16"/>
      <c r="CI90" s="16">
        <f t="shared" si="547"/>
        <v>0</v>
      </c>
      <c r="CJ90" s="16"/>
      <c r="CK90" s="16">
        <f t="shared" si="548"/>
        <v>0</v>
      </c>
      <c r="CL90" s="16"/>
      <c r="CM90" s="16">
        <f t="shared" si="549"/>
        <v>0</v>
      </c>
      <c r="CN90" s="16"/>
      <c r="CO90" s="16">
        <f t="shared" si="550"/>
        <v>0</v>
      </c>
      <c r="CP90" s="18"/>
      <c r="CQ90" s="16">
        <f t="shared" si="551"/>
        <v>0</v>
      </c>
      <c r="CR90" s="16"/>
      <c r="CS90" s="16">
        <f t="shared" si="552"/>
        <v>0</v>
      </c>
      <c r="CT90" s="16"/>
      <c r="CU90" s="16">
        <f t="shared" si="553"/>
        <v>0</v>
      </c>
      <c r="CV90" s="16"/>
      <c r="CW90" s="16">
        <f t="shared" si="554"/>
        <v>0</v>
      </c>
      <c r="CX90" s="16"/>
      <c r="CY90" s="16">
        <f t="shared" si="555"/>
        <v>0</v>
      </c>
      <c r="CZ90" s="16"/>
      <c r="DA90" s="16">
        <f t="shared" si="556"/>
        <v>0</v>
      </c>
      <c r="DB90" s="16"/>
      <c r="DC90" s="16">
        <f t="shared" si="557"/>
        <v>0</v>
      </c>
      <c r="DD90" s="16"/>
      <c r="DE90" s="16">
        <f t="shared" si="558"/>
        <v>0</v>
      </c>
      <c r="DF90" s="16"/>
      <c r="DG90" s="16">
        <f t="shared" si="559"/>
        <v>0</v>
      </c>
      <c r="DH90" s="16"/>
      <c r="DI90" s="16">
        <f t="shared" si="560"/>
        <v>0</v>
      </c>
      <c r="DJ90" s="16"/>
      <c r="DK90" s="16">
        <f t="shared" si="561"/>
        <v>0</v>
      </c>
      <c r="DL90" s="16"/>
      <c r="DM90" s="16">
        <f t="shared" si="290"/>
        <v>0</v>
      </c>
      <c r="DN90" s="16"/>
      <c r="DO90" s="16">
        <f t="shared" si="562"/>
        <v>0</v>
      </c>
      <c r="DP90" s="16">
        <f t="shared" si="563"/>
        <v>6</v>
      </c>
      <c r="DQ90" s="16">
        <f t="shared" si="563"/>
        <v>437610.91220000002</v>
      </c>
    </row>
    <row r="91" spans="1:121" ht="15.75" customHeight="1" x14ac:dyDescent="0.25">
      <c r="A91" s="69">
        <v>13</v>
      </c>
      <c r="B91" s="78"/>
      <c r="C91" s="71" t="s">
        <v>219</v>
      </c>
      <c r="D91" s="75">
        <f t="shared" si="564"/>
        <v>19063</v>
      </c>
      <c r="E91" s="75">
        <v>18530</v>
      </c>
      <c r="F91" s="75">
        <v>18715</v>
      </c>
      <c r="G91" s="79">
        <v>1.49</v>
      </c>
      <c r="H91" s="76">
        <v>1</v>
      </c>
      <c r="I91" s="76">
        <v>1</v>
      </c>
      <c r="J91" s="75">
        <v>1.4</v>
      </c>
      <c r="K91" s="75">
        <v>1.68</v>
      </c>
      <c r="L91" s="75">
        <v>2.23</v>
      </c>
      <c r="M91" s="75">
        <v>2.57</v>
      </c>
      <c r="N91" s="74">
        <f t="shared" ref="N91" si="565">SUM(N92:N98)</f>
        <v>521</v>
      </c>
      <c r="O91" s="74">
        <f t="shared" ref="O91:BZ91" si="566">SUM(O92:O98)</f>
        <v>21583048.269066665</v>
      </c>
      <c r="P91" s="74">
        <f t="shared" si="566"/>
        <v>2302</v>
      </c>
      <c r="Q91" s="74">
        <f t="shared" si="566"/>
        <v>110888649.64811668</v>
      </c>
      <c r="R91" s="74">
        <f t="shared" si="566"/>
        <v>0</v>
      </c>
      <c r="S91" s="74">
        <f t="shared" si="566"/>
        <v>0</v>
      </c>
      <c r="T91" s="74">
        <f t="shared" si="566"/>
        <v>0</v>
      </c>
      <c r="U91" s="74">
        <f t="shared" si="566"/>
        <v>0</v>
      </c>
      <c r="V91" s="74">
        <f t="shared" si="566"/>
        <v>0</v>
      </c>
      <c r="W91" s="74">
        <f t="shared" si="566"/>
        <v>0</v>
      </c>
      <c r="X91" s="74">
        <f t="shared" si="566"/>
        <v>615</v>
      </c>
      <c r="Y91" s="74">
        <f t="shared" si="566"/>
        <v>25501771.357825004</v>
      </c>
      <c r="Z91" s="74">
        <f t="shared" si="566"/>
        <v>88</v>
      </c>
      <c r="AA91" s="74">
        <f t="shared" si="566"/>
        <v>4685038.6681000004</v>
      </c>
      <c r="AB91" s="74">
        <f t="shared" si="566"/>
        <v>0</v>
      </c>
      <c r="AC91" s="74">
        <f t="shared" si="566"/>
        <v>0</v>
      </c>
      <c r="AD91" s="74">
        <v>0</v>
      </c>
      <c r="AE91" s="74">
        <f t="shared" ref="AE91" si="567">SUM(AE92:AE98)</f>
        <v>0</v>
      </c>
      <c r="AF91" s="74">
        <f t="shared" si="566"/>
        <v>120</v>
      </c>
      <c r="AG91" s="74">
        <f t="shared" si="566"/>
        <v>3965910.0057500005</v>
      </c>
      <c r="AH91" s="74">
        <f t="shared" si="566"/>
        <v>13</v>
      </c>
      <c r="AI91" s="74">
        <f t="shared" si="566"/>
        <v>425016.2208833333</v>
      </c>
      <c r="AJ91" s="74">
        <f t="shared" si="566"/>
        <v>0</v>
      </c>
      <c r="AK91" s="74">
        <f t="shared" si="566"/>
        <v>0</v>
      </c>
      <c r="AL91" s="74">
        <f t="shared" si="566"/>
        <v>0</v>
      </c>
      <c r="AM91" s="74">
        <f t="shared" si="566"/>
        <v>0</v>
      </c>
      <c r="AN91" s="74">
        <f t="shared" si="566"/>
        <v>966</v>
      </c>
      <c r="AO91" s="74">
        <f t="shared" si="566"/>
        <v>47794812.209284008</v>
      </c>
      <c r="AP91" s="74">
        <f t="shared" si="566"/>
        <v>144</v>
      </c>
      <c r="AQ91" s="74">
        <f t="shared" si="566"/>
        <v>5659331.3317800006</v>
      </c>
      <c r="AR91" s="74">
        <f t="shared" si="566"/>
        <v>1201</v>
      </c>
      <c r="AS91" s="74">
        <f t="shared" si="566"/>
        <v>62141187.613567993</v>
      </c>
      <c r="AT91" s="74">
        <f t="shared" si="566"/>
        <v>0</v>
      </c>
      <c r="AU91" s="74">
        <f t="shared" si="566"/>
        <v>0</v>
      </c>
      <c r="AV91" s="74">
        <f t="shared" si="566"/>
        <v>0</v>
      </c>
      <c r="AW91" s="74">
        <f t="shared" si="566"/>
        <v>0</v>
      </c>
      <c r="AX91" s="74">
        <f t="shared" si="566"/>
        <v>0</v>
      </c>
      <c r="AY91" s="74">
        <f t="shared" si="566"/>
        <v>0</v>
      </c>
      <c r="AZ91" s="74">
        <f t="shared" si="566"/>
        <v>182</v>
      </c>
      <c r="BA91" s="74">
        <f t="shared" si="566"/>
        <v>7649686.6913599996</v>
      </c>
      <c r="BB91" s="74">
        <f t="shared" si="566"/>
        <v>0</v>
      </c>
      <c r="BC91" s="74">
        <f t="shared" si="566"/>
        <v>0</v>
      </c>
      <c r="BD91" s="74">
        <f t="shared" si="566"/>
        <v>0</v>
      </c>
      <c r="BE91" s="74">
        <f t="shared" si="566"/>
        <v>0</v>
      </c>
      <c r="BF91" s="74">
        <f t="shared" si="566"/>
        <v>0</v>
      </c>
      <c r="BG91" s="74">
        <f t="shared" si="566"/>
        <v>0</v>
      </c>
      <c r="BH91" s="74">
        <f t="shared" si="566"/>
        <v>0</v>
      </c>
      <c r="BI91" s="74">
        <f t="shared" si="566"/>
        <v>0</v>
      </c>
      <c r="BJ91" s="74">
        <f t="shared" si="566"/>
        <v>245</v>
      </c>
      <c r="BK91" s="74">
        <f t="shared" si="566"/>
        <v>7982656.1988249999</v>
      </c>
      <c r="BL91" s="74">
        <v>754</v>
      </c>
      <c r="BM91" s="74">
        <f t="shared" si="566"/>
        <v>22912027.093293332</v>
      </c>
      <c r="BN91" s="74">
        <f t="shared" si="566"/>
        <v>487</v>
      </c>
      <c r="BO91" s="74">
        <f t="shared" si="566"/>
        <v>18348058.208479997</v>
      </c>
      <c r="BP91" s="74">
        <f t="shared" si="566"/>
        <v>0</v>
      </c>
      <c r="BQ91" s="74">
        <f t="shared" si="566"/>
        <v>0</v>
      </c>
      <c r="BR91" s="74">
        <f t="shared" si="566"/>
        <v>0</v>
      </c>
      <c r="BS91" s="74">
        <f t="shared" si="566"/>
        <v>0</v>
      </c>
      <c r="BT91" s="74">
        <f t="shared" si="566"/>
        <v>16</v>
      </c>
      <c r="BU91" s="74">
        <f t="shared" si="566"/>
        <v>379408.11514666665</v>
      </c>
      <c r="BV91" s="74">
        <f t="shared" si="566"/>
        <v>6</v>
      </c>
      <c r="BW91" s="74">
        <f t="shared" si="566"/>
        <v>193125.35424000002</v>
      </c>
      <c r="BX91" s="74">
        <f t="shared" si="566"/>
        <v>0</v>
      </c>
      <c r="BY91" s="74">
        <f t="shared" si="566"/>
        <v>0</v>
      </c>
      <c r="BZ91" s="74">
        <f t="shared" si="566"/>
        <v>0</v>
      </c>
      <c r="CA91" s="74">
        <f t="shared" ref="CA91:DQ91" si="568">SUM(CA92:CA98)</f>
        <v>0</v>
      </c>
      <c r="CB91" s="74">
        <f t="shared" si="568"/>
        <v>104</v>
      </c>
      <c r="CC91" s="74">
        <f t="shared" si="568"/>
        <v>4017697.1016000006</v>
      </c>
      <c r="CD91" s="74">
        <f t="shared" si="568"/>
        <v>0</v>
      </c>
      <c r="CE91" s="74">
        <f t="shared" si="568"/>
        <v>0</v>
      </c>
      <c r="CF91" s="74">
        <f t="shared" si="568"/>
        <v>24</v>
      </c>
      <c r="CG91" s="74">
        <f t="shared" si="568"/>
        <v>533393.83551999996</v>
      </c>
      <c r="CH91" s="74">
        <f t="shared" si="568"/>
        <v>29</v>
      </c>
      <c r="CI91" s="74">
        <f t="shared" si="568"/>
        <v>763578.67525333329</v>
      </c>
      <c r="CJ91" s="74">
        <f t="shared" si="568"/>
        <v>215</v>
      </c>
      <c r="CK91" s="74">
        <f t="shared" si="568"/>
        <v>7798214.1276666662</v>
      </c>
      <c r="CL91" s="74">
        <f t="shared" si="568"/>
        <v>535</v>
      </c>
      <c r="CM91" s="74">
        <f t="shared" si="568"/>
        <v>24149501.207663998</v>
      </c>
      <c r="CN91" s="74">
        <f t="shared" si="568"/>
        <v>266</v>
      </c>
      <c r="CO91" s="74">
        <f t="shared" si="568"/>
        <v>13177385.982768001</v>
      </c>
      <c r="CP91" s="77">
        <f t="shared" si="568"/>
        <v>53</v>
      </c>
      <c r="CQ91" s="74">
        <f t="shared" si="568"/>
        <v>1872365.1314666662</v>
      </c>
      <c r="CR91" s="74">
        <f t="shared" si="568"/>
        <v>129</v>
      </c>
      <c r="CS91" s="74">
        <f t="shared" si="568"/>
        <v>6274150.9209119994</v>
      </c>
      <c r="CT91" s="74">
        <f t="shared" si="568"/>
        <v>68</v>
      </c>
      <c r="CU91" s="74">
        <f t="shared" si="568"/>
        <v>2513557.7302640001</v>
      </c>
      <c r="CV91" s="74">
        <f t="shared" si="568"/>
        <v>159</v>
      </c>
      <c r="CW91" s="74">
        <f t="shared" si="568"/>
        <v>8701896.1693859994</v>
      </c>
      <c r="CX91" s="74">
        <f t="shared" si="568"/>
        <v>250</v>
      </c>
      <c r="CY91" s="74">
        <f t="shared" si="568"/>
        <v>12763485.49924</v>
      </c>
      <c r="CZ91" s="74">
        <f t="shared" si="568"/>
        <v>186</v>
      </c>
      <c r="DA91" s="74">
        <f t="shared" si="568"/>
        <v>10502263.617804</v>
      </c>
      <c r="DB91" s="74">
        <f t="shared" si="568"/>
        <v>201</v>
      </c>
      <c r="DC91" s="74">
        <f t="shared" si="568"/>
        <v>7711907.9715999989</v>
      </c>
      <c r="DD91" s="74">
        <f t="shared" si="568"/>
        <v>153</v>
      </c>
      <c r="DE91" s="74">
        <f t="shared" si="568"/>
        <v>5698063.8393699992</v>
      </c>
      <c r="DF91" s="74">
        <f t="shared" si="568"/>
        <v>14</v>
      </c>
      <c r="DG91" s="74">
        <f t="shared" si="568"/>
        <v>769253.78040000005</v>
      </c>
      <c r="DH91" s="74">
        <f t="shared" si="568"/>
        <v>78</v>
      </c>
      <c r="DI91" s="74">
        <f t="shared" si="568"/>
        <v>3961136.0829600003</v>
      </c>
      <c r="DJ91" s="74">
        <f t="shared" si="568"/>
        <v>20</v>
      </c>
      <c r="DK91" s="74">
        <f t="shared" si="568"/>
        <v>1424657.5073124999</v>
      </c>
      <c r="DL91" s="74">
        <f t="shared" si="568"/>
        <v>54</v>
      </c>
      <c r="DM91" s="74">
        <f t="shared" si="568"/>
        <v>3840059.5530049992</v>
      </c>
      <c r="DN91" s="19">
        <f t="shared" si="568"/>
        <v>0</v>
      </c>
      <c r="DO91" s="19">
        <f t="shared" si="568"/>
        <v>0</v>
      </c>
      <c r="DP91" s="74">
        <f t="shared" si="568"/>
        <v>10198</v>
      </c>
      <c r="DQ91" s="74">
        <f t="shared" si="568"/>
        <v>456582295.71991092</v>
      </c>
    </row>
    <row r="92" spans="1:121" ht="41.25" customHeight="1" x14ac:dyDescent="0.25">
      <c r="A92" s="20"/>
      <c r="B92" s="54">
        <v>67</v>
      </c>
      <c r="C92" s="55" t="s">
        <v>220</v>
      </c>
      <c r="D92" s="56">
        <f t="shared" si="564"/>
        <v>19063</v>
      </c>
      <c r="E92" s="56">
        <v>18530</v>
      </c>
      <c r="F92" s="56">
        <v>18715</v>
      </c>
      <c r="G92" s="21">
        <v>1.42</v>
      </c>
      <c r="H92" s="15">
        <v>1</v>
      </c>
      <c r="I92" s="15">
        <v>1</v>
      </c>
      <c r="J92" s="56">
        <v>1.4</v>
      </c>
      <c r="K92" s="56">
        <v>1.68</v>
      </c>
      <c r="L92" s="56">
        <v>2.23</v>
      </c>
      <c r="M92" s="56">
        <v>2.57</v>
      </c>
      <c r="N92" s="16">
        <v>110</v>
      </c>
      <c r="O92" s="16">
        <f>(N92/12*5*$D92*$G92*$H92*$J92*O$11)+(N92/12*4*$E92*$G92*$I92*$J92*O$12)+(N92/12*3*$F92*$G92*$I92*$J92*O$12)</f>
        <v>4365575.3551666662</v>
      </c>
      <c r="P92" s="16">
        <v>1205</v>
      </c>
      <c r="Q92" s="16">
        <f>(P92/12*5*$D92*$G92*$H92*$J92*Q$11)+(P92/12*4*$E92*$G92*$I92*$J92*Q$12)+(P92/12*3*$F92*$G92*$I92*$J92*Q$12)</f>
        <v>47822893.663416669</v>
      </c>
      <c r="R92" s="16">
        <v>0</v>
      </c>
      <c r="S92" s="16">
        <f>(R92/12*5*$D92*$G92*$H92*$J92*S$11)+(R92/12*4*$E92*$G92*$I92*$J92*S$12)+(R92/12*3*$F92*$G92*$I92*$J92*S$12)</f>
        <v>0</v>
      </c>
      <c r="T92" s="16"/>
      <c r="U92" s="16">
        <f>(T92/12*5*$D92*$G92*$H92*$J92*U$11)+(T92/12*4*$E92*$G92*$I92*$J92*U$12)+(T92/12*3*$F92*$G92*$I92*$J92*U$12)</f>
        <v>0</v>
      </c>
      <c r="V92" s="16">
        <v>0</v>
      </c>
      <c r="W92" s="16">
        <f>(V92/12*5*$D92*$G92*$H92*$J92*W$11)+(V92/12*4*$E92*$G92*$I92*$J92*W$12)+(V92/12*3*$F92*$G92*$I92*$J92*W$12)</f>
        <v>0</v>
      </c>
      <c r="X92" s="16">
        <v>98</v>
      </c>
      <c r="Y92" s="16">
        <f>(X92/12*5*$D92*$G92*$H92*$J92*Y$11)+(X92/12*4*$E92*$G92*$I92*$J92*Y$12)+(X92/12*3*$F92*$G92*$I92*$J92*Y$12)</f>
        <v>3889330.7709666668</v>
      </c>
      <c r="Z92" s="16">
        <v>2</v>
      </c>
      <c r="AA92" s="16">
        <f>(Z92/12*5*$D92*$G92*$H92*$J92*AA$11)+(Z92/12*4*$E92*$G92*$I92*$J92*AA$12)+(Z92/12*3*$F92*$G92*$I92*$J92*AA$12)</f>
        <v>92322.43836666664</v>
      </c>
      <c r="AB92" s="16">
        <v>0</v>
      </c>
      <c r="AC92" s="16">
        <f>(AB92/12*5*$D92*$G92*$H92*$J92*AC$11)+(AB92/12*4*$E92*$G92*$I92*$J92*AC$12)+(AB92/12*3*$F92*$G92*$I92*$J92*AC$12)</f>
        <v>0</v>
      </c>
      <c r="AD92" s="16">
        <v>0</v>
      </c>
      <c r="AE92" s="16">
        <f>(AD92/12*5*$D92*$G92*$H92*$J92*AE$11)+(AD92/12*4*$E92*$G92*$I92*$J92*AE$12)+(AD92/12*3*$F92*$G92*$I92*$J92*AE$12)</f>
        <v>0</v>
      </c>
      <c r="AF92" s="16">
        <v>0</v>
      </c>
      <c r="AG92" s="16">
        <f>(AF92/12*5*$D92*$G92*$H92*$J92*AG$11)+(AF92/12*4*$E92*$G92*$I92*$J92*AG$12)+(AF92/12*3*$F92*$G92*$I92*$J92*AG$12)</f>
        <v>0</v>
      </c>
      <c r="AH92" s="16">
        <v>9</v>
      </c>
      <c r="AI92" s="16">
        <f>(AH92/12*5*$D92*$G92*$H92*$J92*AI$11)+(AH92/12*4*$E92*$G92*$I92*$J92*AI$12)+(AH92/12*3*$F92*$G92*$I92*$J92*AI$12)</f>
        <v>304126.94864999998</v>
      </c>
      <c r="AJ92" s="16"/>
      <c r="AK92" s="16">
        <f>(AJ92/12*5*$D92*$G92*$H92*$J92*AK$11)+(AJ92/12*4*$E92*$G92*$I92*$J92*AK$12)+(AJ92/12*3*$F92*$G92*$I92*$J92*AK$12)</f>
        <v>0</v>
      </c>
      <c r="AL92" s="58">
        <v>0</v>
      </c>
      <c r="AM92" s="16">
        <f>(AL92/12*5*$D92*$G92*$H92*$J92*AM$11)+(AL92/12*4*$E92*$G92*$I92*$J92*AM$12)+(AL92/12*3*$F92*$G92*$I92*$J92*AM$12)</f>
        <v>0</v>
      </c>
      <c r="AN92" s="59">
        <v>482</v>
      </c>
      <c r="AO92" s="16">
        <f>(AN92/12*5*$D92*$G92*$H92*$K92*AO$11)+(AN92/12*4*$E92*$G92*$I92*$K92*AO$12)+(AN92/12*3*$F92*$G92*$I92*$K92*AO$12)</f>
        <v>22111069.921135999</v>
      </c>
      <c r="AP92" s="16">
        <v>120</v>
      </c>
      <c r="AQ92" s="16">
        <f>(AP92/12*5*$D92*$G92*$H92*$K92*AQ$11)+(AP92/12*4*$E92*$G92*$I92*$K92*AQ$12)+(AP92/12*3*$F92*$G92*$I92*$K92*AQ$12)</f>
        <v>4866031.1784000006</v>
      </c>
      <c r="AR92" s="16">
        <v>562</v>
      </c>
      <c r="AS92" s="16">
        <f>(AR92/12*5*$D92*$G92*$H92*$K92*AS$11)+(AR92/12*4*$E92*$G92*$I92*$K92*AS$12)+(AR92/12*3*$F92*$G92*$I92*$K92*AS$12)</f>
        <v>25780957.044975996</v>
      </c>
      <c r="AT92" s="16">
        <v>0</v>
      </c>
      <c r="AU92" s="16">
        <f>(AT92/12*5*$D92*$G92*$H92*$K92*AU$11)+(AT92/12*4*$E92*$G92*$I92*$K92*AU$12)+(AT92/12*3*$F92*$G92*$I92*$K92*AU$12)</f>
        <v>0</v>
      </c>
      <c r="AV92" s="16"/>
      <c r="AW92" s="16">
        <f>(AV92/12*5*$D92*$G92*$H92*$J92*AW$11)+(AV92/12*4*$E92*$G92*$I92*$J92*AW$12)+(AV92/12*3*$F92*$G92*$I92*$J92*AW$12)</f>
        <v>0</v>
      </c>
      <c r="AX92" s="16"/>
      <c r="AY92" s="16">
        <f>(AX92/12*5*$D92*$G92*$H92*$J92*AY$11)+(AX92/12*4*$E92*$G92*$I92*$J92*AY$12)+(AX92/12*3*$F92*$G92*$I92*$J92*AY$12)</f>
        <v>0</v>
      </c>
      <c r="AZ92" s="16">
        <v>132</v>
      </c>
      <c r="BA92" s="16">
        <f>(AZ92/12*5*$D92*$G92*$H92*$K92*BA$11)+(AZ92/12*4*$E92*$G92*$I92*$K92*BA$12)+(AZ92/12*3*$F92*$G92*$I92*$K92*BA$12)</f>
        <v>5889982.227359999</v>
      </c>
      <c r="BB92" s="16">
        <v>0</v>
      </c>
      <c r="BC92" s="16">
        <f>(BB92/12*5*$D92*$G92*$H92*$J92*BC$11)+(BB92/12*4*$E92*$G92*$I92*$J92*BC$12)+(BB92/12*3*$F92*$G92*$I92*$J92*BC$12)</f>
        <v>0</v>
      </c>
      <c r="BD92" s="16">
        <v>0</v>
      </c>
      <c r="BE92" s="16">
        <f>(BD92/12*5*$D92*$G92*$H92*$J92*BE$11)+(BD92/12*4*$E92*$G92*$I92*$J92*BE$12)+(BD92/12*3*$F92*$G92*$I92*$J92*BE$12)</f>
        <v>0</v>
      </c>
      <c r="BF92" s="16">
        <v>0</v>
      </c>
      <c r="BG92" s="16">
        <f>(BF92/12*5*$D92*$G92*$H92*$J92*BG$11)+(BF92/12*4*$E92*$G92*$I92*$J92*BG$12)+(BF92/12*3*$F92*$G92*$I92*$J92*BG$12)</f>
        <v>0</v>
      </c>
      <c r="BH92" s="16">
        <v>0</v>
      </c>
      <c r="BI92" s="16">
        <f>(BH92/12*5*$D92*$G92*$H92*$K92*BI$11)+(BH92/12*4*$E92*$G92*$I92*$K92*BI$12)+(BH92/12*3*$F92*$G92*$I92*$K92*BI$12)</f>
        <v>0</v>
      </c>
      <c r="BJ92" s="16">
        <v>19</v>
      </c>
      <c r="BK92" s="16">
        <f>(BJ92/12*5*$D92*$G92*$H92*$J92*BK$11)+(BJ92/12*4*$E92*$G92*$I92*$J92*BK$12)+(BJ92/12*3*$F92*$G92*$I92*$J92*BK$12)</f>
        <v>759154.26240499993</v>
      </c>
      <c r="BL92" s="16">
        <v>6</v>
      </c>
      <c r="BM92" s="16">
        <f>(BL92/12*5*$D92*$G92*$H92*$J92*BM$11)+(BL92/12*4*$E92*$G92*$I92*$J92*BM$12)+(BL92/12*3*$F92*$G92*$I92*$J92*BM$12)</f>
        <v>229367.94523999997</v>
      </c>
      <c r="BN92" s="22">
        <v>280</v>
      </c>
      <c r="BO92" s="16">
        <f>(BN92/12*5*$D92*$G92*$H92*$K92*BO$11)+(BN92/12*4*$E92*$G92*$I92*$K92*BO$12)+(BN92/12*3*$F92*$G92*$I92*$K92*BO$12)</f>
        <v>11426583.459199999</v>
      </c>
      <c r="BP92" s="16">
        <v>0</v>
      </c>
      <c r="BQ92" s="16">
        <f>(BP92/12*5*$D92*$G92*$H92*$K92*BQ$11)+(BP92/12*4*$E92*$G92*$I92*$K92*BQ$12)+(BP92/12*3*$F92*$G92*$I92*$K92*BQ$12)</f>
        <v>0</v>
      </c>
      <c r="BR92" s="16">
        <v>0</v>
      </c>
      <c r="BS92" s="16">
        <f>(BR92/12*5*$D92*$G92*$H92*$J92*BS$11)+(BR92/12*4*$E92*$G92*$I92*$J92*BS$12)+(BR92/12*3*$F92*$G92*$I92*$J92*BS$12)</f>
        <v>0</v>
      </c>
      <c r="BT92" s="16">
        <v>4</v>
      </c>
      <c r="BU92" s="16">
        <f>(BT92/12*5*$D92*$G92*$H92*$J92*BU$11)+(BT92/12*4*$E92*$G92*$I92*$J92*BU$12)+(BT92/12*3*$F92*$G92*$I92*$J92*BU$12)</f>
        <v>112711.19738666664</v>
      </c>
      <c r="BV92" s="16">
        <v>0</v>
      </c>
      <c r="BW92" s="16">
        <f>(BV92/12*5*$D92*$G92*$H92*$K92*BW$11)+(BV92/12*4*$E92*$G92*$I92*$K92*BW$12)+(BV92/12*3*$F92*$G92*$I92*$K92*BW$12)</f>
        <v>0</v>
      </c>
      <c r="BX92" s="16"/>
      <c r="BY92" s="16">
        <f>(BX92/12*5*$D92*$G92*$H92*$K92*BY$11)+(BX92/12*4*$E92*$G92*$I92*$K92*BY$12)+(BX92/12*3*$F92*$G92*$I92*$K92*BY$12)</f>
        <v>0</v>
      </c>
      <c r="BZ92" s="16">
        <v>0</v>
      </c>
      <c r="CA92" s="16">
        <f>(BZ92/12*5*$D92*$G92*$H92*$J92*CA$11)+(BZ92/12*4*$E92*$G92*$I92*$J92*CA$12)+(BZ92/12*3*$F92*$G92*$I92*$J92*CA$12)</f>
        <v>0</v>
      </c>
      <c r="CB92" s="16">
        <v>60</v>
      </c>
      <c r="CC92" s="16">
        <f t="shared" ref="CC92" si="569">(CB92/12*5*$D92*$G92*$H92*$K92*CC$11)+(CB92/12*4*$E92*$G92*$I92*$K92*CC$12)+(CB92/12*3*$F92*$G92*$I92*$K92*CC$12)</f>
        <v>2448553.5984</v>
      </c>
      <c r="CD92" s="16">
        <v>0</v>
      </c>
      <c r="CE92" s="16">
        <f>(CD92/12*5*$D92*$G92*$H92*$J92*CE$11)+(CD92/12*4*$E92*$G92*$I92*$J92*CE$12)+(CD92/12*3*$F92*$G92*$I92*$J92*CE$12)</f>
        <v>0</v>
      </c>
      <c r="CF92" s="16"/>
      <c r="CG92" s="16">
        <f>(CF92/12*5*$D92*$G92*$H92*$J92*CG$11)+(CF92/12*4*$E92*$G92*$I92*$J92*CG$12)+(CF92/12*3*$F92*$G92*$I92*$J92*CG$12)</f>
        <v>0</v>
      </c>
      <c r="CH92" s="16">
        <v>20</v>
      </c>
      <c r="CI92" s="16">
        <f>(CH92/12*5*$D92*$G92*$H92*$J92*CI$11)+(CH92/12*4*$E92*$G92*$I92*$J92*CI$12)+(CH92/12*3*$F92*$G92*$I92*$J92*CI$12)</f>
        <v>563555.98693333333</v>
      </c>
      <c r="CJ92" s="16">
        <v>190</v>
      </c>
      <c r="CK92" s="16">
        <f>(CJ92/12*5*$D92*$G92*$H92*$J92*CK$11)+(CJ92/12*4*$E92*$G92*$I92*$J92*CK$12)+(CJ92/12*3*$F92*$G92*$I92*$J92*CK$12)</f>
        <v>7065003.9343333328</v>
      </c>
      <c r="CL92" s="16">
        <v>403</v>
      </c>
      <c r="CM92" s="16">
        <f>(CL92/12*5*$D92*$G92*$H92*$K92*CM$11)+(CL92/12*4*$E92*$G92*$I92*$K92*CM$12)+(CL92/12*3*$F92*$G92*$I92*$K92*CM$12)</f>
        <v>18326694.198357999</v>
      </c>
      <c r="CN92" s="16">
        <v>187</v>
      </c>
      <c r="CO92" s="16">
        <f>(CN92/12*5*$D92*$G92*$H92*$K92*CO$11)+(CN92/12*4*$E92*$G92*$I92*$K92*CO$12)+(CN92/12*3*$F92*$G92*$I92*$K92*CO$12)</f>
        <v>9776271.4401660003</v>
      </c>
      <c r="CP92" s="18">
        <v>12</v>
      </c>
      <c r="CQ92" s="16">
        <f>(CP92/12*5*$D92*$G92*$H92*$J92*CQ$11)+(CP92/12*4*$E92*$G92*$I92*$J92*CQ$12)+(CP92/12*3*$F92*$G92*$I92*$J92*CQ$12)</f>
        <v>506751.93519999983</v>
      </c>
      <c r="CR92" s="16">
        <v>40</v>
      </c>
      <c r="CS92" s="16">
        <f>(CR92/12*5*$D92*$G92*$H92*$K92*CS$11)+(CR92/12*4*$E92*$G92*$I92*$K92*CS$12)+(CR92/12*3*$F92*$G92*$I92*$K92*CS$12)</f>
        <v>2043884.90656</v>
      </c>
      <c r="CT92" s="16">
        <v>12</v>
      </c>
      <c r="CU92" s="16">
        <f>(CT92/12*5*$D92*$G92*$H92*$K92*CU$11)+(CT92/12*4*$E92*$G92*$I92*$K92*CU$12)+(CT92/12*3*$F92*$G92*$I92*$K92*CU$12)</f>
        <v>532989.34449599998</v>
      </c>
      <c r="CV92" s="16">
        <v>90</v>
      </c>
      <c r="CW92" s="16">
        <f>(CV92/12*5*$D92*$G92*$H92*$K92*CW$11)+(CV92/12*4*$E92*$G92*$I92*$K92*CW$12)+(CV92/12*3*$F92*$G92*$I92*$K92*CW$12)</f>
        <v>4607267.9196600001</v>
      </c>
      <c r="CX92" s="16">
        <v>236</v>
      </c>
      <c r="CY92" s="16">
        <f>(CX92/12*5*$D92*$G92*$H92*$K92*CY$11)+(CX92/12*4*$E92*$G92*$I92*$K92*CY$12)+(CX92/12*3*$F92*$G92*$I92*$K92*CY$12)</f>
        <v>12058920.948704001</v>
      </c>
      <c r="CZ92" s="16">
        <v>50</v>
      </c>
      <c r="DA92" s="16">
        <f>(CZ92/12*5*$D92*$G92*$H92*$K92*DA$11)+(CZ92/12*4*$E92*$G92*$I92*$K92*DA$12)+(CZ92/12*3*$F92*$G92*$I92*$K92*DA$12)</f>
        <v>2559593.2886999999</v>
      </c>
      <c r="DB92" s="16">
        <v>109</v>
      </c>
      <c r="DC92" s="16">
        <f>(DB92/12*5*$D92*$G92*$H92*$J92*DC$11)+(DB92/12*4*$E92*$G92*$I92*$J92*DC$12)+(DB92/12*3*$F92*$G92*$I92*$J92*DC$12)</f>
        <v>4602996.7447333327</v>
      </c>
      <c r="DD92" s="16">
        <v>36</v>
      </c>
      <c r="DE92" s="16">
        <f>(DD92/12*5*$D92*$G92*$H92*$J92*DE$11)+(DD92/12*4*$E92*$G92*$I92*$J92*DE$12)+(DD92/12*3*$F92*$G92*$I92*$J92*DE$12)</f>
        <v>1565543.4992399998</v>
      </c>
      <c r="DF92" s="16">
        <v>10</v>
      </c>
      <c r="DG92" s="16">
        <f>(DF92/12*5*$D92*$G92*$H92*$K92*DG$11)+(DF92/12*4*$E92*$G92*$I92*$K92*DG$12)+(DF92/12*3*$F92*$G92*$I92*$K92*DG$12)</f>
        <v>566566.58100000001</v>
      </c>
      <c r="DH92" s="16">
        <v>40</v>
      </c>
      <c r="DI92" s="16">
        <f>(DH92/12*5*$D92*$G92*$H92*$K92*DI$11)+(DH92/12*4*$E92*$G92*$I92*$K92*DI$12)+(DH92/12*3*$F92*$G92*$I92*$K92*DI$12)</f>
        <v>2198051.2848</v>
      </c>
      <c r="DJ92" s="16">
        <v>10</v>
      </c>
      <c r="DK92" s="16">
        <f>(DJ92/12*5*$D92*$G92*$H92*$L92*DK$11)+(DJ92/12*4*$E92*$G92*$I92*$L92*DK$12)+(DJ92/12*3*$F92*$G92*$I92*$L92*DK$12)</f>
        <v>752049.68787500006</v>
      </c>
      <c r="DL92" s="16">
        <v>16</v>
      </c>
      <c r="DM92" s="16">
        <f t="shared" si="290"/>
        <v>1300628.3995866664</v>
      </c>
      <c r="DN92" s="16"/>
      <c r="DO92" s="16">
        <f t="shared" si="562"/>
        <v>0</v>
      </c>
      <c r="DP92" s="16">
        <f t="shared" ref="DP92:DQ98" si="570">SUM(N92,P92,R92,T92,V92,X92,Z92,AB92,AD92,AF92,AH92,AJ92,AL92,AN92,AP92,AR92,AT92,AV92,AX92,AZ92,BB92,BD92,BF92,BH92,BJ92,BL92,BN92,BP92,BR92,BT92,BV92,BX92,BZ92,CB92,CD92,CF92,CH92,CJ92,CL92,CN92,CP92,CR92,CT92,CV92,CX92,CZ92,DB92,DD92,DF92,DH92,DJ92,DL92,DN92)</f>
        <v>4550</v>
      </c>
      <c r="DQ92" s="16">
        <f t="shared" si="570"/>
        <v>199125430.11141604</v>
      </c>
    </row>
    <row r="93" spans="1:121" ht="41.25" customHeight="1" x14ac:dyDescent="0.25">
      <c r="A93" s="20"/>
      <c r="B93" s="54">
        <v>68</v>
      </c>
      <c r="C93" s="55" t="s">
        <v>221</v>
      </c>
      <c r="D93" s="56">
        <f t="shared" si="564"/>
        <v>19063</v>
      </c>
      <c r="E93" s="56">
        <v>18530</v>
      </c>
      <c r="F93" s="56">
        <v>18715</v>
      </c>
      <c r="G93" s="21">
        <v>2.81</v>
      </c>
      <c r="H93" s="15">
        <v>1</v>
      </c>
      <c r="I93" s="15">
        <v>1</v>
      </c>
      <c r="J93" s="56">
        <v>1.4</v>
      </c>
      <c r="K93" s="56">
        <v>1.68</v>
      </c>
      <c r="L93" s="56">
        <v>2.23</v>
      </c>
      <c r="M93" s="56">
        <v>2.57</v>
      </c>
      <c r="N93" s="16">
        <v>50</v>
      </c>
      <c r="O93" s="16">
        <f>(N93/12*5*$D93*$G93*$H93*$J93*O$11)+(N93/12*4*$E93*$G93*$I93*$J93)+(N93/12*3*$F93*$G93*$I93*$J93)</f>
        <v>3713255.88375</v>
      </c>
      <c r="P93" s="16">
        <v>590</v>
      </c>
      <c r="Q93" s="16">
        <f>(P93/12*5*$D93*$G93*$H93*$J93*Q$11)+(P93/12*4*$E93*$G93*$I93*$J93)+(P93/12*3*$F93*$G93*$I93*$J93)</f>
        <v>43816419.42825</v>
      </c>
      <c r="R93" s="16"/>
      <c r="S93" s="16">
        <f>(R93/12*5*$D93*$G93*$H93*$J93*S$11)+(R93/12*4*$E93*$G93*$I93*$J93)+(R93/12*3*$F93*$G93*$I93*$J93)</f>
        <v>0</v>
      </c>
      <c r="T93" s="16"/>
      <c r="U93" s="16">
        <f>(T93/12*5*$D93*$G93*$H93*$J93*U$11)+(T93/12*4*$E93*$G93*$I93*$J93)+(T93/12*3*$F93*$G93*$I93*$J93)</f>
        <v>0</v>
      </c>
      <c r="V93" s="16"/>
      <c r="W93" s="16">
        <f>(V93/12*5*$D93*$G93*$H93*$J93*W$11)+(V93/12*4*$E93*$G93*$I93*$J93)+(V93/12*3*$F93*$G93*$I93*$J93)</f>
        <v>0</v>
      </c>
      <c r="X93" s="16">
        <v>103</v>
      </c>
      <c r="Y93" s="16">
        <f>(X93/12*5*$D93*$G93*$H93*$J93*Y$11)+(X93/12*4*$E93*$G93*$I93*$J93)+(X93/12*3*$F93*$G93*$I93*$J93)</f>
        <v>7649307.1205250006</v>
      </c>
      <c r="Z93" s="16">
        <v>0</v>
      </c>
      <c r="AA93" s="16">
        <f>(Z93/12*5*$D93*$G93*$H93*$J93*AA$11)+(Z93/12*4*$E93*$G93*$I93*$J93)+(Z93/12*3*$F93*$G93*$I93*$J93)</f>
        <v>0</v>
      </c>
      <c r="AB93" s="16"/>
      <c r="AC93" s="16">
        <f>(AB93/12*5*$D93*$G93*$H93*$J93*AC$11)+(AB93/12*4*$E93*$G93*$I93*$J93)+(AB93/12*3*$F93*$G93*$I93*$J93)</f>
        <v>0</v>
      </c>
      <c r="AD93" s="16">
        <v>0</v>
      </c>
      <c r="AE93" s="16">
        <f>(AD93/12*5*$D93*$G93*$H93*$J93*AE$11)+(AD93/12*4*$E93*$G93*$I93*$J93)+(AD93/12*3*$F93*$G93*$I93*$J93)</f>
        <v>0</v>
      </c>
      <c r="AF93" s="16">
        <v>0</v>
      </c>
      <c r="AG93" s="16">
        <f>(AF93/12*5*$D93*$G93*$H93*$J93*AG$11)+(AF93/12*4*$E93*$G93*$I93*$J93)+(AF93/12*3*$F93*$G93*$I93*$J93)</f>
        <v>0</v>
      </c>
      <c r="AH93" s="16"/>
      <c r="AI93" s="16">
        <f>(AH93/12*5*$D93*$G93*$H93*$J93*AI$11)+(AH93/12*4*$E93*$G93*$I93*$J93)+(AH93/12*3*$F93*$G93*$I93*$J93)</f>
        <v>0</v>
      </c>
      <c r="AJ93" s="16"/>
      <c r="AK93" s="16">
        <f>(AJ93/12*5*$D93*$G93*$H93*$J93*AK$11)+(AJ93/12*4*$E93*$G93*$I93*$J93)+(AJ93/12*3*$F93*$G93*$I93*$J93)</f>
        <v>0</v>
      </c>
      <c r="AL93" s="58">
        <v>0</v>
      </c>
      <c r="AM93" s="16">
        <f>(AL93/12*5*$D93*$G93*$H93*$J93*AM$11)+(AL93/12*4*$E93*$G93*$I93*$J93)+(AL93/12*3*$F93*$G93*$I93*$J93)</f>
        <v>0</v>
      </c>
      <c r="AN93" s="59">
        <v>147</v>
      </c>
      <c r="AO93" s="16">
        <f>(AN93/12*5*$D93*$G93*$H93*$K93*AO$11)+(AN93/12*4*$E93*$G93*$I93*$K93)+(AN93/12*3*$F93*$G93*$I93*$K93)</f>
        <v>13133439.042192001</v>
      </c>
      <c r="AP93" s="16"/>
      <c r="AQ93" s="16">
        <f>(AP93/12*5*$D93*$G93*$H93*$K93*AQ$11)+(AP93/12*4*$E93*$G93*$I93*$K93)+(AP93/12*3*$F93*$G93*$I93*$K93)</f>
        <v>0</v>
      </c>
      <c r="AR93" s="16">
        <v>150</v>
      </c>
      <c r="AS93" s="16">
        <f>(AR93/12*5*$D93*$G93*$H93*$K93*AS$11)+(AR93/12*4*$E93*$G93*$I93*$K93)+(AR93/12*3*$F93*$G93*$I93*$K93)</f>
        <v>13401468.410399999</v>
      </c>
      <c r="AT93" s="16"/>
      <c r="AU93" s="16">
        <f>(AT93/12*5*$D93*$G93*$H93*$K93*AU$11)+(AT93/12*4*$E93*$G93*$I93*$K93)+(AT93/12*3*$F93*$G93*$I93*$K93)</f>
        <v>0</v>
      </c>
      <c r="AV93" s="16"/>
      <c r="AW93" s="16">
        <f>(AV93/12*5*$D93*$G93*$H93*$J93*AW$11)+(AV93/12*4*$E93*$G93*$I93*$J93)+(AV93/12*3*$F93*$G93*$I93*$J93)</f>
        <v>0</v>
      </c>
      <c r="AX93" s="16"/>
      <c r="AY93" s="16">
        <f>(AX93/12*5*$D93*$G93*$H93*$J93*AY$11)+(AX93/12*4*$E93*$G93*$I93*$J93)+(AX93/12*3*$F93*$G93*$I93*$J93)</f>
        <v>0</v>
      </c>
      <c r="AZ93" s="16"/>
      <c r="BA93" s="16">
        <f>(AZ93/12*5*$D93*$G93*$H93*$K93*BA$11)+(AZ93/12*4*$E93*$G93*$I93*$K93)+(AZ93/12*3*$F93*$G93*$I93*$K93)</f>
        <v>0</v>
      </c>
      <c r="BB93" s="16"/>
      <c r="BC93" s="16">
        <f>(BB93/12*5*$D93*$G93*$H93*$J93*BC$11)+(BB93/12*4*$E93*$G93*$I93*$J93)+(BB93/12*3*$F93*$G93*$I93*$J93)</f>
        <v>0</v>
      </c>
      <c r="BD93" s="16"/>
      <c r="BE93" s="16">
        <f>(BD93/12*5*$D93*$G93*$H93*$J93*BE$11)+(BD93/12*4*$E93*$G93*$I93*$J93)+(BD93/12*3*$F93*$G93*$I93*$J93)</f>
        <v>0</v>
      </c>
      <c r="BF93" s="16"/>
      <c r="BG93" s="16">
        <f>(BF93/12*5*$D93*$G93*$H93*$J93*BG$11)+(BF93/12*4*$E93*$G93*$I93*$J93)+(BF93/12*3*$F93*$G93*$I93*$J93)</f>
        <v>0</v>
      </c>
      <c r="BH93" s="16"/>
      <c r="BI93" s="16">
        <f>(BH93/12*5*$D93*$G93*$H93*$K93*BI$11)+(BH93/12*4*$E93*$G93*$I93*$K93)+(BH93/12*3*$F93*$G93*$I93*$K93)</f>
        <v>0</v>
      </c>
      <c r="BJ93" s="16">
        <v>0</v>
      </c>
      <c r="BK93" s="16">
        <f>(BJ93/12*5*$D93*$G93*$H93*$J93*BK$11)+(BJ93/12*4*$E93*$G93*$I93*$J93)+(BJ93/12*3*$F93*$G93*$I93*$J93)</f>
        <v>0</v>
      </c>
      <c r="BL93" s="16"/>
      <c r="BM93" s="16">
        <f>(BL93/12*5*$D93*$G93*$H93*$J93*BM$11)+(BL93/12*4*$E93*$G93*$I93*$J93)+(BL93/12*3*$F93*$G93*$I93*$J93)</f>
        <v>0</v>
      </c>
      <c r="BN93" s="22"/>
      <c r="BO93" s="16">
        <f>(BN93/12*5*$D93*$G93*$H93*$K93*BO$11)+(BN93/12*4*$E93*$G93*$I93*$K93)+(BN93/12*3*$F93*$G93*$I93*$K93)</f>
        <v>0</v>
      </c>
      <c r="BP93" s="16"/>
      <c r="BQ93" s="16">
        <f>(BP93/12*5*$D93*$G93*$H93*$K93*BQ$11)+(BP93/12*4*$E93*$G93*$I93*$K93)+(BP93/12*3*$F93*$G93*$I93*$K93)</f>
        <v>0</v>
      </c>
      <c r="BR93" s="16"/>
      <c r="BS93" s="16">
        <f>(BR93/12*5*$D93*$G93*$H93*$J93*BS$11)+(BR93/12*4*$E93*$G93*$I93*$J93)+(BR93/12*3*$F93*$G93*$I93*$J93)</f>
        <v>0</v>
      </c>
      <c r="BT93" s="16"/>
      <c r="BU93" s="16">
        <f>(BT93/12*5*$D93*$G93*$H93*$J93*BU$11)+(BT93/12*4*$E93*$G93*$I93*$J93)+(BT93/12*3*$F93*$G93*$I93*$J93)</f>
        <v>0</v>
      </c>
      <c r="BV93" s="16"/>
      <c r="BW93" s="16">
        <f>(BV93/12*5*$D93*$G93*$H93*$K93*BW$11)+(BV93/12*4*$E93*$G93*$I93*$K93)+(BV93/12*3*$F93*$G93*$I93*$K93)</f>
        <v>0</v>
      </c>
      <c r="BX93" s="16"/>
      <c r="BY93" s="16">
        <f>(BX93/12*5*$D93*$G93*$H93*$K93*BY$11)+(BX93/12*4*$E93*$G93*$I93*$K93)+(BX93/12*3*$F93*$G93*$I93*$K93)</f>
        <v>0</v>
      </c>
      <c r="BZ93" s="16"/>
      <c r="CA93" s="16">
        <f>(BZ93/12*5*$D93*$G93*$H93*$J93*CA$11)+(BZ93/12*4*$E93*$G93*$I93*$J93)+(BZ93/12*3*$F93*$G93*$I93*$J93)</f>
        <v>0</v>
      </c>
      <c r="CB93" s="16"/>
      <c r="CC93" s="16">
        <f>(CB93/12*5*$D93*$G93*$H93*$K93*CC$11)+(CB93/12*4*$E93*$G93*$I93*$K93)+(CB93/12*3*$F93*$G93*$I93*$K93)</f>
        <v>0</v>
      </c>
      <c r="CD93" s="16"/>
      <c r="CE93" s="16">
        <f>(CD93/12*5*$D93*$G93*$H93*$J93*CE$11)+(CD93/12*4*$E93*$G93*$I93*$J93)+(CD93/12*3*$F93*$G93*$I93*$J93)</f>
        <v>0</v>
      </c>
      <c r="CF93" s="16"/>
      <c r="CG93" s="16">
        <f>(CF93/12*5*$D93*$G93*$H93*$J93*CG$11)+(CF93/12*4*$E93*$G93*$I93*$J93)+(CF93/12*3*$F93*$G93*$I93*$J93)</f>
        <v>0</v>
      </c>
      <c r="CH93" s="16"/>
      <c r="CI93" s="16">
        <f>(CH93/12*5*$D93*$G93*$H93*$J93*CI$11)+(CH93/12*4*$E93*$G93*$I93*$J93)+(CH93/12*3*$F93*$G93*$I93*$J93)</f>
        <v>0</v>
      </c>
      <c r="CJ93" s="16"/>
      <c r="CK93" s="16">
        <f>(CJ93/12*5*$D93*$G93*$H93*$J93*CK$11)+(CJ93/12*4*$E93*$G93*$I93*$J93)+(CJ93/12*3*$F93*$G93*$I93*$J93)</f>
        <v>0</v>
      </c>
      <c r="CL93" s="16"/>
      <c r="CM93" s="16">
        <f>(CL93/12*5*$D93*$G93*$H93*$K93*CM$11)+(CL93/12*4*$E93*$G93*$I93*$K93)+(CL93/12*3*$F93*$G93*$I93*$K93)</f>
        <v>0</v>
      </c>
      <c r="CN93" s="16"/>
      <c r="CO93" s="16">
        <f>(CN93/12*5*$D93*$G93*$H93*$K93*CO$11)+(CN93/12*4*$E93*$G93*$I93*$K93)+(CN93/12*3*$F93*$G93*$I93*$K93)</f>
        <v>0</v>
      </c>
      <c r="CP93" s="18"/>
      <c r="CQ93" s="16">
        <f>(CP93/12*5*$D93*$G93*$H93*$J93*CQ$11)+(CP93/12*4*$E93*$G93*$I93*$J93)+(CP93/12*3*$F93*$G93*$I93*$J93)</f>
        <v>0</v>
      </c>
      <c r="CR93" s="16"/>
      <c r="CS93" s="16">
        <f>(CR93/12*5*$D93*$G93*$H93*$K93*CS$11)+(CR93/12*4*$E93*$G93*$I93*$K93)+(CR93/12*3*$F93*$G93*$I93*$K93)</f>
        <v>0</v>
      </c>
      <c r="CT93" s="16"/>
      <c r="CU93" s="16">
        <f>(CT93/12*5*$D93*$G93*$H93*$K93*CU$11)+(CT93/12*4*$E93*$G93*$I93*$K93)+(CT93/12*3*$F93*$G93*$I93*$K93)</f>
        <v>0</v>
      </c>
      <c r="CV93" s="16"/>
      <c r="CW93" s="16">
        <f>(CV93/12*5*$D93*$G93*$H93*$K93*CW$11)+(CV93/12*4*$E93*$G93*$I93*$K93)+(CV93/12*3*$F93*$G93*$I93*$K93)</f>
        <v>0</v>
      </c>
      <c r="CX93" s="16"/>
      <c r="CY93" s="16">
        <f>(CX93/12*5*$D93*$G93*$H93*$K93*CY$11)+(CX93/12*4*$E93*$G93*$I93*$K93)+(CX93/12*3*$F93*$G93*$I93*$K93)</f>
        <v>0</v>
      </c>
      <c r="CZ93" s="16"/>
      <c r="DA93" s="16">
        <f>(CZ93/12*5*$D93*$G93*$H93*$K93*DA$11)+(CZ93/12*4*$E93*$G93*$I93*$K93)+(CZ93/12*3*$F93*$G93*$I93*$K93)</f>
        <v>0</v>
      </c>
      <c r="DB93" s="16"/>
      <c r="DC93" s="16">
        <f>(DB93/12*5*$D93*$G93*$H93*$J93*DC$11)+(DB93/12*4*$E93*$G93*$I93*$J93)+(DB93/12*3*$F93*$G93*$I93*$J93)</f>
        <v>0</v>
      </c>
      <c r="DD93" s="16"/>
      <c r="DE93" s="16">
        <f>(DD93/12*5*$D93*$G93*$H93*$J93*DE$11)+(DD93/12*4*$E93*$G93*$I93*$J93)+(DD93/12*3*$F93*$G93*$I93*$J93)</f>
        <v>0</v>
      </c>
      <c r="DF93" s="16"/>
      <c r="DG93" s="16">
        <f>(DF93/12*5*$D93*$G93*$H93*$K93*DG$11)+(DF93/12*4*$E93*$G93*$I93*$K93)+(DF93/12*3*$F93*$G93*$I93*$K93)</f>
        <v>0</v>
      </c>
      <c r="DH93" s="16"/>
      <c r="DI93" s="16">
        <f>(DH93/12*5*$D93*$G93*$H93*$K93*DI$11)+(DH93/12*4*$E93*$G93*$I93*$K93)+(DH93/12*3*$F93*$G93*$I93*$K93)</f>
        <v>0</v>
      </c>
      <c r="DJ93" s="16"/>
      <c r="DK93" s="16">
        <f>(DJ93/12*5*$D93*$G93*$H93*$L93*DK$11)+(DJ93/12*4*$E93*$G93*$I93*$L93)+(DJ93/12*3*$F93*$G93*$I93*$L93)</f>
        <v>0</v>
      </c>
      <c r="DL93" s="16"/>
      <c r="DM93" s="16">
        <f>(DL93/12*5*$D93*$G93*$H93*$M93*DM$11)+(DL93/12*4*$E93*$G93*$I93*$M93)+(DL93/12*3*$F93*$G93*$I93*$M93)</f>
        <v>0</v>
      </c>
      <c r="DN93" s="16"/>
      <c r="DO93" s="16">
        <f t="shared" si="562"/>
        <v>0</v>
      </c>
      <c r="DP93" s="16">
        <f t="shared" si="570"/>
        <v>1040</v>
      </c>
      <c r="DQ93" s="16">
        <f t="shared" si="570"/>
        <v>81713889.885117009</v>
      </c>
    </row>
    <row r="94" spans="1:121" ht="41.25" customHeight="1" x14ac:dyDescent="0.25">
      <c r="A94" s="20"/>
      <c r="B94" s="54">
        <v>69</v>
      </c>
      <c r="C94" s="55" t="s">
        <v>222</v>
      </c>
      <c r="D94" s="56">
        <f t="shared" si="564"/>
        <v>19063</v>
      </c>
      <c r="E94" s="56">
        <v>18530</v>
      </c>
      <c r="F94" s="56">
        <v>18715</v>
      </c>
      <c r="G94" s="21">
        <v>3.48</v>
      </c>
      <c r="H94" s="15">
        <v>1</v>
      </c>
      <c r="I94" s="15">
        <v>1</v>
      </c>
      <c r="J94" s="56">
        <v>1.4</v>
      </c>
      <c r="K94" s="56">
        <v>1.68</v>
      </c>
      <c r="L94" s="56">
        <v>2.23</v>
      </c>
      <c r="M94" s="56">
        <v>2.57</v>
      </c>
      <c r="N94" s="16"/>
      <c r="O94" s="16">
        <f t="shared" ref="O94:O98" si="571">(N94/12*5*$D94*$G94*$H94*$J94*O$11)+(N94/12*4*$E94*$G94*$I94*$J94*O$12)+(N94/12*3*$F94*$G94*$I94*$J94*O$12)</f>
        <v>0</v>
      </c>
      <c r="P94" s="16">
        <v>40</v>
      </c>
      <c r="Q94" s="16">
        <f t="shared" ref="Q94:Q98" si="572">(P94/12*5*$D94*$G94*$H94*$J94*Q$11)+(P94/12*4*$E94*$G94*$I94*$J94*Q$12)+(P94/12*3*$F94*$G94*$I94*$J94*Q$12)</f>
        <v>3890448.716</v>
      </c>
      <c r="R94" s="16"/>
      <c r="S94" s="16">
        <f t="shared" ref="S94:S98" si="573">(R94/12*5*$D94*$G94*$H94*$J94*S$11)+(R94/12*4*$E94*$G94*$I94*$J94*S$12)+(R94/12*3*$F94*$G94*$I94*$J94*S$12)</f>
        <v>0</v>
      </c>
      <c r="T94" s="16"/>
      <c r="U94" s="16">
        <f t="shared" ref="U94:U98" si="574">(T94/12*5*$D94*$G94*$H94*$J94*U$11)+(T94/12*4*$E94*$G94*$I94*$J94*U$12)+(T94/12*3*$F94*$G94*$I94*$J94*U$12)</f>
        <v>0</v>
      </c>
      <c r="V94" s="16"/>
      <c r="W94" s="16">
        <f t="shared" ref="W94:W98" si="575">(V94/12*5*$D94*$G94*$H94*$J94*W$11)+(V94/12*4*$E94*$G94*$I94*$J94*W$12)+(V94/12*3*$F94*$G94*$I94*$J94*W$12)</f>
        <v>0</v>
      </c>
      <c r="X94" s="16">
        <v>2</v>
      </c>
      <c r="Y94" s="16">
        <f t="shared" ref="Y94:Y98" si="576">(X94/12*5*$D94*$G94*$H94*$J94*Y$11)+(X94/12*4*$E94*$G94*$I94*$J94*Y$12)+(X94/12*3*$F94*$G94*$I94*$J94*Y$12)</f>
        <v>194522.43580000001</v>
      </c>
      <c r="Z94" s="16">
        <v>0</v>
      </c>
      <c r="AA94" s="16">
        <f t="shared" ref="AA94:AA98" si="577">(Z94/12*5*$D94*$G94*$H94*$J94*AA$11)+(Z94/12*4*$E94*$G94*$I94*$J94*AA$12)+(Z94/12*3*$F94*$G94*$I94*$J94*AA$12)</f>
        <v>0</v>
      </c>
      <c r="AB94" s="16"/>
      <c r="AC94" s="16">
        <f t="shared" ref="AC94:AC98" si="578">(AB94/12*5*$D94*$G94*$H94*$J94*AC$11)+(AB94/12*4*$E94*$G94*$I94*$J94*AC$12)+(AB94/12*3*$F94*$G94*$I94*$J94*AC$12)</f>
        <v>0</v>
      </c>
      <c r="AD94" s="16">
        <v>0</v>
      </c>
      <c r="AE94" s="16">
        <f t="shared" ref="AE94:AE98" si="579">(AD94/12*5*$D94*$G94*$H94*$J94*AE$11)+(AD94/12*4*$E94*$G94*$I94*$J94*AE$12)+(AD94/12*3*$F94*$G94*$I94*$J94*AE$12)</f>
        <v>0</v>
      </c>
      <c r="AF94" s="16">
        <v>0</v>
      </c>
      <c r="AG94" s="16">
        <f t="shared" ref="AG94:AG98" si="580">(AF94/12*5*$D94*$G94*$H94*$J94*AG$11)+(AF94/12*4*$E94*$G94*$I94*$J94*AG$12)+(AF94/12*3*$F94*$G94*$I94*$J94*AG$12)</f>
        <v>0</v>
      </c>
      <c r="AH94" s="16"/>
      <c r="AI94" s="16">
        <f t="shared" ref="AI94:AI98" si="581">(AH94/12*5*$D94*$G94*$H94*$J94*AI$11)+(AH94/12*4*$E94*$G94*$I94*$J94*AI$12)+(AH94/12*3*$F94*$G94*$I94*$J94*AI$12)</f>
        <v>0</v>
      </c>
      <c r="AJ94" s="16"/>
      <c r="AK94" s="16">
        <f t="shared" ref="AK94:AK98" si="582">(AJ94/12*5*$D94*$G94*$H94*$J94*AK$11)+(AJ94/12*4*$E94*$G94*$I94*$J94*AK$12)+(AJ94/12*3*$F94*$G94*$I94*$J94*AK$12)</f>
        <v>0</v>
      </c>
      <c r="AL94" s="58">
        <v>0</v>
      </c>
      <c r="AM94" s="16">
        <f t="shared" ref="AM94:AM98" si="583">(AL94/12*5*$D94*$G94*$H94*$J94*AM$11)+(AL94/12*4*$E94*$G94*$I94*$J94*AM$12)+(AL94/12*3*$F94*$G94*$I94*$J94*AM$12)</f>
        <v>0</v>
      </c>
      <c r="AN94" s="59">
        <v>0</v>
      </c>
      <c r="AO94" s="16">
        <f t="shared" ref="AO94:AO98" si="584">(AN94/12*5*$D94*$G94*$H94*$K94*AO$11)+(AN94/12*4*$E94*$G94*$I94*$K94*AO$12)+(AN94/12*3*$F94*$G94*$I94*$K94*AO$12)</f>
        <v>0</v>
      </c>
      <c r="AP94" s="16"/>
      <c r="AQ94" s="16">
        <f t="shared" ref="AQ94:AQ98" si="585">(AP94/12*5*$D94*$G94*$H94*$K94*AQ$11)+(AP94/12*4*$E94*$G94*$I94*$K94*AQ$12)+(AP94/12*3*$F94*$G94*$I94*$K94*AQ$12)</f>
        <v>0</v>
      </c>
      <c r="AR94" s="16">
        <v>40</v>
      </c>
      <c r="AS94" s="16">
        <f t="shared" ref="AS94:AS98" si="586">(AR94/12*5*$D94*$G94*$H94*$K94*AS$11)+(AR94/12*4*$E94*$G94*$I94*$K94*AS$12)+(AR94/12*3*$F94*$G94*$I94*$K94*AS$12)</f>
        <v>4496903.9404800003</v>
      </c>
      <c r="AT94" s="16"/>
      <c r="AU94" s="16">
        <f t="shared" ref="AU94:AU98" si="587">(AT94/12*5*$D94*$G94*$H94*$K94*AU$11)+(AT94/12*4*$E94*$G94*$I94*$K94*AU$12)+(AT94/12*3*$F94*$G94*$I94*$K94*AU$12)</f>
        <v>0</v>
      </c>
      <c r="AV94" s="16"/>
      <c r="AW94" s="16">
        <f t="shared" ref="AW94:AW98" si="588">(AV94/12*5*$D94*$G94*$H94*$J94*AW$11)+(AV94/12*4*$E94*$G94*$I94*$J94*AW$12)+(AV94/12*3*$F94*$G94*$I94*$J94*AW$12)</f>
        <v>0</v>
      </c>
      <c r="AX94" s="16"/>
      <c r="AY94" s="16">
        <f t="shared" ref="AY94:AY98" si="589">(AX94/12*5*$D94*$G94*$H94*$J94*AY$11)+(AX94/12*4*$E94*$G94*$I94*$J94*AY$12)+(AX94/12*3*$F94*$G94*$I94*$J94*AY$12)</f>
        <v>0</v>
      </c>
      <c r="AZ94" s="16"/>
      <c r="BA94" s="16">
        <f t="shared" ref="BA94:BA98" si="590">(AZ94/12*5*$D94*$G94*$H94*$K94*BA$11)+(AZ94/12*4*$E94*$G94*$I94*$K94*BA$12)+(AZ94/12*3*$F94*$G94*$I94*$K94*BA$12)</f>
        <v>0</v>
      </c>
      <c r="BB94" s="16"/>
      <c r="BC94" s="16">
        <f t="shared" ref="BC94:BC98" si="591">(BB94/12*5*$D94*$G94*$H94*$J94*BC$11)+(BB94/12*4*$E94*$G94*$I94*$J94*BC$12)+(BB94/12*3*$F94*$G94*$I94*$J94*BC$12)</f>
        <v>0</v>
      </c>
      <c r="BD94" s="16"/>
      <c r="BE94" s="16">
        <f t="shared" ref="BE94:BE98" si="592">(BD94/12*5*$D94*$G94*$H94*$J94*BE$11)+(BD94/12*4*$E94*$G94*$I94*$J94*BE$12)+(BD94/12*3*$F94*$G94*$I94*$J94*BE$12)</f>
        <v>0</v>
      </c>
      <c r="BF94" s="16"/>
      <c r="BG94" s="16">
        <f t="shared" ref="BG94:BG98" si="593">(BF94/12*5*$D94*$G94*$H94*$J94*BG$11)+(BF94/12*4*$E94*$G94*$I94*$J94*BG$12)+(BF94/12*3*$F94*$G94*$I94*$J94*BG$12)</f>
        <v>0</v>
      </c>
      <c r="BH94" s="16"/>
      <c r="BI94" s="16">
        <f t="shared" ref="BI94:BI98" si="594">(BH94/12*5*$D94*$G94*$H94*$K94*BI$11)+(BH94/12*4*$E94*$G94*$I94*$K94*BI$12)+(BH94/12*3*$F94*$G94*$I94*$K94*BI$12)</f>
        <v>0</v>
      </c>
      <c r="BJ94" s="16">
        <v>0</v>
      </c>
      <c r="BK94" s="16">
        <f t="shared" ref="BK94:BK98" si="595">(BJ94/12*5*$D94*$G94*$H94*$J94*BK$11)+(BJ94/12*4*$E94*$G94*$I94*$J94*BK$12)+(BJ94/12*3*$F94*$G94*$I94*$J94*BK$12)</f>
        <v>0</v>
      </c>
      <c r="BL94" s="16"/>
      <c r="BM94" s="16">
        <f t="shared" ref="BM94:BM98" si="596">(BL94/12*5*$D94*$G94*$H94*$J94*BM$11)+(BL94/12*4*$E94*$G94*$I94*$J94*BM$12)+(BL94/12*3*$F94*$G94*$I94*$J94*BM$12)</f>
        <v>0</v>
      </c>
      <c r="BN94" s="22"/>
      <c r="BO94" s="16">
        <f t="shared" ref="BO94:BO98" si="597">(BN94/12*5*$D94*$G94*$H94*$K94*BO$11)+(BN94/12*4*$E94*$G94*$I94*$K94*BO$12)+(BN94/12*3*$F94*$G94*$I94*$K94*BO$12)</f>
        <v>0</v>
      </c>
      <c r="BP94" s="16"/>
      <c r="BQ94" s="16">
        <f t="shared" ref="BQ94:BQ98" si="598">(BP94/12*5*$D94*$G94*$H94*$K94*BQ$11)+(BP94/12*4*$E94*$G94*$I94*$K94*BQ$12)+(BP94/12*3*$F94*$G94*$I94*$K94*BQ$12)</f>
        <v>0</v>
      </c>
      <c r="BR94" s="16"/>
      <c r="BS94" s="16">
        <f t="shared" ref="BS94:BS98" si="599">(BR94/12*5*$D94*$G94*$H94*$J94*BS$11)+(BR94/12*4*$E94*$G94*$I94*$J94*BS$12)+(BR94/12*3*$F94*$G94*$I94*$J94*BS$12)</f>
        <v>0</v>
      </c>
      <c r="BT94" s="16"/>
      <c r="BU94" s="16">
        <f t="shared" ref="BU94:BU98" si="600">(BT94/12*5*$D94*$G94*$H94*$J94*BU$11)+(BT94/12*4*$E94*$G94*$I94*$J94*BU$12)+(BT94/12*3*$F94*$G94*$I94*$J94*BU$12)</f>
        <v>0</v>
      </c>
      <c r="BV94" s="16"/>
      <c r="BW94" s="16">
        <f t="shared" ref="BW94:BW98" si="601">(BV94/12*5*$D94*$G94*$H94*$K94*BW$11)+(BV94/12*4*$E94*$G94*$I94*$K94*BW$12)+(BV94/12*3*$F94*$G94*$I94*$K94*BW$12)</f>
        <v>0</v>
      </c>
      <c r="BX94" s="16"/>
      <c r="BY94" s="16">
        <f t="shared" ref="BY94:BY98" si="602">(BX94/12*5*$D94*$G94*$H94*$K94*BY$11)+(BX94/12*4*$E94*$G94*$I94*$K94*BY$12)+(BX94/12*3*$F94*$G94*$I94*$K94*BY$12)</f>
        <v>0</v>
      </c>
      <c r="BZ94" s="16"/>
      <c r="CA94" s="16">
        <f t="shared" ref="CA94:CA98" si="603">(BZ94/12*5*$D94*$G94*$H94*$J94*CA$11)+(BZ94/12*4*$E94*$G94*$I94*$J94*CA$12)+(BZ94/12*3*$F94*$G94*$I94*$J94*CA$12)</f>
        <v>0</v>
      </c>
      <c r="CB94" s="16">
        <v>2</v>
      </c>
      <c r="CC94" s="16">
        <f t="shared" ref="CC94:CC98" si="604">(CB94/12*5*$D94*$G94*$H94*$K94*CC$11)+(CB94/12*4*$E94*$G94*$I94*$K94*CC$12)+(CB94/12*3*$F94*$G94*$I94*$K94*CC$12)</f>
        <v>200022.68831999996</v>
      </c>
      <c r="CD94" s="16"/>
      <c r="CE94" s="16">
        <f t="shared" ref="CE94:CE98" si="605">(CD94/12*5*$D94*$G94*$H94*$J94*CE$11)+(CD94/12*4*$E94*$G94*$I94*$J94*CE$12)+(CD94/12*3*$F94*$G94*$I94*$J94*CE$12)</f>
        <v>0</v>
      </c>
      <c r="CF94" s="16"/>
      <c r="CG94" s="16">
        <f t="shared" ref="CG94:CG98" si="606">(CF94/12*5*$D94*$G94*$H94*$J94*CG$11)+(CF94/12*4*$E94*$G94*$I94*$J94*CG$12)+(CF94/12*3*$F94*$G94*$I94*$J94*CG$12)</f>
        <v>0</v>
      </c>
      <c r="CH94" s="16"/>
      <c r="CI94" s="16">
        <f t="shared" ref="CI94:CI98" si="607">(CH94/12*5*$D94*$G94*$H94*$J94*CI$11)+(CH94/12*4*$E94*$G94*$I94*$J94*CI$12)+(CH94/12*3*$F94*$G94*$I94*$J94*CI$12)</f>
        <v>0</v>
      </c>
      <c r="CJ94" s="16"/>
      <c r="CK94" s="16">
        <f t="shared" ref="CK94:CK98" si="608">(CJ94/12*5*$D94*$G94*$H94*$J94*CK$11)+(CJ94/12*4*$E94*$G94*$I94*$J94*CK$12)+(CJ94/12*3*$F94*$G94*$I94*$J94*CK$12)</f>
        <v>0</v>
      </c>
      <c r="CL94" s="16">
        <v>13</v>
      </c>
      <c r="CM94" s="16">
        <f t="shared" ref="CM94:CM98" si="609">(CL94/12*5*$D94*$G94*$H94*$K94*CM$11)+(CL94/12*4*$E94*$G94*$I94*$K94*CM$12)+(CL94/12*3*$F94*$G94*$I94*$K94*CM$12)</f>
        <v>1448816.3518919998</v>
      </c>
      <c r="CN94" s="16"/>
      <c r="CO94" s="16">
        <f t="shared" ref="CO94:CO98" si="610">(CN94/12*5*$D94*$G94*$H94*$K94*CO$11)+(CN94/12*4*$E94*$G94*$I94*$K94*CO$12)+(CN94/12*3*$F94*$G94*$I94*$K94*CO$12)</f>
        <v>0</v>
      </c>
      <c r="CP94" s="18"/>
      <c r="CQ94" s="16">
        <f t="shared" ref="CQ94:CQ98" si="611">(CP94/12*5*$D94*$G94*$H94*$J94*CQ$11)+(CP94/12*4*$E94*$G94*$I94*$J94*CQ$12)+(CP94/12*3*$F94*$G94*$I94*$J94*CQ$12)</f>
        <v>0</v>
      </c>
      <c r="CR94" s="16">
        <v>3</v>
      </c>
      <c r="CS94" s="16">
        <f t="shared" ref="CS94:CS98" si="612">(CR94/12*5*$D94*$G94*$H94*$K94*CS$11)+(CR94/12*4*$E94*$G94*$I94*$K94*CS$12)+(CR94/12*3*$F94*$G94*$I94*$K94*CS$12)</f>
        <v>375671.80324799998</v>
      </c>
      <c r="CT94" s="16"/>
      <c r="CU94" s="16">
        <f t="shared" ref="CU94:CU98" si="613">(CT94/12*5*$D94*$G94*$H94*$K94*CU$11)+(CT94/12*4*$E94*$G94*$I94*$K94*CU$12)+(CT94/12*3*$F94*$G94*$I94*$K94*CU$12)</f>
        <v>0</v>
      </c>
      <c r="CV94" s="16">
        <v>15</v>
      </c>
      <c r="CW94" s="16">
        <f t="shared" ref="CW94:CW98" si="614">(CV94/12*5*$D94*$G94*$H94*$K94*CW$11)+(CV94/12*4*$E94*$G94*$I94*$K94*CW$12)+(CV94/12*3*$F94*$G94*$I94*$K94*CW$12)</f>
        <v>1881841.8263399997</v>
      </c>
      <c r="CX94" s="16"/>
      <c r="CY94" s="16">
        <f t="shared" ref="CY94:CY98" si="615">(CX94/12*5*$D94*$G94*$H94*$K94*CY$11)+(CX94/12*4*$E94*$G94*$I94*$K94*CY$12)+(CX94/12*3*$F94*$G94*$I94*$K94*CY$12)</f>
        <v>0</v>
      </c>
      <c r="CZ94" s="16">
        <v>25</v>
      </c>
      <c r="DA94" s="16">
        <f t="shared" ref="DA94:DA98" si="616">(CZ94/12*5*$D94*$G94*$H94*$K94*DA$11)+(CZ94/12*4*$E94*$G94*$I94*$K94*DA$12)+(CZ94/12*3*$F94*$G94*$I94*$K94*DA$12)</f>
        <v>3136403.0439000004</v>
      </c>
      <c r="DB94" s="16"/>
      <c r="DC94" s="16">
        <f t="shared" ref="DC94:DC98" si="617">(DB94/12*5*$D94*$G94*$H94*$J94*DC$11)+(DB94/12*4*$E94*$G94*$I94*$J94*DC$12)+(DB94/12*3*$F94*$G94*$I94*$J94*DC$12)</f>
        <v>0</v>
      </c>
      <c r="DD94" s="16"/>
      <c r="DE94" s="16">
        <f t="shared" ref="DE94:DE98" si="618">(DD94/12*5*$D94*$G94*$H94*$J94*DE$11)+(DD94/12*4*$E94*$G94*$I94*$J94*DE$12)+(DD94/12*3*$F94*$G94*$I94*$J94*DE$12)</f>
        <v>0</v>
      </c>
      <c r="DF94" s="16"/>
      <c r="DG94" s="16">
        <f t="shared" ref="DG94:DG98" si="619">(DF94/12*5*$D94*$G94*$H94*$K94*DG$11)+(DF94/12*4*$E94*$G94*$I94*$K94*DG$12)+(DF94/12*3*$F94*$G94*$I94*$K94*DG$12)</f>
        <v>0</v>
      </c>
      <c r="DH94" s="16"/>
      <c r="DI94" s="16">
        <f t="shared" ref="DI94:DI98" si="620">(DH94/12*5*$D94*$G94*$H94*$K94*DI$11)+(DH94/12*4*$E94*$G94*$I94*$K94*DI$12)+(DH94/12*3*$F94*$G94*$I94*$K94*DI$12)</f>
        <v>0</v>
      </c>
      <c r="DJ94" s="16"/>
      <c r="DK94" s="16">
        <f t="shared" ref="DK94:DK98" si="621">(DJ94/12*5*$D94*$G94*$H94*$L94*DK$11)+(DJ94/12*4*$E94*$G94*$I94*$L94*DK$12)+(DJ94/12*3*$F94*$G94*$I94*$L94*DK$12)</f>
        <v>0</v>
      </c>
      <c r="DL94" s="16"/>
      <c r="DM94" s="16">
        <f t="shared" si="290"/>
        <v>0</v>
      </c>
      <c r="DN94" s="16"/>
      <c r="DO94" s="16">
        <f t="shared" si="562"/>
        <v>0</v>
      </c>
      <c r="DP94" s="16">
        <f t="shared" si="570"/>
        <v>140</v>
      </c>
      <c r="DQ94" s="16">
        <f t="shared" si="570"/>
        <v>15624630.805979999</v>
      </c>
    </row>
    <row r="95" spans="1:121" ht="15.75" customHeight="1" x14ac:dyDescent="0.25">
      <c r="A95" s="20"/>
      <c r="B95" s="54">
        <v>70</v>
      </c>
      <c r="C95" s="55" t="s">
        <v>223</v>
      </c>
      <c r="D95" s="56">
        <f t="shared" si="564"/>
        <v>19063</v>
      </c>
      <c r="E95" s="56">
        <v>18530</v>
      </c>
      <c r="F95" s="56">
        <v>18715</v>
      </c>
      <c r="G95" s="21">
        <v>1.1200000000000001</v>
      </c>
      <c r="H95" s="15">
        <v>1</v>
      </c>
      <c r="I95" s="15">
        <v>1</v>
      </c>
      <c r="J95" s="56">
        <v>1.4</v>
      </c>
      <c r="K95" s="56">
        <v>1.68</v>
      </c>
      <c r="L95" s="56">
        <v>2.23</v>
      </c>
      <c r="M95" s="56">
        <v>2.57</v>
      </c>
      <c r="N95" s="16">
        <v>255</v>
      </c>
      <c r="O95" s="16">
        <f t="shared" si="571"/>
        <v>7982127.5380000006</v>
      </c>
      <c r="P95" s="16">
        <v>433</v>
      </c>
      <c r="Q95" s="16">
        <f t="shared" si="572"/>
        <v>13553965.584133334</v>
      </c>
      <c r="R95" s="16">
        <v>0</v>
      </c>
      <c r="S95" s="16">
        <f t="shared" si="573"/>
        <v>0</v>
      </c>
      <c r="T95" s="16"/>
      <c r="U95" s="16">
        <f t="shared" si="574"/>
        <v>0</v>
      </c>
      <c r="V95" s="16">
        <v>0</v>
      </c>
      <c r="W95" s="16">
        <f t="shared" si="575"/>
        <v>0</v>
      </c>
      <c r="X95" s="16">
        <v>367</v>
      </c>
      <c r="Y95" s="16">
        <f t="shared" si="576"/>
        <v>11488003.162533335</v>
      </c>
      <c r="Z95" s="16">
        <v>33</v>
      </c>
      <c r="AA95" s="16">
        <f t="shared" si="577"/>
        <v>1201492.0148</v>
      </c>
      <c r="AB95" s="16">
        <v>0</v>
      </c>
      <c r="AC95" s="16">
        <f t="shared" si="578"/>
        <v>0</v>
      </c>
      <c r="AD95" s="16">
        <v>0</v>
      </c>
      <c r="AE95" s="16">
        <f t="shared" si="579"/>
        <v>0</v>
      </c>
      <c r="AF95" s="16">
        <v>95</v>
      </c>
      <c r="AG95" s="16">
        <f t="shared" si="580"/>
        <v>2973733.7886666674</v>
      </c>
      <c r="AH95" s="16">
        <v>2</v>
      </c>
      <c r="AI95" s="16">
        <f t="shared" si="581"/>
        <v>53305.505866666674</v>
      </c>
      <c r="AJ95" s="16"/>
      <c r="AK95" s="16">
        <f t="shared" si="582"/>
        <v>0</v>
      </c>
      <c r="AL95" s="58">
        <v>0</v>
      </c>
      <c r="AM95" s="16">
        <f t="shared" si="583"/>
        <v>0</v>
      </c>
      <c r="AN95" s="59">
        <v>310</v>
      </c>
      <c r="AO95" s="16">
        <f t="shared" si="584"/>
        <v>11216415.575680001</v>
      </c>
      <c r="AP95" s="16">
        <v>21</v>
      </c>
      <c r="AQ95" s="16">
        <f t="shared" si="585"/>
        <v>671649.37392000016</v>
      </c>
      <c r="AR95" s="16">
        <v>285</v>
      </c>
      <c r="AS95" s="16">
        <f t="shared" si="586"/>
        <v>10311865.93248</v>
      </c>
      <c r="AT95" s="16">
        <v>0</v>
      </c>
      <c r="AU95" s="16">
        <f t="shared" si="587"/>
        <v>0</v>
      </c>
      <c r="AV95" s="16"/>
      <c r="AW95" s="16">
        <f t="shared" si="588"/>
        <v>0</v>
      </c>
      <c r="AX95" s="16"/>
      <c r="AY95" s="16">
        <f t="shared" si="589"/>
        <v>0</v>
      </c>
      <c r="AZ95" s="16">
        <v>50</v>
      </c>
      <c r="BA95" s="16">
        <f t="shared" si="590"/>
        <v>1759704.4640000004</v>
      </c>
      <c r="BB95" s="16">
        <v>0</v>
      </c>
      <c r="BC95" s="16">
        <f t="shared" si="591"/>
        <v>0</v>
      </c>
      <c r="BD95" s="16">
        <v>0</v>
      </c>
      <c r="BE95" s="16">
        <f t="shared" si="592"/>
        <v>0</v>
      </c>
      <c r="BF95" s="16">
        <v>0</v>
      </c>
      <c r="BG95" s="16">
        <f t="shared" si="593"/>
        <v>0</v>
      </c>
      <c r="BH95" s="16">
        <v>0</v>
      </c>
      <c r="BI95" s="16">
        <f t="shared" si="594"/>
        <v>0</v>
      </c>
      <c r="BJ95" s="16">
        <v>214</v>
      </c>
      <c r="BK95" s="16">
        <f t="shared" si="595"/>
        <v>6744036.0864800001</v>
      </c>
      <c r="BL95" s="16">
        <v>732</v>
      </c>
      <c r="BM95" s="16">
        <f t="shared" si="596"/>
        <v>22071011.29408</v>
      </c>
      <c r="BN95" s="22">
        <v>177</v>
      </c>
      <c r="BO95" s="16">
        <f t="shared" si="597"/>
        <v>5697197.9500799999</v>
      </c>
      <c r="BP95" s="16"/>
      <c r="BQ95" s="16">
        <f t="shared" si="598"/>
        <v>0</v>
      </c>
      <c r="BR95" s="16">
        <v>0</v>
      </c>
      <c r="BS95" s="16">
        <f t="shared" si="599"/>
        <v>0</v>
      </c>
      <c r="BT95" s="16">
        <v>12</v>
      </c>
      <c r="BU95" s="16">
        <f t="shared" si="600"/>
        <v>266696.91775999998</v>
      </c>
      <c r="BV95" s="16">
        <v>6</v>
      </c>
      <c r="BW95" s="16">
        <f t="shared" si="601"/>
        <v>193125.35424000002</v>
      </c>
      <c r="BX95" s="16"/>
      <c r="BY95" s="16">
        <f t="shared" si="602"/>
        <v>0</v>
      </c>
      <c r="BZ95" s="16">
        <v>0</v>
      </c>
      <c r="CA95" s="16">
        <f t="shared" si="603"/>
        <v>0</v>
      </c>
      <c r="CB95" s="16">
        <v>40</v>
      </c>
      <c r="CC95" s="16">
        <f t="shared" si="604"/>
        <v>1287502.3616000002</v>
      </c>
      <c r="CD95" s="16">
        <v>0</v>
      </c>
      <c r="CE95" s="16">
        <f t="shared" si="605"/>
        <v>0</v>
      </c>
      <c r="CF95" s="16">
        <v>24</v>
      </c>
      <c r="CG95" s="16">
        <f t="shared" si="606"/>
        <v>533393.83551999996</v>
      </c>
      <c r="CH95" s="16">
        <v>9</v>
      </c>
      <c r="CI95" s="16">
        <f t="shared" si="607"/>
        <v>200022.68832000002</v>
      </c>
      <c r="CJ95" s="16">
        <v>25</v>
      </c>
      <c r="CK95" s="16">
        <f t="shared" si="608"/>
        <v>733210.19333333336</v>
      </c>
      <c r="CL95" s="16">
        <v>108</v>
      </c>
      <c r="CM95" s="16">
        <f t="shared" si="609"/>
        <v>3873758.3095680005</v>
      </c>
      <c r="CN95" s="16">
        <v>66</v>
      </c>
      <c r="CO95" s="16">
        <f t="shared" si="610"/>
        <v>2721480.6991680004</v>
      </c>
      <c r="CP95" s="18">
        <v>41</v>
      </c>
      <c r="CQ95" s="16">
        <f t="shared" si="611"/>
        <v>1365613.1962666665</v>
      </c>
      <c r="CR95" s="16">
        <v>50</v>
      </c>
      <c r="CS95" s="16">
        <f t="shared" si="612"/>
        <v>2015097.7952000003</v>
      </c>
      <c r="CT95" s="16">
        <v>54</v>
      </c>
      <c r="CU95" s="16">
        <f t="shared" si="613"/>
        <v>1891736.8283520003</v>
      </c>
      <c r="CV95" s="16">
        <v>51</v>
      </c>
      <c r="CW95" s="16">
        <f t="shared" si="614"/>
        <v>2059210.8260639999</v>
      </c>
      <c r="CX95" s="16">
        <v>1</v>
      </c>
      <c r="CY95" s="16">
        <f t="shared" si="615"/>
        <v>40301.955904000002</v>
      </c>
      <c r="CZ95" s="16">
        <v>81</v>
      </c>
      <c r="DA95" s="16">
        <f t="shared" si="616"/>
        <v>3270511.3119839998</v>
      </c>
      <c r="DB95" s="16">
        <v>87</v>
      </c>
      <c r="DC95" s="16">
        <f t="shared" si="617"/>
        <v>2897764.5871999995</v>
      </c>
      <c r="DD95" s="16">
        <v>104</v>
      </c>
      <c r="DE95" s="16">
        <f t="shared" si="618"/>
        <v>3567185.1876266664</v>
      </c>
      <c r="DF95" s="16">
        <v>2</v>
      </c>
      <c r="DG95" s="16">
        <f t="shared" si="619"/>
        <v>89373.883199999997</v>
      </c>
      <c r="DH95" s="16">
        <v>28</v>
      </c>
      <c r="DI95" s="16">
        <f t="shared" si="620"/>
        <v>1213571.9769600001</v>
      </c>
      <c r="DJ95" s="16">
        <v>5</v>
      </c>
      <c r="DK95" s="16">
        <f t="shared" si="621"/>
        <v>296582.9755</v>
      </c>
      <c r="DL95" s="16">
        <v>32</v>
      </c>
      <c r="DM95" s="16">
        <f t="shared" si="290"/>
        <v>2051695.5035733331</v>
      </c>
      <c r="DN95" s="16"/>
      <c r="DO95" s="16">
        <f t="shared" si="562"/>
        <v>0</v>
      </c>
      <c r="DP95" s="16">
        <f t="shared" si="570"/>
        <v>3800</v>
      </c>
      <c r="DQ95" s="16">
        <f t="shared" si="570"/>
        <v>126292344.65806001</v>
      </c>
    </row>
    <row r="96" spans="1:121" ht="15.75" customHeight="1" x14ac:dyDescent="0.25">
      <c r="A96" s="20"/>
      <c r="B96" s="54">
        <v>71</v>
      </c>
      <c r="C96" s="55" t="s">
        <v>224</v>
      </c>
      <c r="D96" s="56">
        <f t="shared" si="564"/>
        <v>19063</v>
      </c>
      <c r="E96" s="56">
        <v>18530</v>
      </c>
      <c r="F96" s="56">
        <v>18715</v>
      </c>
      <c r="G96" s="21">
        <v>2.0099999999999998</v>
      </c>
      <c r="H96" s="15">
        <v>1</v>
      </c>
      <c r="I96" s="15">
        <v>1</v>
      </c>
      <c r="J96" s="56">
        <v>1.4</v>
      </c>
      <c r="K96" s="56">
        <v>1.68</v>
      </c>
      <c r="L96" s="56">
        <v>2.23</v>
      </c>
      <c r="M96" s="56">
        <v>2.57</v>
      </c>
      <c r="N96" s="16">
        <v>70</v>
      </c>
      <c r="O96" s="16">
        <f t="shared" si="571"/>
        <v>3932371.6547499993</v>
      </c>
      <c r="P96" s="16">
        <v>26</v>
      </c>
      <c r="Q96" s="16">
        <f t="shared" si="572"/>
        <v>1460595.1860499997</v>
      </c>
      <c r="R96" s="16"/>
      <c r="S96" s="16">
        <f t="shared" si="573"/>
        <v>0</v>
      </c>
      <c r="T96" s="16"/>
      <c r="U96" s="16">
        <f t="shared" si="574"/>
        <v>0</v>
      </c>
      <c r="V96" s="16"/>
      <c r="W96" s="16">
        <f t="shared" si="575"/>
        <v>0</v>
      </c>
      <c r="X96" s="16">
        <v>30</v>
      </c>
      <c r="Y96" s="16">
        <f t="shared" si="576"/>
        <v>1685302.1377499998</v>
      </c>
      <c r="Z96" s="16">
        <v>46</v>
      </c>
      <c r="AA96" s="16">
        <f t="shared" si="577"/>
        <v>3005680.5110499994</v>
      </c>
      <c r="AB96" s="16"/>
      <c r="AC96" s="16">
        <f t="shared" si="578"/>
        <v>0</v>
      </c>
      <c r="AD96" s="16">
        <v>0</v>
      </c>
      <c r="AE96" s="16">
        <f t="shared" si="579"/>
        <v>0</v>
      </c>
      <c r="AF96" s="16">
        <v>0</v>
      </c>
      <c r="AG96" s="16">
        <f t="shared" si="580"/>
        <v>0</v>
      </c>
      <c r="AH96" s="16"/>
      <c r="AI96" s="16">
        <f t="shared" si="581"/>
        <v>0</v>
      </c>
      <c r="AJ96" s="16"/>
      <c r="AK96" s="16">
        <f t="shared" si="582"/>
        <v>0</v>
      </c>
      <c r="AL96" s="58">
        <v>0</v>
      </c>
      <c r="AM96" s="16">
        <f t="shared" si="583"/>
        <v>0</v>
      </c>
      <c r="AN96" s="59">
        <v>5</v>
      </c>
      <c r="AO96" s="16">
        <f t="shared" si="584"/>
        <v>324668.71122</v>
      </c>
      <c r="AP96" s="16"/>
      <c r="AQ96" s="16">
        <f t="shared" si="585"/>
        <v>0</v>
      </c>
      <c r="AR96" s="16">
        <v>28</v>
      </c>
      <c r="AS96" s="16">
        <f t="shared" si="586"/>
        <v>1818144.7828319999</v>
      </c>
      <c r="AT96" s="16"/>
      <c r="AU96" s="16">
        <f t="shared" si="587"/>
        <v>0</v>
      </c>
      <c r="AV96" s="16"/>
      <c r="AW96" s="16">
        <f t="shared" si="588"/>
        <v>0</v>
      </c>
      <c r="AX96" s="16"/>
      <c r="AY96" s="16">
        <f t="shared" si="589"/>
        <v>0</v>
      </c>
      <c r="AZ96" s="16"/>
      <c r="BA96" s="16">
        <f t="shared" si="590"/>
        <v>0</v>
      </c>
      <c r="BB96" s="16"/>
      <c r="BC96" s="16">
        <f t="shared" si="591"/>
        <v>0</v>
      </c>
      <c r="BD96" s="16"/>
      <c r="BE96" s="16">
        <f t="shared" si="592"/>
        <v>0</v>
      </c>
      <c r="BF96" s="16"/>
      <c r="BG96" s="16">
        <f t="shared" si="593"/>
        <v>0</v>
      </c>
      <c r="BH96" s="16"/>
      <c r="BI96" s="16">
        <f t="shared" si="594"/>
        <v>0</v>
      </c>
      <c r="BJ96" s="16">
        <v>0</v>
      </c>
      <c r="BK96" s="16">
        <f t="shared" si="595"/>
        <v>0</v>
      </c>
      <c r="BL96" s="16"/>
      <c r="BM96" s="16">
        <f t="shared" si="596"/>
        <v>0</v>
      </c>
      <c r="BN96" s="22"/>
      <c r="BO96" s="16">
        <f t="shared" si="597"/>
        <v>0</v>
      </c>
      <c r="BP96" s="16"/>
      <c r="BQ96" s="16">
        <f t="shared" si="598"/>
        <v>0</v>
      </c>
      <c r="BR96" s="16"/>
      <c r="BS96" s="16">
        <f t="shared" si="599"/>
        <v>0</v>
      </c>
      <c r="BT96" s="16"/>
      <c r="BU96" s="16">
        <f t="shared" si="600"/>
        <v>0</v>
      </c>
      <c r="BV96" s="16"/>
      <c r="BW96" s="16">
        <f t="shared" si="601"/>
        <v>0</v>
      </c>
      <c r="BX96" s="16"/>
      <c r="BY96" s="16">
        <f t="shared" si="602"/>
        <v>0</v>
      </c>
      <c r="BZ96" s="16"/>
      <c r="CA96" s="16">
        <f t="shared" si="603"/>
        <v>0</v>
      </c>
      <c r="CB96" s="16"/>
      <c r="CC96" s="16">
        <f t="shared" si="604"/>
        <v>0</v>
      </c>
      <c r="CD96" s="16"/>
      <c r="CE96" s="16">
        <f t="shared" si="605"/>
        <v>0</v>
      </c>
      <c r="CF96" s="16"/>
      <c r="CG96" s="16">
        <f t="shared" si="606"/>
        <v>0</v>
      </c>
      <c r="CH96" s="16"/>
      <c r="CI96" s="16">
        <f t="shared" si="607"/>
        <v>0</v>
      </c>
      <c r="CJ96" s="16"/>
      <c r="CK96" s="16">
        <f t="shared" si="608"/>
        <v>0</v>
      </c>
      <c r="CL96" s="16"/>
      <c r="CM96" s="16">
        <f t="shared" si="609"/>
        <v>0</v>
      </c>
      <c r="CN96" s="16"/>
      <c r="CO96" s="16">
        <f t="shared" si="610"/>
        <v>0</v>
      </c>
      <c r="CP96" s="18"/>
      <c r="CQ96" s="16">
        <f t="shared" si="611"/>
        <v>0</v>
      </c>
      <c r="CR96" s="16"/>
      <c r="CS96" s="16">
        <f t="shared" si="612"/>
        <v>0</v>
      </c>
      <c r="CT96" s="16"/>
      <c r="CU96" s="16">
        <f t="shared" si="613"/>
        <v>0</v>
      </c>
      <c r="CV96" s="16"/>
      <c r="CW96" s="16">
        <f t="shared" si="614"/>
        <v>0</v>
      </c>
      <c r="CX96" s="16"/>
      <c r="CY96" s="16">
        <f t="shared" si="615"/>
        <v>0</v>
      </c>
      <c r="CZ96" s="16"/>
      <c r="DA96" s="16">
        <f t="shared" si="616"/>
        <v>0</v>
      </c>
      <c r="DB96" s="16"/>
      <c r="DC96" s="16">
        <f t="shared" si="617"/>
        <v>0</v>
      </c>
      <c r="DD96" s="16"/>
      <c r="DE96" s="16">
        <f t="shared" si="618"/>
        <v>0</v>
      </c>
      <c r="DF96" s="16"/>
      <c r="DG96" s="16">
        <f t="shared" si="619"/>
        <v>0</v>
      </c>
      <c r="DH96" s="16"/>
      <c r="DI96" s="16">
        <f t="shared" si="620"/>
        <v>0</v>
      </c>
      <c r="DJ96" s="16"/>
      <c r="DK96" s="16">
        <f t="shared" si="621"/>
        <v>0</v>
      </c>
      <c r="DL96" s="16"/>
      <c r="DM96" s="16">
        <f t="shared" si="290"/>
        <v>0</v>
      </c>
      <c r="DN96" s="16"/>
      <c r="DO96" s="16">
        <f t="shared" si="562"/>
        <v>0</v>
      </c>
      <c r="DP96" s="16">
        <f t="shared" si="570"/>
        <v>205</v>
      </c>
      <c r="DQ96" s="16">
        <f t="shared" si="570"/>
        <v>12226762.983651998</v>
      </c>
    </row>
    <row r="97" spans="1:121" ht="30" customHeight="1" x14ac:dyDescent="0.25">
      <c r="A97" s="20"/>
      <c r="B97" s="54">
        <v>72</v>
      </c>
      <c r="C97" s="55" t="s">
        <v>225</v>
      </c>
      <c r="D97" s="56">
        <f t="shared" si="564"/>
        <v>19063</v>
      </c>
      <c r="E97" s="56">
        <v>18530</v>
      </c>
      <c r="F97" s="56">
        <v>18715</v>
      </c>
      <c r="G97" s="21">
        <v>1.42</v>
      </c>
      <c r="H97" s="15">
        <v>1</v>
      </c>
      <c r="I97" s="15">
        <v>1</v>
      </c>
      <c r="J97" s="56">
        <v>1.4</v>
      </c>
      <c r="K97" s="56">
        <v>1.68</v>
      </c>
      <c r="L97" s="56">
        <v>2.23</v>
      </c>
      <c r="M97" s="56">
        <v>2.57</v>
      </c>
      <c r="N97" s="16">
        <v>30</v>
      </c>
      <c r="O97" s="16">
        <f t="shared" si="571"/>
        <v>1190611.4605</v>
      </c>
      <c r="P97" s="16">
        <v>7</v>
      </c>
      <c r="Q97" s="16">
        <f t="shared" si="572"/>
        <v>277809.34078333335</v>
      </c>
      <c r="R97" s="16"/>
      <c r="S97" s="16">
        <f t="shared" si="573"/>
        <v>0</v>
      </c>
      <c r="T97" s="16"/>
      <c r="U97" s="16">
        <f t="shared" si="574"/>
        <v>0</v>
      </c>
      <c r="V97" s="16"/>
      <c r="W97" s="16">
        <f t="shared" si="575"/>
        <v>0</v>
      </c>
      <c r="X97" s="16">
        <v>15</v>
      </c>
      <c r="Y97" s="16">
        <f t="shared" si="576"/>
        <v>595305.73025000002</v>
      </c>
      <c r="Z97" s="16">
        <v>5</v>
      </c>
      <c r="AA97" s="16">
        <f t="shared" si="577"/>
        <v>230806.09591666664</v>
      </c>
      <c r="AB97" s="16"/>
      <c r="AC97" s="16">
        <f t="shared" si="578"/>
        <v>0</v>
      </c>
      <c r="AD97" s="16">
        <v>0</v>
      </c>
      <c r="AE97" s="16">
        <f t="shared" si="579"/>
        <v>0</v>
      </c>
      <c r="AF97" s="16">
        <v>25</v>
      </c>
      <c r="AG97" s="16">
        <f t="shared" si="580"/>
        <v>992176.21708333329</v>
      </c>
      <c r="AH97" s="16">
        <v>2</v>
      </c>
      <c r="AI97" s="16">
        <f t="shared" si="581"/>
        <v>67583.766366666663</v>
      </c>
      <c r="AJ97" s="16"/>
      <c r="AK97" s="16">
        <f t="shared" si="582"/>
        <v>0</v>
      </c>
      <c r="AL97" s="58">
        <v>0</v>
      </c>
      <c r="AM97" s="16">
        <f t="shared" si="583"/>
        <v>0</v>
      </c>
      <c r="AN97" s="59">
        <v>22</v>
      </c>
      <c r="AO97" s="16">
        <f t="shared" si="584"/>
        <v>1009218.9590559998</v>
      </c>
      <c r="AP97" s="16">
        <v>3</v>
      </c>
      <c r="AQ97" s="16">
        <f t="shared" si="585"/>
        <v>121650.77945999999</v>
      </c>
      <c r="AR97" s="16">
        <v>133</v>
      </c>
      <c r="AS97" s="16">
        <f t="shared" si="586"/>
        <v>6101187.3433839995</v>
      </c>
      <c r="AT97" s="16"/>
      <c r="AU97" s="16">
        <f t="shared" si="587"/>
        <v>0</v>
      </c>
      <c r="AV97" s="16"/>
      <c r="AW97" s="16">
        <f t="shared" si="588"/>
        <v>0</v>
      </c>
      <c r="AX97" s="16"/>
      <c r="AY97" s="16">
        <f t="shared" si="589"/>
        <v>0</v>
      </c>
      <c r="AZ97" s="16"/>
      <c r="BA97" s="16">
        <f t="shared" si="590"/>
        <v>0</v>
      </c>
      <c r="BB97" s="16"/>
      <c r="BC97" s="16">
        <f t="shared" si="591"/>
        <v>0</v>
      </c>
      <c r="BD97" s="16"/>
      <c r="BE97" s="16">
        <f t="shared" si="592"/>
        <v>0</v>
      </c>
      <c r="BF97" s="16"/>
      <c r="BG97" s="16">
        <f t="shared" si="593"/>
        <v>0</v>
      </c>
      <c r="BH97" s="16"/>
      <c r="BI97" s="16">
        <f t="shared" si="594"/>
        <v>0</v>
      </c>
      <c r="BJ97" s="16">
        <v>12</v>
      </c>
      <c r="BK97" s="16">
        <f t="shared" si="595"/>
        <v>479465.84993999993</v>
      </c>
      <c r="BL97" s="16">
        <v>16</v>
      </c>
      <c r="BM97" s="16">
        <f t="shared" si="596"/>
        <v>611647.85397333326</v>
      </c>
      <c r="BN97" s="22">
        <v>30</v>
      </c>
      <c r="BO97" s="16">
        <f t="shared" si="597"/>
        <v>1224276.7992</v>
      </c>
      <c r="BP97" s="16"/>
      <c r="BQ97" s="16">
        <f t="shared" si="598"/>
        <v>0</v>
      </c>
      <c r="BR97" s="16"/>
      <c r="BS97" s="16">
        <f t="shared" si="599"/>
        <v>0</v>
      </c>
      <c r="BT97" s="16"/>
      <c r="BU97" s="16">
        <f t="shared" si="600"/>
        <v>0</v>
      </c>
      <c r="BV97" s="16"/>
      <c r="BW97" s="16">
        <f t="shared" si="601"/>
        <v>0</v>
      </c>
      <c r="BX97" s="16"/>
      <c r="BY97" s="16">
        <f t="shared" si="602"/>
        <v>0</v>
      </c>
      <c r="BZ97" s="16"/>
      <c r="CA97" s="16">
        <f t="shared" si="603"/>
        <v>0</v>
      </c>
      <c r="CB97" s="16">
        <v>2</v>
      </c>
      <c r="CC97" s="16">
        <f t="shared" si="604"/>
        <v>81618.453279999987</v>
      </c>
      <c r="CD97" s="16"/>
      <c r="CE97" s="16">
        <f t="shared" si="605"/>
        <v>0</v>
      </c>
      <c r="CF97" s="16"/>
      <c r="CG97" s="16">
        <f t="shared" si="606"/>
        <v>0</v>
      </c>
      <c r="CH97" s="16"/>
      <c r="CI97" s="16">
        <f t="shared" si="607"/>
        <v>0</v>
      </c>
      <c r="CJ97" s="16"/>
      <c r="CK97" s="16">
        <f t="shared" si="608"/>
        <v>0</v>
      </c>
      <c r="CL97" s="16">
        <v>11</v>
      </c>
      <c r="CM97" s="16">
        <f t="shared" si="609"/>
        <v>500232.34784599987</v>
      </c>
      <c r="CN97" s="16">
        <v>13</v>
      </c>
      <c r="CO97" s="16">
        <f t="shared" si="610"/>
        <v>679633.84343399992</v>
      </c>
      <c r="CP97" s="18"/>
      <c r="CQ97" s="16">
        <f t="shared" si="611"/>
        <v>0</v>
      </c>
      <c r="CR97" s="16">
        <v>36</v>
      </c>
      <c r="CS97" s="16">
        <f t="shared" si="612"/>
        <v>1839496.4159039997</v>
      </c>
      <c r="CT97" s="16">
        <v>2</v>
      </c>
      <c r="CU97" s="16">
        <f t="shared" si="613"/>
        <v>88831.557415999996</v>
      </c>
      <c r="CV97" s="16">
        <v>3</v>
      </c>
      <c r="CW97" s="16">
        <f t="shared" si="614"/>
        <v>153575.59732199999</v>
      </c>
      <c r="CX97" s="16">
        <v>13</v>
      </c>
      <c r="CY97" s="16">
        <f t="shared" si="615"/>
        <v>664262.59463199985</v>
      </c>
      <c r="CZ97" s="16">
        <v>30</v>
      </c>
      <c r="DA97" s="16">
        <f t="shared" si="616"/>
        <v>1535755.97322</v>
      </c>
      <c r="DB97" s="16">
        <v>5</v>
      </c>
      <c r="DC97" s="16">
        <f t="shared" si="617"/>
        <v>211146.63966666663</v>
      </c>
      <c r="DD97" s="16">
        <v>13</v>
      </c>
      <c r="DE97" s="16">
        <f t="shared" si="618"/>
        <v>565335.15250333329</v>
      </c>
      <c r="DF97" s="16">
        <v>2</v>
      </c>
      <c r="DG97" s="16">
        <f t="shared" si="619"/>
        <v>113313.31619999997</v>
      </c>
      <c r="DH97" s="16">
        <v>10</v>
      </c>
      <c r="DI97" s="16">
        <f t="shared" si="620"/>
        <v>549512.82120000001</v>
      </c>
      <c r="DJ97" s="16">
        <v>5</v>
      </c>
      <c r="DK97" s="16">
        <f t="shared" si="621"/>
        <v>376024.84393750003</v>
      </c>
      <c r="DL97" s="16">
        <v>6</v>
      </c>
      <c r="DM97" s="16">
        <f t="shared" si="290"/>
        <v>487735.64984499995</v>
      </c>
      <c r="DN97" s="16"/>
      <c r="DO97" s="16">
        <f t="shared" si="562"/>
        <v>0</v>
      </c>
      <c r="DP97" s="16">
        <f t="shared" si="570"/>
        <v>451</v>
      </c>
      <c r="DQ97" s="16">
        <f t="shared" si="570"/>
        <v>20748215.40231983</v>
      </c>
    </row>
    <row r="98" spans="1:121" ht="30" customHeight="1" x14ac:dyDescent="0.25">
      <c r="A98" s="20"/>
      <c r="B98" s="54">
        <v>73</v>
      </c>
      <c r="C98" s="55" t="s">
        <v>226</v>
      </c>
      <c r="D98" s="56">
        <f t="shared" si="564"/>
        <v>19063</v>
      </c>
      <c r="E98" s="56">
        <v>18530</v>
      </c>
      <c r="F98" s="56">
        <v>18715</v>
      </c>
      <c r="G98" s="21">
        <v>2.38</v>
      </c>
      <c r="H98" s="15">
        <v>1</v>
      </c>
      <c r="I98" s="15">
        <v>1</v>
      </c>
      <c r="J98" s="56">
        <v>1.4</v>
      </c>
      <c r="K98" s="56">
        <v>1.68</v>
      </c>
      <c r="L98" s="56">
        <v>2.23</v>
      </c>
      <c r="M98" s="56">
        <v>2.57</v>
      </c>
      <c r="N98" s="16">
        <v>6</v>
      </c>
      <c r="O98" s="16">
        <f t="shared" si="571"/>
        <v>399106.37689999997</v>
      </c>
      <c r="P98" s="16">
        <v>1</v>
      </c>
      <c r="Q98" s="16">
        <f t="shared" si="572"/>
        <v>66517.729483333329</v>
      </c>
      <c r="R98" s="16"/>
      <c r="S98" s="16">
        <f t="shared" si="573"/>
        <v>0</v>
      </c>
      <c r="T98" s="16"/>
      <c r="U98" s="16">
        <f t="shared" si="574"/>
        <v>0</v>
      </c>
      <c r="V98" s="16"/>
      <c r="W98" s="16">
        <f t="shared" si="575"/>
        <v>0</v>
      </c>
      <c r="X98" s="16">
        <v>0</v>
      </c>
      <c r="Y98" s="16">
        <f t="shared" si="576"/>
        <v>0</v>
      </c>
      <c r="Z98" s="16">
        <v>2</v>
      </c>
      <c r="AA98" s="16">
        <f t="shared" si="577"/>
        <v>154737.60796666663</v>
      </c>
      <c r="AB98" s="16"/>
      <c r="AC98" s="16">
        <f t="shared" si="578"/>
        <v>0</v>
      </c>
      <c r="AD98" s="16">
        <v>0</v>
      </c>
      <c r="AE98" s="16">
        <f t="shared" si="579"/>
        <v>0</v>
      </c>
      <c r="AF98" s="16">
        <v>0</v>
      </c>
      <c r="AG98" s="16">
        <f t="shared" si="580"/>
        <v>0</v>
      </c>
      <c r="AH98" s="16"/>
      <c r="AI98" s="16">
        <f t="shared" si="581"/>
        <v>0</v>
      </c>
      <c r="AJ98" s="16"/>
      <c r="AK98" s="16">
        <f t="shared" si="582"/>
        <v>0</v>
      </c>
      <c r="AL98" s="58">
        <v>0</v>
      </c>
      <c r="AM98" s="16">
        <f t="shared" si="583"/>
        <v>0</v>
      </c>
      <c r="AN98" s="59">
        <v>0</v>
      </c>
      <c r="AO98" s="16">
        <f t="shared" si="584"/>
        <v>0</v>
      </c>
      <c r="AP98" s="16"/>
      <c r="AQ98" s="16">
        <f t="shared" si="585"/>
        <v>0</v>
      </c>
      <c r="AR98" s="16">
        <v>3</v>
      </c>
      <c r="AS98" s="16">
        <f t="shared" si="586"/>
        <v>230660.15901599999</v>
      </c>
      <c r="AT98" s="16"/>
      <c r="AU98" s="16">
        <f t="shared" si="587"/>
        <v>0</v>
      </c>
      <c r="AV98" s="16"/>
      <c r="AW98" s="16">
        <f t="shared" si="588"/>
        <v>0</v>
      </c>
      <c r="AX98" s="16"/>
      <c r="AY98" s="16">
        <f t="shared" si="589"/>
        <v>0</v>
      </c>
      <c r="AZ98" s="16"/>
      <c r="BA98" s="16">
        <f t="shared" si="590"/>
        <v>0</v>
      </c>
      <c r="BB98" s="16"/>
      <c r="BC98" s="16">
        <f t="shared" si="591"/>
        <v>0</v>
      </c>
      <c r="BD98" s="16"/>
      <c r="BE98" s="16">
        <f t="shared" si="592"/>
        <v>0</v>
      </c>
      <c r="BF98" s="16"/>
      <c r="BG98" s="16">
        <f t="shared" si="593"/>
        <v>0</v>
      </c>
      <c r="BH98" s="16"/>
      <c r="BI98" s="16">
        <f t="shared" si="594"/>
        <v>0</v>
      </c>
      <c r="BJ98" s="16">
        <v>0</v>
      </c>
      <c r="BK98" s="16">
        <f t="shared" si="595"/>
        <v>0</v>
      </c>
      <c r="BL98" s="16"/>
      <c r="BM98" s="16">
        <f t="shared" si="596"/>
        <v>0</v>
      </c>
      <c r="BN98" s="22"/>
      <c r="BO98" s="16">
        <f t="shared" si="597"/>
        <v>0</v>
      </c>
      <c r="BP98" s="16"/>
      <c r="BQ98" s="16">
        <f t="shared" si="598"/>
        <v>0</v>
      </c>
      <c r="BR98" s="16"/>
      <c r="BS98" s="16">
        <f t="shared" si="599"/>
        <v>0</v>
      </c>
      <c r="BT98" s="16"/>
      <c r="BU98" s="16">
        <f t="shared" si="600"/>
        <v>0</v>
      </c>
      <c r="BV98" s="16"/>
      <c r="BW98" s="16">
        <f t="shared" si="601"/>
        <v>0</v>
      </c>
      <c r="BX98" s="16"/>
      <c r="BY98" s="16">
        <f t="shared" si="602"/>
        <v>0</v>
      </c>
      <c r="BZ98" s="16"/>
      <c r="CA98" s="16">
        <f t="shared" si="603"/>
        <v>0</v>
      </c>
      <c r="CB98" s="16"/>
      <c r="CC98" s="16">
        <f t="shared" si="604"/>
        <v>0</v>
      </c>
      <c r="CD98" s="16"/>
      <c r="CE98" s="16">
        <f t="shared" si="605"/>
        <v>0</v>
      </c>
      <c r="CF98" s="16"/>
      <c r="CG98" s="16">
        <f t="shared" si="606"/>
        <v>0</v>
      </c>
      <c r="CH98" s="16"/>
      <c r="CI98" s="16">
        <f t="shared" si="607"/>
        <v>0</v>
      </c>
      <c r="CJ98" s="16"/>
      <c r="CK98" s="16">
        <f t="shared" si="608"/>
        <v>0</v>
      </c>
      <c r="CL98" s="16"/>
      <c r="CM98" s="16">
        <f t="shared" si="609"/>
        <v>0</v>
      </c>
      <c r="CN98" s="16"/>
      <c r="CO98" s="16">
        <f t="shared" si="610"/>
        <v>0</v>
      </c>
      <c r="CP98" s="18"/>
      <c r="CQ98" s="16">
        <f t="shared" si="611"/>
        <v>0</v>
      </c>
      <c r="CR98" s="16"/>
      <c r="CS98" s="16">
        <f t="shared" si="612"/>
        <v>0</v>
      </c>
      <c r="CT98" s="16"/>
      <c r="CU98" s="16">
        <f t="shared" si="613"/>
        <v>0</v>
      </c>
      <c r="CV98" s="16"/>
      <c r="CW98" s="16">
        <f t="shared" si="614"/>
        <v>0</v>
      </c>
      <c r="CX98" s="16"/>
      <c r="CY98" s="16">
        <f t="shared" si="615"/>
        <v>0</v>
      </c>
      <c r="CZ98" s="16"/>
      <c r="DA98" s="16">
        <f t="shared" si="616"/>
        <v>0</v>
      </c>
      <c r="DB98" s="16"/>
      <c r="DC98" s="16">
        <f t="shared" si="617"/>
        <v>0</v>
      </c>
      <c r="DD98" s="16"/>
      <c r="DE98" s="16">
        <f t="shared" si="618"/>
        <v>0</v>
      </c>
      <c r="DF98" s="16"/>
      <c r="DG98" s="16">
        <f t="shared" si="619"/>
        <v>0</v>
      </c>
      <c r="DH98" s="16"/>
      <c r="DI98" s="16">
        <f t="shared" si="620"/>
        <v>0</v>
      </c>
      <c r="DJ98" s="16"/>
      <c r="DK98" s="16">
        <f t="shared" si="621"/>
        <v>0</v>
      </c>
      <c r="DL98" s="16"/>
      <c r="DM98" s="16">
        <f t="shared" si="290"/>
        <v>0</v>
      </c>
      <c r="DN98" s="16"/>
      <c r="DO98" s="16">
        <f t="shared" si="562"/>
        <v>0</v>
      </c>
      <c r="DP98" s="16">
        <f t="shared" si="570"/>
        <v>12</v>
      </c>
      <c r="DQ98" s="16">
        <f t="shared" si="570"/>
        <v>851021.87336600001</v>
      </c>
    </row>
    <row r="99" spans="1:121" ht="15.75" customHeight="1" x14ac:dyDescent="0.25">
      <c r="A99" s="69">
        <v>14</v>
      </c>
      <c r="B99" s="78"/>
      <c r="C99" s="71" t="s">
        <v>227</v>
      </c>
      <c r="D99" s="75">
        <f t="shared" si="564"/>
        <v>19063</v>
      </c>
      <c r="E99" s="75">
        <v>18530</v>
      </c>
      <c r="F99" s="75">
        <v>18715</v>
      </c>
      <c r="G99" s="80">
        <v>1.36</v>
      </c>
      <c r="H99" s="76">
        <v>1</v>
      </c>
      <c r="I99" s="76">
        <v>1</v>
      </c>
      <c r="J99" s="75">
        <v>1.4</v>
      </c>
      <c r="K99" s="75">
        <v>1.68</v>
      </c>
      <c r="L99" s="75">
        <v>2.23</v>
      </c>
      <c r="M99" s="75">
        <v>2.57</v>
      </c>
      <c r="N99" s="74">
        <f t="shared" ref="N99:BY99" si="622">SUM(N100:N102)</f>
        <v>129</v>
      </c>
      <c r="O99" s="74">
        <f t="shared" si="622"/>
        <v>5615158.4161750013</v>
      </c>
      <c r="P99" s="74">
        <f t="shared" si="622"/>
        <v>65</v>
      </c>
      <c r="Q99" s="74">
        <f t="shared" si="622"/>
        <v>3014259.2961250008</v>
      </c>
      <c r="R99" s="74">
        <f t="shared" si="622"/>
        <v>0</v>
      </c>
      <c r="S99" s="74">
        <f t="shared" si="622"/>
        <v>0</v>
      </c>
      <c r="T99" s="74">
        <f t="shared" si="622"/>
        <v>0</v>
      </c>
      <c r="U99" s="74">
        <f t="shared" si="622"/>
        <v>0</v>
      </c>
      <c r="V99" s="74">
        <f t="shared" si="622"/>
        <v>10</v>
      </c>
      <c r="W99" s="74">
        <f t="shared" si="622"/>
        <v>430506.3089249999</v>
      </c>
      <c r="X99" s="74">
        <f t="shared" si="622"/>
        <v>34</v>
      </c>
      <c r="Y99" s="74">
        <f t="shared" si="622"/>
        <v>1301288.0188</v>
      </c>
      <c r="Z99" s="74">
        <f t="shared" si="622"/>
        <v>0</v>
      </c>
      <c r="AA99" s="74">
        <f t="shared" si="622"/>
        <v>0</v>
      </c>
      <c r="AB99" s="74">
        <f t="shared" si="622"/>
        <v>0</v>
      </c>
      <c r="AC99" s="74">
        <f t="shared" si="622"/>
        <v>0</v>
      </c>
      <c r="AD99" s="74">
        <v>0</v>
      </c>
      <c r="AE99" s="74">
        <f t="shared" ref="AE99" si="623">SUM(AE100:AE102)</f>
        <v>0</v>
      </c>
      <c r="AF99" s="74">
        <f t="shared" si="622"/>
        <v>97</v>
      </c>
      <c r="AG99" s="74">
        <f t="shared" si="622"/>
        <v>4151209.395025</v>
      </c>
      <c r="AH99" s="74">
        <f t="shared" si="622"/>
        <v>0</v>
      </c>
      <c r="AI99" s="74">
        <f t="shared" si="622"/>
        <v>0</v>
      </c>
      <c r="AJ99" s="74">
        <f t="shared" si="622"/>
        <v>0</v>
      </c>
      <c r="AK99" s="74">
        <f t="shared" si="622"/>
        <v>0</v>
      </c>
      <c r="AL99" s="74">
        <f t="shared" si="622"/>
        <v>0</v>
      </c>
      <c r="AM99" s="74">
        <f t="shared" si="622"/>
        <v>0</v>
      </c>
      <c r="AN99" s="74">
        <f t="shared" si="622"/>
        <v>55</v>
      </c>
      <c r="AO99" s="74">
        <f t="shared" si="622"/>
        <v>2597349.6897599995</v>
      </c>
      <c r="AP99" s="74">
        <f t="shared" si="622"/>
        <v>0</v>
      </c>
      <c r="AQ99" s="74">
        <f t="shared" si="622"/>
        <v>0</v>
      </c>
      <c r="AR99" s="74">
        <f t="shared" si="622"/>
        <v>261</v>
      </c>
      <c r="AS99" s="74">
        <f t="shared" si="622"/>
        <v>10668516.934656</v>
      </c>
      <c r="AT99" s="74">
        <f t="shared" si="622"/>
        <v>14</v>
      </c>
      <c r="AU99" s="74">
        <f t="shared" si="622"/>
        <v>752109.55512000003</v>
      </c>
      <c r="AV99" s="74">
        <f t="shared" si="622"/>
        <v>0</v>
      </c>
      <c r="AW99" s="74">
        <f t="shared" si="622"/>
        <v>0</v>
      </c>
      <c r="AX99" s="74">
        <f t="shared" si="622"/>
        <v>0</v>
      </c>
      <c r="AY99" s="74">
        <f t="shared" si="622"/>
        <v>0</v>
      </c>
      <c r="AZ99" s="74">
        <f t="shared" si="622"/>
        <v>42</v>
      </c>
      <c r="BA99" s="74">
        <f t="shared" si="622"/>
        <v>1108613.8123199998</v>
      </c>
      <c r="BB99" s="74">
        <f t="shared" si="622"/>
        <v>0</v>
      </c>
      <c r="BC99" s="74">
        <f t="shared" si="622"/>
        <v>0</v>
      </c>
      <c r="BD99" s="74">
        <f t="shared" si="622"/>
        <v>0</v>
      </c>
      <c r="BE99" s="74">
        <f t="shared" si="622"/>
        <v>0</v>
      </c>
      <c r="BF99" s="74">
        <f t="shared" si="622"/>
        <v>0</v>
      </c>
      <c r="BG99" s="74">
        <f t="shared" si="622"/>
        <v>0</v>
      </c>
      <c r="BH99" s="74">
        <f t="shared" si="622"/>
        <v>0</v>
      </c>
      <c r="BI99" s="74">
        <f t="shared" si="622"/>
        <v>0</v>
      </c>
      <c r="BJ99" s="74">
        <f t="shared" si="622"/>
        <v>801</v>
      </c>
      <c r="BK99" s="74">
        <f t="shared" si="622"/>
        <v>30239269.616902497</v>
      </c>
      <c r="BL99" s="74">
        <v>178</v>
      </c>
      <c r="BM99" s="74">
        <f t="shared" si="622"/>
        <v>5701085.6529900003</v>
      </c>
      <c r="BN99" s="74">
        <f t="shared" si="622"/>
        <v>0</v>
      </c>
      <c r="BO99" s="74">
        <f t="shared" si="622"/>
        <v>0</v>
      </c>
      <c r="BP99" s="74">
        <f t="shared" si="622"/>
        <v>0</v>
      </c>
      <c r="BQ99" s="74">
        <f t="shared" si="622"/>
        <v>0</v>
      </c>
      <c r="BR99" s="74">
        <f t="shared" si="622"/>
        <v>0</v>
      </c>
      <c r="BS99" s="74">
        <f t="shared" si="622"/>
        <v>0</v>
      </c>
      <c r="BT99" s="74">
        <f t="shared" si="622"/>
        <v>0</v>
      </c>
      <c r="BU99" s="74">
        <f t="shared" si="622"/>
        <v>0</v>
      </c>
      <c r="BV99" s="74">
        <f t="shared" si="622"/>
        <v>0</v>
      </c>
      <c r="BW99" s="74">
        <f t="shared" si="622"/>
        <v>0</v>
      </c>
      <c r="BX99" s="74">
        <f t="shared" si="622"/>
        <v>0</v>
      </c>
      <c r="BY99" s="74">
        <f t="shared" si="622"/>
        <v>0</v>
      </c>
      <c r="BZ99" s="74">
        <f t="shared" ref="BZ99:DQ99" si="624">SUM(BZ100:BZ102)</f>
        <v>0</v>
      </c>
      <c r="CA99" s="74">
        <f t="shared" si="624"/>
        <v>0</v>
      </c>
      <c r="CB99" s="74">
        <f t="shared" si="624"/>
        <v>5</v>
      </c>
      <c r="CC99" s="74">
        <f t="shared" si="624"/>
        <v>172433.35199999998</v>
      </c>
      <c r="CD99" s="74">
        <f t="shared" si="624"/>
        <v>60</v>
      </c>
      <c r="CE99" s="74">
        <f t="shared" si="624"/>
        <v>2204839.7552999994</v>
      </c>
      <c r="CF99" s="74">
        <f t="shared" si="624"/>
        <v>0</v>
      </c>
      <c r="CG99" s="74">
        <f t="shared" si="624"/>
        <v>0</v>
      </c>
      <c r="CH99" s="74">
        <f t="shared" si="624"/>
        <v>27</v>
      </c>
      <c r="CI99" s="74">
        <f t="shared" si="624"/>
        <v>932248.60091999988</v>
      </c>
      <c r="CJ99" s="74">
        <f t="shared" si="624"/>
        <v>0</v>
      </c>
      <c r="CK99" s="74">
        <f t="shared" si="624"/>
        <v>0</v>
      </c>
      <c r="CL99" s="74">
        <f t="shared" si="624"/>
        <v>53</v>
      </c>
      <c r="CM99" s="74">
        <f t="shared" si="624"/>
        <v>2482587.170616</v>
      </c>
      <c r="CN99" s="74">
        <f t="shared" si="624"/>
        <v>24</v>
      </c>
      <c r="CO99" s="74">
        <f t="shared" si="624"/>
        <v>1272380.5866239998</v>
      </c>
      <c r="CP99" s="77">
        <f t="shared" si="624"/>
        <v>9</v>
      </c>
      <c r="CQ99" s="74">
        <f t="shared" si="624"/>
        <v>385416.96480000002</v>
      </c>
      <c r="CR99" s="74">
        <f t="shared" si="624"/>
        <v>10</v>
      </c>
      <c r="CS99" s="74">
        <f t="shared" si="624"/>
        <v>464192.17068000004</v>
      </c>
      <c r="CT99" s="74">
        <f t="shared" si="624"/>
        <v>0</v>
      </c>
      <c r="CU99" s="74">
        <f t="shared" si="624"/>
        <v>0</v>
      </c>
      <c r="CV99" s="74">
        <f t="shared" si="624"/>
        <v>9</v>
      </c>
      <c r="CW99" s="74">
        <f t="shared" si="624"/>
        <v>467215.90171200002</v>
      </c>
      <c r="CX99" s="74">
        <f t="shared" si="624"/>
        <v>5</v>
      </c>
      <c r="CY99" s="74">
        <f t="shared" si="624"/>
        <v>183517.83491999996</v>
      </c>
      <c r="CZ99" s="74">
        <f t="shared" si="624"/>
        <v>29</v>
      </c>
      <c r="DA99" s="74">
        <f t="shared" si="624"/>
        <v>1170202.7908619998</v>
      </c>
      <c r="DB99" s="74">
        <f t="shared" si="624"/>
        <v>23</v>
      </c>
      <c r="DC99" s="74">
        <f t="shared" si="624"/>
        <v>895737.57559999998</v>
      </c>
      <c r="DD99" s="74">
        <f t="shared" si="624"/>
        <v>5</v>
      </c>
      <c r="DE99" s="74">
        <f t="shared" si="624"/>
        <v>266436.39364999998</v>
      </c>
      <c r="DF99" s="74">
        <f t="shared" si="624"/>
        <v>0</v>
      </c>
      <c r="DG99" s="74">
        <f t="shared" si="624"/>
        <v>0</v>
      </c>
      <c r="DH99" s="74">
        <f t="shared" si="624"/>
        <v>14</v>
      </c>
      <c r="DI99" s="74">
        <f t="shared" si="624"/>
        <v>594402.60095999995</v>
      </c>
      <c r="DJ99" s="74">
        <f t="shared" si="624"/>
        <v>0</v>
      </c>
      <c r="DK99" s="74">
        <f t="shared" si="624"/>
        <v>0</v>
      </c>
      <c r="DL99" s="74">
        <f t="shared" si="624"/>
        <v>6</v>
      </c>
      <c r="DM99" s="74">
        <f t="shared" si="624"/>
        <v>597647.90896499995</v>
      </c>
      <c r="DN99" s="19">
        <f t="shared" si="624"/>
        <v>0</v>
      </c>
      <c r="DO99" s="19">
        <f t="shared" si="624"/>
        <v>0</v>
      </c>
      <c r="DP99" s="74">
        <f t="shared" si="624"/>
        <v>1965</v>
      </c>
      <c r="DQ99" s="74">
        <f t="shared" si="624"/>
        <v>77668626.304407507</v>
      </c>
    </row>
    <row r="100" spans="1:121" ht="30" customHeight="1" x14ac:dyDescent="0.25">
      <c r="A100" s="20"/>
      <c r="B100" s="54">
        <v>74</v>
      </c>
      <c r="C100" s="55" t="s">
        <v>228</v>
      </c>
      <c r="D100" s="56">
        <f t="shared" si="564"/>
        <v>19063</v>
      </c>
      <c r="E100" s="56">
        <v>18530</v>
      </c>
      <c r="F100" s="56">
        <v>18715</v>
      </c>
      <c r="G100" s="21">
        <v>0.84</v>
      </c>
      <c r="H100" s="15">
        <v>1</v>
      </c>
      <c r="I100" s="15">
        <v>1</v>
      </c>
      <c r="J100" s="56">
        <v>1.4</v>
      </c>
      <c r="K100" s="56">
        <v>1.68</v>
      </c>
      <c r="L100" s="56">
        <v>2.23</v>
      </c>
      <c r="M100" s="56">
        <v>2.57</v>
      </c>
      <c r="N100" s="16">
        <v>32</v>
      </c>
      <c r="O100" s="16">
        <f t="shared" ref="O100:O102" si="625">(N100/12*5*$D100*$G100*$H100*$J100*O$11)+(N100/12*4*$E100*$G100*$I100*$J100*O$12)+(N100/12*3*$F100*$G100*$I100*$J100*O$12)</f>
        <v>751259.06239999994</v>
      </c>
      <c r="P100" s="16">
        <v>10</v>
      </c>
      <c r="Q100" s="16">
        <f t="shared" ref="Q100:Q102" si="626">(P100/12*5*$D100*$G100*$H100*$J100*Q$11)+(P100/12*4*$E100*$G100*$I100*$J100*Q$12)+(P100/12*3*$F100*$G100*$I100*$J100*Q$12)</f>
        <v>234768.45699999999</v>
      </c>
      <c r="R100" s="16">
        <v>0</v>
      </c>
      <c r="S100" s="16">
        <f t="shared" ref="S100:S102" si="627">(R100/12*5*$D100*$G100*$H100*$J100*S$11)+(R100/12*4*$E100*$G100*$I100*$J100*S$12)+(R100/12*3*$F100*$G100*$I100*$J100*S$12)</f>
        <v>0</v>
      </c>
      <c r="T100" s="16"/>
      <c r="U100" s="16">
        <f t="shared" ref="U100:U102" si="628">(T100/12*5*$D100*$G100*$H100*$J100*U$11)+(T100/12*4*$E100*$G100*$I100*$J100*U$12)+(T100/12*3*$F100*$G100*$I100*$J100*U$12)</f>
        <v>0</v>
      </c>
      <c r="V100" s="16">
        <v>4</v>
      </c>
      <c r="W100" s="16">
        <f t="shared" ref="W100:W102" si="629">(V100/12*5*$D100*$G100*$H100*$J100*W$11)+(V100/12*4*$E100*$G100*$I100*$J100*W$12)+(V100/12*3*$F100*$G100*$I100*$J100*W$12)</f>
        <v>94542.561959999992</v>
      </c>
      <c r="X100" s="16">
        <v>14</v>
      </c>
      <c r="Y100" s="16">
        <f t="shared" ref="Y100:Y102" si="630">(X100/12*5*$D100*$G100*$H100*$J100*Y$11)+(X100/12*4*$E100*$G100*$I100*$J100*Y$12)+(X100/12*3*$F100*$G100*$I100*$J100*Y$12)</f>
        <v>328675.83980000002</v>
      </c>
      <c r="Z100" s="16">
        <v>0</v>
      </c>
      <c r="AA100" s="16">
        <f t="shared" ref="AA100:AA102" si="631">(Z100/12*5*$D100*$G100*$H100*$J100*AA$11)+(Z100/12*4*$E100*$G100*$I100*$J100*AA$12)+(Z100/12*3*$F100*$G100*$I100*$J100*AA$12)</f>
        <v>0</v>
      </c>
      <c r="AB100" s="16">
        <v>0</v>
      </c>
      <c r="AC100" s="16">
        <f t="shared" ref="AC100:AC102" si="632">(AB100/12*5*$D100*$G100*$H100*$J100*AC$11)+(AB100/12*4*$E100*$G100*$I100*$J100*AC$12)+(AB100/12*3*$F100*$G100*$I100*$J100*AC$12)</f>
        <v>0</v>
      </c>
      <c r="AD100" s="16">
        <v>0</v>
      </c>
      <c r="AE100" s="16">
        <f t="shared" ref="AE100:AE102" si="633">(AD100/12*5*$D100*$G100*$H100*$J100*AE$11)+(AD100/12*4*$E100*$G100*$I100*$J100*AE$12)+(AD100/12*3*$F100*$G100*$I100*$J100*AE$12)</f>
        <v>0</v>
      </c>
      <c r="AF100" s="16">
        <v>25</v>
      </c>
      <c r="AG100" s="16">
        <f t="shared" ref="AG100:AG102" si="634">(AF100/12*5*$D100*$G100*$H100*$J100*AG$11)+(AF100/12*4*$E100*$G100*$I100*$J100*AG$12)+(AF100/12*3*$F100*$G100*$I100*$J100*AG$12)</f>
        <v>586921.14250000007</v>
      </c>
      <c r="AH100" s="16"/>
      <c r="AI100" s="16">
        <f t="shared" ref="AI100:AI102" si="635">(AH100/12*5*$D100*$G100*$H100*$J100*AI$11)+(AH100/12*4*$E100*$G100*$I100*$J100*AI$12)+(AH100/12*3*$F100*$G100*$I100*$J100*AI$12)</f>
        <v>0</v>
      </c>
      <c r="AJ100" s="16"/>
      <c r="AK100" s="16">
        <f t="shared" ref="AK100:AK102" si="636">(AJ100/12*5*$D100*$G100*$H100*$J100*AK$11)+(AJ100/12*4*$E100*$G100*$I100*$J100*AK$12)+(AJ100/12*3*$F100*$G100*$I100*$J100*AK$12)</f>
        <v>0</v>
      </c>
      <c r="AL100" s="58">
        <v>0</v>
      </c>
      <c r="AM100" s="16">
        <f t="shared" ref="AM100:AM102" si="637">(AL100/12*5*$D100*$G100*$H100*$J100*AM$11)+(AL100/12*4*$E100*$G100*$I100*$J100*AM$12)+(AL100/12*3*$F100*$G100*$I100*$J100*AM$12)</f>
        <v>0</v>
      </c>
      <c r="AN100" s="59">
        <v>17</v>
      </c>
      <c r="AO100" s="16">
        <f t="shared" ref="AO100:AO102" si="638">(AN100/12*5*$D100*$G100*$H100*$K100*AO$11)+(AN100/12*4*$E100*$G100*$I100*$K100*AO$12)+(AN100/12*3*$F100*$G100*$I100*$K100*AO$12)</f>
        <v>461320.31803199998</v>
      </c>
      <c r="AP100" s="16">
        <v>0</v>
      </c>
      <c r="AQ100" s="16">
        <f t="shared" ref="AQ100:AQ102" si="639">(AP100/12*5*$D100*$G100*$H100*$K100*AQ$11)+(AP100/12*4*$E100*$G100*$I100*$K100*AQ$12)+(AP100/12*3*$F100*$G100*$I100*$K100*AQ$12)</f>
        <v>0</v>
      </c>
      <c r="AR100" s="16">
        <v>141</v>
      </c>
      <c r="AS100" s="16">
        <f t="shared" ref="AS100:AS102" si="640">(AR100/12*5*$D100*$G100*$H100*$K100*AS$11)+(AR100/12*4*$E100*$G100*$I100*$K100*AS$12)+(AR100/12*3*$F100*$G100*$I100*$K100*AS$12)</f>
        <v>3826244.9907360002</v>
      </c>
      <c r="AT100" s="16">
        <v>2</v>
      </c>
      <c r="AU100" s="16">
        <f t="shared" ref="AU100:AU102" si="641">(AT100/12*5*$D100*$G100*$H100*$K100*AU$11)+(AT100/12*4*$E100*$G100*$I100*$K100*AU$12)+(AT100/12*3*$F100*$G100*$I100*$K100*AU$12)</f>
        <v>56008.158359999994</v>
      </c>
      <c r="AV100" s="16"/>
      <c r="AW100" s="16">
        <f t="shared" ref="AW100:AW102" si="642">(AV100/12*5*$D100*$G100*$H100*$J100*AW$11)+(AV100/12*4*$E100*$G100*$I100*$J100*AW$12)+(AV100/12*3*$F100*$G100*$I100*$J100*AW$12)</f>
        <v>0</v>
      </c>
      <c r="AX100" s="16"/>
      <c r="AY100" s="16">
        <f t="shared" ref="AY100:AY102" si="643">(AX100/12*5*$D100*$G100*$H100*$J100*AY$11)+(AX100/12*4*$E100*$G100*$I100*$J100*AY$12)+(AX100/12*3*$F100*$G100*$I100*$J100*AY$12)</f>
        <v>0</v>
      </c>
      <c r="AZ100" s="16">
        <v>42</v>
      </c>
      <c r="BA100" s="16">
        <f t="shared" ref="BA100:BA102" si="644">(AZ100/12*5*$D100*$G100*$H100*$K100*BA$11)+(AZ100/12*4*$E100*$G100*$I100*$K100*BA$12)+(AZ100/12*3*$F100*$G100*$I100*$K100*BA$12)</f>
        <v>1108613.8123199998</v>
      </c>
      <c r="BB100" s="16">
        <v>0</v>
      </c>
      <c r="BC100" s="16">
        <f t="shared" ref="BC100:BC102" si="645">(BB100/12*5*$D100*$G100*$H100*$J100*BC$11)+(BB100/12*4*$E100*$G100*$I100*$J100*BC$12)+(BB100/12*3*$F100*$G100*$I100*$J100*BC$12)</f>
        <v>0</v>
      </c>
      <c r="BD100" s="16">
        <v>0</v>
      </c>
      <c r="BE100" s="16">
        <f t="shared" ref="BE100:BE102" si="646">(BD100/12*5*$D100*$G100*$H100*$J100*BE$11)+(BD100/12*4*$E100*$G100*$I100*$J100*BE$12)+(BD100/12*3*$F100*$G100*$I100*$J100*BE$12)</f>
        <v>0</v>
      </c>
      <c r="BF100" s="16">
        <v>0</v>
      </c>
      <c r="BG100" s="16">
        <f t="shared" ref="BG100:BG102" si="647">(BF100/12*5*$D100*$G100*$H100*$J100*BG$11)+(BF100/12*4*$E100*$G100*$I100*$J100*BG$12)+(BF100/12*3*$F100*$G100*$I100*$J100*BG$12)</f>
        <v>0</v>
      </c>
      <c r="BH100" s="16">
        <v>0</v>
      </c>
      <c r="BI100" s="16">
        <f t="shared" ref="BI100:BI102" si="648">(BH100/12*5*$D100*$G100*$H100*$K100*BI$11)+(BH100/12*4*$E100*$G100*$I100*$K100*BI$12)+(BH100/12*3*$F100*$G100*$I100*$K100*BI$12)</f>
        <v>0</v>
      </c>
      <c r="BJ100" s="16">
        <v>357</v>
      </c>
      <c r="BK100" s="16">
        <f t="shared" ref="BK100:BK102" si="649">(BJ100/12*5*$D100*$G100*$H100*$J100*BK$11)+(BJ100/12*4*$E100*$G100*$I100*$J100*BK$12)+(BJ100/12*3*$F100*$G100*$I100*$J100*BK$12)</f>
        <v>8437923.6549299993</v>
      </c>
      <c r="BL100" s="16">
        <v>113</v>
      </c>
      <c r="BM100" s="16">
        <f t="shared" ref="BM100:BM102" si="650">(BL100/12*5*$D100*$G100*$H100*$J100*BM$11)+(BL100/12*4*$E100*$G100*$I100*$J100*BM$12)+(BL100/12*3*$F100*$G100*$I100*$J100*BM$12)</f>
        <v>2555352.7420399999</v>
      </c>
      <c r="BN100" s="22">
        <v>0</v>
      </c>
      <c r="BO100" s="16">
        <f t="shared" ref="BO100:BO102" si="651">(BN100/12*5*$D100*$G100*$H100*$K100*BO$11)+(BN100/12*4*$E100*$G100*$I100*$K100*BO$12)+(BN100/12*3*$F100*$G100*$I100*$K100*BO$12)</f>
        <v>0</v>
      </c>
      <c r="BP100" s="16">
        <v>0</v>
      </c>
      <c r="BQ100" s="16">
        <f t="shared" ref="BQ100:BQ102" si="652">(BP100/12*5*$D100*$G100*$H100*$K100*BQ$11)+(BP100/12*4*$E100*$G100*$I100*$K100*BQ$12)+(BP100/12*3*$F100*$G100*$I100*$K100*BQ$12)</f>
        <v>0</v>
      </c>
      <c r="BR100" s="16">
        <v>0</v>
      </c>
      <c r="BS100" s="16">
        <f t="shared" ref="BS100:BS102" si="653">(BR100/12*5*$D100*$G100*$H100*$J100*BS$11)+(BR100/12*4*$E100*$G100*$I100*$J100*BS$12)+(BR100/12*3*$F100*$G100*$I100*$J100*BS$12)</f>
        <v>0</v>
      </c>
      <c r="BT100" s="16">
        <v>0</v>
      </c>
      <c r="BU100" s="16">
        <f t="shared" ref="BU100:BU102" si="654">(BT100/12*5*$D100*$G100*$H100*$J100*BU$11)+(BT100/12*4*$E100*$G100*$I100*$J100*BU$12)+(BT100/12*3*$F100*$G100*$I100*$J100*BU$12)</f>
        <v>0</v>
      </c>
      <c r="BV100" s="16">
        <v>0</v>
      </c>
      <c r="BW100" s="16">
        <f t="shared" ref="BW100:BW102" si="655">(BV100/12*5*$D100*$G100*$H100*$K100*BW$11)+(BV100/12*4*$E100*$G100*$I100*$K100*BW$12)+(BV100/12*3*$F100*$G100*$I100*$K100*BW$12)</f>
        <v>0</v>
      </c>
      <c r="BX100" s="16"/>
      <c r="BY100" s="16">
        <f t="shared" ref="BY100:BY102" si="656">(BX100/12*5*$D100*$G100*$H100*$K100*BY$11)+(BX100/12*4*$E100*$G100*$I100*$K100*BY$12)+(BX100/12*3*$F100*$G100*$I100*$K100*BY$12)</f>
        <v>0</v>
      </c>
      <c r="BZ100" s="16">
        <v>0</v>
      </c>
      <c r="CA100" s="16">
        <f t="shared" ref="CA100:CA102" si="657">(BZ100/12*5*$D100*$G100*$H100*$J100*CA$11)+(BZ100/12*4*$E100*$G100*$I100*$J100*CA$12)+(BZ100/12*3*$F100*$G100*$I100*$J100*CA$12)</f>
        <v>0</v>
      </c>
      <c r="CB100" s="16">
        <v>3</v>
      </c>
      <c r="CC100" s="16">
        <f t="shared" ref="CC100:CC102" si="658">(CB100/12*5*$D100*$G100*$H100*$K100*CC$11)+(CB100/12*4*$E100*$G100*$I100*$K100*CC$12)+(CB100/12*3*$F100*$G100*$I100*$K100*CC$12)</f>
        <v>72422.007840000006</v>
      </c>
      <c r="CD100" s="16">
        <v>25</v>
      </c>
      <c r="CE100" s="16">
        <f t="shared" ref="CE100:CE102" si="659">(CD100/12*5*$D100*$G100*$H100*$J100*CE$11)+(CD100/12*4*$E100*$G100*$I100*$J100*CE$12)+(CD100/12*3*$F100*$G100*$I100*$J100*CE$12)</f>
        <v>565343.527</v>
      </c>
      <c r="CF100" s="16"/>
      <c r="CG100" s="16">
        <f t="shared" ref="CG100:CG102" si="660">(CF100/12*5*$D100*$G100*$H100*$J100*CG$11)+(CF100/12*4*$E100*$G100*$I100*$J100*CG$12)+(CF100/12*3*$F100*$G100*$I100*$J100*CG$12)</f>
        <v>0</v>
      </c>
      <c r="CH100" s="16"/>
      <c r="CI100" s="16">
        <f t="shared" ref="CI100:CI102" si="661">(CH100/12*5*$D100*$G100*$H100*$J100*CI$11)+(CH100/12*4*$E100*$G100*$I100*$J100*CI$12)+(CH100/12*3*$F100*$G100*$I100*$J100*CI$12)</f>
        <v>0</v>
      </c>
      <c r="CJ100" s="16"/>
      <c r="CK100" s="16">
        <f t="shared" ref="CK100:CK102" si="662">(CJ100/12*5*$D100*$G100*$H100*$J100*CK$11)+(CJ100/12*4*$E100*$G100*$I100*$J100*CK$12)+(CJ100/12*3*$F100*$G100*$I100*$J100*CK$12)</f>
        <v>0</v>
      </c>
      <c r="CL100" s="16">
        <v>18</v>
      </c>
      <c r="CM100" s="16">
        <f t="shared" ref="CM100:CM102" si="663">(CL100/12*5*$D100*$G100*$H100*$K100*CM$11)+(CL100/12*4*$E100*$G100*$I100*$K100*CM$12)+(CL100/12*3*$F100*$G100*$I100*$K100*CM$12)</f>
        <v>484219.78869599995</v>
      </c>
      <c r="CN100" s="16">
        <v>8</v>
      </c>
      <c r="CO100" s="16">
        <f t="shared" ref="CO100:CO102" si="664">(CN100/12*5*$D100*$G100*$H100*$K100*CO$11)+(CN100/12*4*$E100*$G100*$I100*$K100*CO$12)+(CN100/12*3*$F100*$G100*$I100*$K100*CO$12)</f>
        <v>247407.33628799993</v>
      </c>
      <c r="CP100" s="18">
        <v>3</v>
      </c>
      <c r="CQ100" s="16">
        <f t="shared" ref="CQ100:CQ102" si="665">(CP100/12*5*$D100*$G100*$H100*$J100*CQ$11)+(CP100/12*4*$E100*$G100*$I100*$J100*CQ$12)+(CP100/12*3*$F100*$G100*$I100*$J100*CQ$12)</f>
        <v>74942.18759999999</v>
      </c>
      <c r="CR100" s="16">
        <v>5</v>
      </c>
      <c r="CS100" s="16">
        <f t="shared" ref="CS100:CS102" si="666">(CR100/12*5*$D100*$G100*$H100*$K100*CS$11)+(CR100/12*4*$E100*$G100*$I100*$K100*CS$12)+(CR100/12*3*$F100*$G100*$I100*$K100*CS$12)</f>
        <v>151132.33464000002</v>
      </c>
      <c r="CT100" s="16"/>
      <c r="CU100" s="16">
        <f t="shared" ref="CU100:CU102" si="667">(CT100/12*5*$D100*$G100*$H100*$K100*CU$11)+(CT100/12*4*$E100*$G100*$I100*$K100*CU$12)+(CT100/12*3*$F100*$G100*$I100*$K100*CU$12)</f>
        <v>0</v>
      </c>
      <c r="CV100" s="16">
        <v>3</v>
      </c>
      <c r="CW100" s="16">
        <f t="shared" ref="CW100:CW102" si="668">(CV100/12*5*$D100*$G100*$H100*$K100*CW$11)+(CV100/12*4*$E100*$G100*$I100*$K100*CW$12)+(CV100/12*3*$F100*$G100*$I100*$K100*CW$12)</f>
        <v>90847.536443999983</v>
      </c>
      <c r="CX100" s="16">
        <v>4</v>
      </c>
      <c r="CY100" s="16">
        <f t="shared" ref="CY100:CY102" si="669">(CX100/12*5*$D100*$G100*$H100*$K100*CY$11)+(CX100/12*4*$E100*$G100*$I100*$K100*CY$12)+(CX100/12*3*$F100*$G100*$I100*$K100*CY$12)</f>
        <v>120905.86771199998</v>
      </c>
      <c r="CZ100" s="16">
        <v>20</v>
      </c>
      <c r="DA100" s="16">
        <f t="shared" ref="DA100:DA102" si="670">(CZ100/12*5*$D100*$G100*$H100*$K100*DA$11)+(CZ100/12*4*$E100*$G100*$I100*$K100*DA$12)+(CZ100/12*3*$F100*$G100*$I100*$K100*DA$12)</f>
        <v>605650.24295999995</v>
      </c>
      <c r="DB100" s="16">
        <v>11</v>
      </c>
      <c r="DC100" s="16">
        <f t="shared" ref="DC100:DC102" si="671">(DB100/12*5*$D100*$G100*$H100*$J100*DC$11)+(DB100/12*4*$E100*$G100*$I100*$J100*DC$12)+(DB100/12*3*$F100*$G100*$I100*$J100*DC$12)</f>
        <v>274788.02119999996</v>
      </c>
      <c r="DD100" s="16"/>
      <c r="DE100" s="16">
        <f t="shared" ref="DE100:DE102" si="672">(DD100/12*5*$D100*$G100*$H100*$J100*DE$11)+(DD100/12*4*$E100*$G100*$I100*$J100*DE$12)+(DD100/12*3*$F100*$G100*$I100*$J100*DE$12)</f>
        <v>0</v>
      </c>
      <c r="DF100" s="16"/>
      <c r="DG100" s="16">
        <f t="shared" ref="DG100:DG102" si="673">(DF100/12*5*$D100*$G100*$H100*$K100*DG$11)+(DF100/12*4*$E100*$G100*$I100*$K100*DG$12)+(DF100/12*3*$F100*$G100*$I100*$K100*DG$12)</f>
        <v>0</v>
      </c>
      <c r="DH100" s="16">
        <v>10</v>
      </c>
      <c r="DI100" s="16">
        <f t="shared" ref="DI100:DI102" si="674">(DH100/12*5*$D100*$G100*$H100*$K100*DI$11)+(DH100/12*4*$E100*$G100*$I100*$K100*DI$12)+(DH100/12*3*$F100*$G100*$I100*$K100*DI$12)</f>
        <v>325063.92240000004</v>
      </c>
      <c r="DJ100" s="16"/>
      <c r="DK100" s="16">
        <f t="shared" ref="DK100:DK102" si="675">(DJ100/12*5*$D100*$G100*$H100*$L100*DK$11)+(DJ100/12*4*$E100*$G100*$I100*$L100*DK$12)+(DJ100/12*3*$F100*$G100*$I100*$L100*DK$12)</f>
        <v>0</v>
      </c>
      <c r="DL100" s="16"/>
      <c r="DM100" s="16">
        <f t="shared" si="290"/>
        <v>0</v>
      </c>
      <c r="DN100" s="16"/>
      <c r="DO100" s="16">
        <f t="shared" si="562"/>
        <v>0</v>
      </c>
      <c r="DP100" s="16">
        <f t="shared" ref="DP100:DQ102" si="676">SUM(N100,P100,R100,T100,V100,X100,Z100,AB100,AD100,AF100,AH100,AJ100,AL100,AN100,AP100,AR100,AT100,AV100,AX100,AZ100,BB100,BD100,BF100,BH100,BJ100,BL100,BN100,BP100,BR100,BT100,BV100,BX100,BZ100,CB100,CD100,CF100,CH100,CJ100,CL100,CN100,CP100,CR100,CT100,CV100,CX100,CZ100,DB100,DD100,DF100,DH100,DJ100,DL100,DN100)</f>
        <v>867</v>
      </c>
      <c r="DQ100" s="16">
        <f t="shared" si="676"/>
        <v>21454353.512858</v>
      </c>
    </row>
    <row r="101" spans="1:121" ht="30" customHeight="1" x14ac:dyDescent="0.25">
      <c r="A101" s="20"/>
      <c r="B101" s="54">
        <v>75</v>
      </c>
      <c r="C101" s="55" t="s">
        <v>229</v>
      </c>
      <c r="D101" s="56">
        <f t="shared" si="564"/>
        <v>19063</v>
      </c>
      <c r="E101" s="56">
        <v>18530</v>
      </c>
      <c r="F101" s="56">
        <v>18715</v>
      </c>
      <c r="G101" s="21">
        <v>1.74</v>
      </c>
      <c r="H101" s="15">
        <v>1</v>
      </c>
      <c r="I101" s="15">
        <v>1</v>
      </c>
      <c r="J101" s="56">
        <v>1.4</v>
      </c>
      <c r="K101" s="56">
        <v>1.68</v>
      </c>
      <c r="L101" s="56">
        <v>2.23</v>
      </c>
      <c r="M101" s="56">
        <v>2.57</v>
      </c>
      <c r="N101" s="16">
        <v>90</v>
      </c>
      <c r="O101" s="16">
        <f t="shared" si="625"/>
        <v>4376754.8055000007</v>
      </c>
      <c r="P101" s="16">
        <v>50</v>
      </c>
      <c r="Q101" s="16">
        <f t="shared" si="626"/>
        <v>2431530.4475000007</v>
      </c>
      <c r="R101" s="16">
        <v>0</v>
      </c>
      <c r="S101" s="16">
        <f t="shared" si="627"/>
        <v>0</v>
      </c>
      <c r="T101" s="16"/>
      <c r="U101" s="16">
        <f t="shared" si="628"/>
        <v>0</v>
      </c>
      <c r="V101" s="16">
        <v>4</v>
      </c>
      <c r="W101" s="16">
        <f t="shared" si="629"/>
        <v>195838.16405999998</v>
      </c>
      <c r="X101" s="16">
        <v>20</v>
      </c>
      <c r="Y101" s="16">
        <f t="shared" si="630"/>
        <v>972612.179</v>
      </c>
      <c r="Z101" s="16">
        <v>0</v>
      </c>
      <c r="AA101" s="16">
        <f t="shared" si="631"/>
        <v>0</v>
      </c>
      <c r="AB101" s="16">
        <v>0</v>
      </c>
      <c r="AC101" s="16">
        <f t="shared" si="632"/>
        <v>0</v>
      </c>
      <c r="AD101" s="16">
        <v>0</v>
      </c>
      <c r="AE101" s="16">
        <f t="shared" si="633"/>
        <v>0</v>
      </c>
      <c r="AF101" s="16">
        <v>69</v>
      </c>
      <c r="AG101" s="16">
        <f t="shared" si="634"/>
        <v>3355512.01755</v>
      </c>
      <c r="AH101" s="16"/>
      <c r="AI101" s="16">
        <f t="shared" si="635"/>
        <v>0</v>
      </c>
      <c r="AJ101" s="16"/>
      <c r="AK101" s="16">
        <f t="shared" si="636"/>
        <v>0</v>
      </c>
      <c r="AL101" s="58">
        <v>0</v>
      </c>
      <c r="AM101" s="16">
        <f t="shared" si="637"/>
        <v>0</v>
      </c>
      <c r="AN101" s="59">
        <v>38</v>
      </c>
      <c r="AO101" s="16">
        <f t="shared" si="638"/>
        <v>2136029.3717279998</v>
      </c>
      <c r="AP101" s="16">
        <v>0</v>
      </c>
      <c r="AQ101" s="16">
        <f t="shared" si="639"/>
        <v>0</v>
      </c>
      <c r="AR101" s="16">
        <v>116</v>
      </c>
      <c r="AS101" s="16">
        <f t="shared" si="640"/>
        <v>6520510.7136959992</v>
      </c>
      <c r="AT101" s="16">
        <v>12</v>
      </c>
      <c r="AU101" s="16">
        <f t="shared" si="641"/>
        <v>696101.39676000003</v>
      </c>
      <c r="AV101" s="16"/>
      <c r="AW101" s="16">
        <f t="shared" si="642"/>
        <v>0</v>
      </c>
      <c r="AX101" s="16"/>
      <c r="AY101" s="16">
        <f t="shared" si="643"/>
        <v>0</v>
      </c>
      <c r="AZ101" s="16"/>
      <c r="BA101" s="16">
        <f t="shared" si="644"/>
        <v>0</v>
      </c>
      <c r="BB101" s="16">
        <v>0</v>
      </c>
      <c r="BC101" s="16">
        <f t="shared" si="645"/>
        <v>0</v>
      </c>
      <c r="BD101" s="16">
        <v>0</v>
      </c>
      <c r="BE101" s="16">
        <f t="shared" si="646"/>
        <v>0</v>
      </c>
      <c r="BF101" s="16">
        <v>0</v>
      </c>
      <c r="BG101" s="16">
        <f t="shared" si="647"/>
        <v>0</v>
      </c>
      <c r="BH101" s="16">
        <v>0</v>
      </c>
      <c r="BI101" s="16">
        <f t="shared" si="648"/>
        <v>0</v>
      </c>
      <c r="BJ101" s="16">
        <v>441</v>
      </c>
      <c r="BK101" s="16">
        <f t="shared" si="649"/>
        <v>21591157.587614998</v>
      </c>
      <c r="BL101" s="16">
        <v>60</v>
      </c>
      <c r="BM101" s="16">
        <f t="shared" si="650"/>
        <v>2810564.9628000003</v>
      </c>
      <c r="BN101" s="22">
        <v>0</v>
      </c>
      <c r="BO101" s="16">
        <f t="shared" si="651"/>
        <v>0</v>
      </c>
      <c r="BP101" s="16">
        <v>0</v>
      </c>
      <c r="BQ101" s="16">
        <f t="shared" si="652"/>
        <v>0</v>
      </c>
      <c r="BR101" s="16">
        <v>0</v>
      </c>
      <c r="BS101" s="16">
        <f t="shared" si="653"/>
        <v>0</v>
      </c>
      <c r="BT101" s="16">
        <v>0</v>
      </c>
      <c r="BU101" s="16">
        <f t="shared" si="654"/>
        <v>0</v>
      </c>
      <c r="BV101" s="16">
        <v>0</v>
      </c>
      <c r="BW101" s="16">
        <f t="shared" si="655"/>
        <v>0</v>
      </c>
      <c r="BX101" s="16"/>
      <c r="BY101" s="16">
        <f t="shared" si="656"/>
        <v>0</v>
      </c>
      <c r="BZ101" s="16">
        <v>0</v>
      </c>
      <c r="CA101" s="16">
        <f t="shared" si="657"/>
        <v>0</v>
      </c>
      <c r="CB101" s="16">
        <v>2</v>
      </c>
      <c r="CC101" s="16">
        <f t="shared" si="658"/>
        <v>100011.34415999998</v>
      </c>
      <c r="CD101" s="16">
        <v>35</v>
      </c>
      <c r="CE101" s="16">
        <f t="shared" si="659"/>
        <v>1639496.2282999996</v>
      </c>
      <c r="CF101" s="16"/>
      <c r="CG101" s="16">
        <f t="shared" si="660"/>
        <v>0</v>
      </c>
      <c r="CH101" s="16">
        <v>27</v>
      </c>
      <c r="CI101" s="16">
        <f t="shared" si="661"/>
        <v>932248.60091999988</v>
      </c>
      <c r="CJ101" s="16"/>
      <c r="CK101" s="16">
        <f t="shared" si="662"/>
        <v>0</v>
      </c>
      <c r="CL101" s="16">
        <v>33</v>
      </c>
      <c r="CM101" s="16">
        <f t="shared" si="663"/>
        <v>1838882.2927860001</v>
      </c>
      <c r="CN101" s="16">
        <v>16</v>
      </c>
      <c r="CO101" s="16">
        <f t="shared" si="664"/>
        <v>1024973.2503359998</v>
      </c>
      <c r="CP101" s="18">
        <v>6</v>
      </c>
      <c r="CQ101" s="16">
        <f t="shared" si="665"/>
        <v>310474.77720000001</v>
      </c>
      <c r="CR101" s="16">
        <v>5</v>
      </c>
      <c r="CS101" s="16">
        <f t="shared" si="666"/>
        <v>313059.83604000002</v>
      </c>
      <c r="CT101" s="16"/>
      <c r="CU101" s="16">
        <f t="shared" si="667"/>
        <v>0</v>
      </c>
      <c r="CV101" s="16">
        <v>6</v>
      </c>
      <c r="CW101" s="16">
        <f t="shared" si="668"/>
        <v>376368.36526800005</v>
      </c>
      <c r="CX101" s="16">
        <v>1</v>
      </c>
      <c r="CY101" s="16">
        <f t="shared" si="669"/>
        <v>62611.967207999987</v>
      </c>
      <c r="CZ101" s="16">
        <v>9</v>
      </c>
      <c r="DA101" s="16">
        <f t="shared" si="670"/>
        <v>564552.5479019999</v>
      </c>
      <c r="DB101" s="16">
        <v>12</v>
      </c>
      <c r="DC101" s="16">
        <f t="shared" si="671"/>
        <v>620949.55440000002</v>
      </c>
      <c r="DD101" s="16">
        <v>5</v>
      </c>
      <c r="DE101" s="16">
        <f t="shared" si="672"/>
        <v>266436.39364999998</v>
      </c>
      <c r="DF101" s="16"/>
      <c r="DG101" s="16">
        <f t="shared" si="673"/>
        <v>0</v>
      </c>
      <c r="DH101" s="16">
        <v>4</v>
      </c>
      <c r="DI101" s="16">
        <f t="shared" si="674"/>
        <v>269338.67855999997</v>
      </c>
      <c r="DJ101" s="16"/>
      <c r="DK101" s="16">
        <f t="shared" si="675"/>
        <v>0</v>
      </c>
      <c r="DL101" s="16">
        <v>6</v>
      </c>
      <c r="DM101" s="16">
        <f t="shared" si="290"/>
        <v>597647.90896499995</v>
      </c>
      <c r="DN101" s="16"/>
      <c r="DO101" s="16">
        <f t="shared" si="562"/>
        <v>0</v>
      </c>
      <c r="DP101" s="16">
        <f t="shared" si="676"/>
        <v>1067</v>
      </c>
      <c r="DQ101" s="16">
        <f t="shared" si="676"/>
        <v>54003663.391904004</v>
      </c>
    </row>
    <row r="102" spans="1:121" ht="30" customHeight="1" x14ac:dyDescent="0.25">
      <c r="A102" s="20"/>
      <c r="B102" s="54">
        <v>76</v>
      </c>
      <c r="C102" s="55" t="s">
        <v>230</v>
      </c>
      <c r="D102" s="56">
        <f t="shared" si="564"/>
        <v>19063</v>
      </c>
      <c r="E102" s="56">
        <v>18530</v>
      </c>
      <c r="F102" s="56">
        <v>18715</v>
      </c>
      <c r="G102" s="21">
        <v>2.4900000000000002</v>
      </c>
      <c r="H102" s="15">
        <v>1</v>
      </c>
      <c r="I102" s="15">
        <v>1</v>
      </c>
      <c r="J102" s="56">
        <v>1.4</v>
      </c>
      <c r="K102" s="56">
        <v>1.68</v>
      </c>
      <c r="L102" s="56">
        <v>2.23</v>
      </c>
      <c r="M102" s="56">
        <v>2.57</v>
      </c>
      <c r="N102" s="16">
        <v>7</v>
      </c>
      <c r="O102" s="16">
        <f t="shared" si="625"/>
        <v>487144.54827500007</v>
      </c>
      <c r="P102" s="16">
        <v>5</v>
      </c>
      <c r="Q102" s="16">
        <f t="shared" si="626"/>
        <v>347960.39162500005</v>
      </c>
      <c r="R102" s="16">
        <v>0</v>
      </c>
      <c r="S102" s="16">
        <f t="shared" si="627"/>
        <v>0</v>
      </c>
      <c r="T102" s="16"/>
      <c r="U102" s="16">
        <f t="shared" si="628"/>
        <v>0</v>
      </c>
      <c r="V102" s="16">
        <v>2</v>
      </c>
      <c r="W102" s="16">
        <f t="shared" si="629"/>
        <v>140125.58290499999</v>
      </c>
      <c r="X102" s="16">
        <v>0</v>
      </c>
      <c r="Y102" s="16">
        <f t="shared" si="630"/>
        <v>0</v>
      </c>
      <c r="Z102" s="16">
        <v>0</v>
      </c>
      <c r="AA102" s="16">
        <f t="shared" si="631"/>
        <v>0</v>
      </c>
      <c r="AB102" s="16">
        <v>0</v>
      </c>
      <c r="AC102" s="16">
        <f t="shared" si="632"/>
        <v>0</v>
      </c>
      <c r="AD102" s="16">
        <v>0</v>
      </c>
      <c r="AE102" s="16">
        <f t="shared" si="633"/>
        <v>0</v>
      </c>
      <c r="AF102" s="16">
        <v>3</v>
      </c>
      <c r="AG102" s="16">
        <f t="shared" si="634"/>
        <v>208776.23497500003</v>
      </c>
      <c r="AH102" s="16"/>
      <c r="AI102" s="16">
        <f t="shared" si="635"/>
        <v>0</v>
      </c>
      <c r="AJ102" s="16"/>
      <c r="AK102" s="16">
        <f t="shared" si="636"/>
        <v>0</v>
      </c>
      <c r="AL102" s="58">
        <v>0</v>
      </c>
      <c r="AM102" s="16">
        <f t="shared" si="637"/>
        <v>0</v>
      </c>
      <c r="AN102" s="59">
        <v>0</v>
      </c>
      <c r="AO102" s="16">
        <f t="shared" si="638"/>
        <v>0</v>
      </c>
      <c r="AP102" s="16">
        <v>0</v>
      </c>
      <c r="AQ102" s="16">
        <f t="shared" si="639"/>
        <v>0</v>
      </c>
      <c r="AR102" s="16">
        <v>4</v>
      </c>
      <c r="AS102" s="16">
        <f t="shared" si="640"/>
        <v>321761.230224</v>
      </c>
      <c r="AT102" s="16"/>
      <c r="AU102" s="16">
        <f t="shared" si="641"/>
        <v>0</v>
      </c>
      <c r="AV102" s="16"/>
      <c r="AW102" s="16">
        <f t="shared" si="642"/>
        <v>0</v>
      </c>
      <c r="AX102" s="16"/>
      <c r="AY102" s="16">
        <f t="shared" si="643"/>
        <v>0</v>
      </c>
      <c r="AZ102" s="16"/>
      <c r="BA102" s="16">
        <f t="shared" si="644"/>
        <v>0</v>
      </c>
      <c r="BB102" s="16">
        <v>0</v>
      </c>
      <c r="BC102" s="16">
        <f t="shared" si="645"/>
        <v>0</v>
      </c>
      <c r="BD102" s="16">
        <v>0</v>
      </c>
      <c r="BE102" s="16">
        <f t="shared" si="646"/>
        <v>0</v>
      </c>
      <c r="BF102" s="16">
        <v>0</v>
      </c>
      <c r="BG102" s="16">
        <f t="shared" si="647"/>
        <v>0</v>
      </c>
      <c r="BH102" s="16">
        <v>0</v>
      </c>
      <c r="BI102" s="16">
        <f t="shared" si="648"/>
        <v>0</v>
      </c>
      <c r="BJ102" s="16">
        <v>3</v>
      </c>
      <c r="BK102" s="16">
        <f t="shared" si="649"/>
        <v>210188.3743575</v>
      </c>
      <c r="BL102" s="16">
        <v>5</v>
      </c>
      <c r="BM102" s="16">
        <f t="shared" si="650"/>
        <v>335167.94815000007</v>
      </c>
      <c r="BN102" s="22">
        <v>0</v>
      </c>
      <c r="BO102" s="16">
        <f t="shared" si="651"/>
        <v>0</v>
      </c>
      <c r="BP102" s="16">
        <v>0</v>
      </c>
      <c r="BQ102" s="16">
        <f t="shared" si="652"/>
        <v>0</v>
      </c>
      <c r="BR102" s="16">
        <v>0</v>
      </c>
      <c r="BS102" s="16">
        <f t="shared" si="653"/>
        <v>0</v>
      </c>
      <c r="BT102" s="16">
        <v>0</v>
      </c>
      <c r="BU102" s="16">
        <f t="shared" si="654"/>
        <v>0</v>
      </c>
      <c r="BV102" s="16">
        <v>0</v>
      </c>
      <c r="BW102" s="16">
        <f t="shared" si="655"/>
        <v>0</v>
      </c>
      <c r="BX102" s="16"/>
      <c r="BY102" s="16">
        <f t="shared" si="656"/>
        <v>0</v>
      </c>
      <c r="BZ102" s="16">
        <v>0</v>
      </c>
      <c r="CA102" s="16">
        <f t="shared" si="657"/>
        <v>0</v>
      </c>
      <c r="CB102" s="16">
        <v>0</v>
      </c>
      <c r="CC102" s="16">
        <f t="shared" si="658"/>
        <v>0</v>
      </c>
      <c r="CD102" s="16"/>
      <c r="CE102" s="16">
        <f t="shared" si="659"/>
        <v>0</v>
      </c>
      <c r="CF102" s="16"/>
      <c r="CG102" s="16">
        <f t="shared" si="660"/>
        <v>0</v>
      </c>
      <c r="CH102" s="16"/>
      <c r="CI102" s="16">
        <f t="shared" si="661"/>
        <v>0</v>
      </c>
      <c r="CJ102" s="16"/>
      <c r="CK102" s="16">
        <f t="shared" si="662"/>
        <v>0</v>
      </c>
      <c r="CL102" s="16">
        <v>2</v>
      </c>
      <c r="CM102" s="16">
        <f t="shared" si="663"/>
        <v>159485.08913400001</v>
      </c>
      <c r="CN102" s="16"/>
      <c r="CO102" s="16">
        <f t="shared" si="664"/>
        <v>0</v>
      </c>
      <c r="CP102" s="18"/>
      <c r="CQ102" s="16">
        <f t="shared" si="665"/>
        <v>0</v>
      </c>
      <c r="CR102" s="16"/>
      <c r="CS102" s="16">
        <f t="shared" si="666"/>
        <v>0</v>
      </c>
      <c r="CT102" s="16"/>
      <c r="CU102" s="16">
        <f t="shared" si="667"/>
        <v>0</v>
      </c>
      <c r="CV102" s="16"/>
      <c r="CW102" s="16">
        <f t="shared" si="668"/>
        <v>0</v>
      </c>
      <c r="CX102" s="16"/>
      <c r="CY102" s="16">
        <f t="shared" si="669"/>
        <v>0</v>
      </c>
      <c r="CZ102" s="16"/>
      <c r="DA102" s="16">
        <f t="shared" si="670"/>
        <v>0</v>
      </c>
      <c r="DB102" s="16"/>
      <c r="DC102" s="16">
        <f t="shared" si="671"/>
        <v>0</v>
      </c>
      <c r="DD102" s="16"/>
      <c r="DE102" s="16">
        <f t="shared" si="672"/>
        <v>0</v>
      </c>
      <c r="DF102" s="16"/>
      <c r="DG102" s="16">
        <f t="shared" si="673"/>
        <v>0</v>
      </c>
      <c r="DH102" s="16"/>
      <c r="DI102" s="16">
        <f t="shared" si="674"/>
        <v>0</v>
      </c>
      <c r="DJ102" s="16"/>
      <c r="DK102" s="16">
        <f t="shared" si="675"/>
        <v>0</v>
      </c>
      <c r="DL102" s="16"/>
      <c r="DM102" s="16">
        <f t="shared" si="290"/>
        <v>0</v>
      </c>
      <c r="DN102" s="16"/>
      <c r="DO102" s="16">
        <f t="shared" si="562"/>
        <v>0</v>
      </c>
      <c r="DP102" s="16">
        <f t="shared" si="676"/>
        <v>31</v>
      </c>
      <c r="DQ102" s="16">
        <f t="shared" si="676"/>
        <v>2210609.3996454999</v>
      </c>
    </row>
    <row r="103" spans="1:121" ht="15.75" customHeight="1" x14ac:dyDescent="0.25">
      <c r="A103" s="69">
        <v>15</v>
      </c>
      <c r="B103" s="78"/>
      <c r="C103" s="71" t="s">
        <v>231</v>
      </c>
      <c r="D103" s="75">
        <f t="shared" si="564"/>
        <v>19063</v>
      </c>
      <c r="E103" s="75">
        <v>18530</v>
      </c>
      <c r="F103" s="75">
        <v>18715</v>
      </c>
      <c r="G103" s="79">
        <v>1.1200000000000001</v>
      </c>
      <c r="H103" s="76">
        <v>1</v>
      </c>
      <c r="I103" s="76">
        <v>1</v>
      </c>
      <c r="J103" s="75">
        <v>1.4</v>
      </c>
      <c r="K103" s="75">
        <v>1.68</v>
      </c>
      <c r="L103" s="75">
        <v>2.23</v>
      </c>
      <c r="M103" s="75">
        <v>2.57</v>
      </c>
      <c r="N103" s="74">
        <f t="shared" ref="N103:BY103" si="677">SUM(N104:N119)</f>
        <v>1268</v>
      </c>
      <c r="O103" s="74">
        <f t="shared" si="677"/>
        <v>56793769.275833331</v>
      </c>
      <c r="P103" s="74">
        <f t="shared" si="677"/>
        <v>3473</v>
      </c>
      <c r="Q103" s="74">
        <f t="shared" si="677"/>
        <v>184650133.3831</v>
      </c>
      <c r="R103" s="74">
        <f t="shared" si="677"/>
        <v>0</v>
      </c>
      <c r="S103" s="74">
        <f t="shared" si="677"/>
        <v>0</v>
      </c>
      <c r="T103" s="74">
        <f t="shared" si="677"/>
        <v>0</v>
      </c>
      <c r="U103" s="74">
        <f t="shared" si="677"/>
        <v>0</v>
      </c>
      <c r="V103" s="74">
        <f t="shared" si="677"/>
        <v>0</v>
      </c>
      <c r="W103" s="74">
        <f t="shared" si="677"/>
        <v>0</v>
      </c>
      <c r="X103" s="74">
        <f t="shared" si="677"/>
        <v>521</v>
      </c>
      <c r="Y103" s="74">
        <f t="shared" si="677"/>
        <v>17676403.089216664</v>
      </c>
      <c r="Z103" s="74">
        <f t="shared" si="677"/>
        <v>75</v>
      </c>
      <c r="AA103" s="74">
        <f t="shared" si="677"/>
        <v>1999235.9012499996</v>
      </c>
      <c r="AB103" s="74">
        <f t="shared" si="677"/>
        <v>0</v>
      </c>
      <c r="AC103" s="74">
        <f t="shared" si="677"/>
        <v>0</v>
      </c>
      <c r="AD103" s="74">
        <v>0</v>
      </c>
      <c r="AE103" s="74">
        <f t="shared" ref="AE103" si="678">SUM(AE104:AE119)</f>
        <v>0</v>
      </c>
      <c r="AF103" s="74">
        <f t="shared" si="677"/>
        <v>713</v>
      </c>
      <c r="AG103" s="74">
        <f t="shared" si="677"/>
        <v>24669815.19695</v>
      </c>
      <c r="AH103" s="74">
        <f t="shared" si="677"/>
        <v>29</v>
      </c>
      <c r="AI103" s="74">
        <f t="shared" si="677"/>
        <v>683452.7359333334</v>
      </c>
      <c r="AJ103" s="74">
        <f t="shared" si="677"/>
        <v>0</v>
      </c>
      <c r="AK103" s="74">
        <f t="shared" si="677"/>
        <v>0</v>
      </c>
      <c r="AL103" s="74">
        <f t="shared" si="677"/>
        <v>0</v>
      </c>
      <c r="AM103" s="74">
        <f t="shared" si="677"/>
        <v>0</v>
      </c>
      <c r="AN103" s="74">
        <f t="shared" si="677"/>
        <v>1330</v>
      </c>
      <c r="AO103" s="74">
        <f t="shared" si="677"/>
        <v>63024686.944088802</v>
      </c>
      <c r="AP103" s="74">
        <f t="shared" si="677"/>
        <v>282</v>
      </c>
      <c r="AQ103" s="74">
        <f t="shared" si="677"/>
        <v>7116448.7555699991</v>
      </c>
      <c r="AR103" s="74">
        <f t="shared" si="677"/>
        <v>1360</v>
      </c>
      <c r="AS103" s="74">
        <f t="shared" si="677"/>
        <v>94332806.5096872</v>
      </c>
      <c r="AT103" s="74">
        <f t="shared" si="677"/>
        <v>0</v>
      </c>
      <c r="AU103" s="74">
        <f t="shared" si="677"/>
        <v>0</v>
      </c>
      <c r="AV103" s="74">
        <f t="shared" si="677"/>
        <v>0</v>
      </c>
      <c r="AW103" s="74">
        <f t="shared" si="677"/>
        <v>0</v>
      </c>
      <c r="AX103" s="74">
        <f t="shared" si="677"/>
        <v>0</v>
      </c>
      <c r="AY103" s="74">
        <f t="shared" si="677"/>
        <v>0</v>
      </c>
      <c r="AZ103" s="74">
        <f t="shared" si="677"/>
        <v>174</v>
      </c>
      <c r="BA103" s="74">
        <f t="shared" si="677"/>
        <v>4483475.5879199989</v>
      </c>
      <c r="BB103" s="74">
        <f t="shared" si="677"/>
        <v>0</v>
      </c>
      <c r="BC103" s="74">
        <f t="shared" si="677"/>
        <v>0</v>
      </c>
      <c r="BD103" s="74">
        <f t="shared" si="677"/>
        <v>0</v>
      </c>
      <c r="BE103" s="74">
        <f t="shared" si="677"/>
        <v>0</v>
      </c>
      <c r="BF103" s="74">
        <f t="shared" si="677"/>
        <v>0</v>
      </c>
      <c r="BG103" s="74">
        <f t="shared" si="677"/>
        <v>0</v>
      </c>
      <c r="BH103" s="74">
        <f t="shared" si="677"/>
        <v>0</v>
      </c>
      <c r="BI103" s="74">
        <f t="shared" si="677"/>
        <v>0</v>
      </c>
      <c r="BJ103" s="74">
        <f t="shared" si="677"/>
        <v>174</v>
      </c>
      <c r="BK103" s="74">
        <f t="shared" si="677"/>
        <v>5850915.3369974997</v>
      </c>
      <c r="BL103" s="74">
        <v>90</v>
      </c>
      <c r="BM103" s="74">
        <f t="shared" si="677"/>
        <v>2972091.6847999999</v>
      </c>
      <c r="BN103" s="74">
        <f t="shared" si="677"/>
        <v>9</v>
      </c>
      <c r="BO103" s="74">
        <f t="shared" si="677"/>
        <v>651798.07056000002</v>
      </c>
      <c r="BP103" s="74">
        <f t="shared" si="677"/>
        <v>186</v>
      </c>
      <c r="BQ103" s="74">
        <f t="shared" si="677"/>
        <v>4994756.5022879988</v>
      </c>
      <c r="BR103" s="74">
        <f t="shared" si="677"/>
        <v>987</v>
      </c>
      <c r="BS103" s="74">
        <f t="shared" si="677"/>
        <v>17534316.481500003</v>
      </c>
      <c r="BT103" s="74">
        <f t="shared" si="677"/>
        <v>55</v>
      </c>
      <c r="BU103" s="74">
        <f t="shared" si="677"/>
        <v>938598.52753333328</v>
      </c>
      <c r="BV103" s="74">
        <f t="shared" si="677"/>
        <v>0</v>
      </c>
      <c r="BW103" s="74">
        <f t="shared" si="677"/>
        <v>0</v>
      </c>
      <c r="BX103" s="74">
        <f t="shared" si="677"/>
        <v>0</v>
      </c>
      <c r="BY103" s="74">
        <f t="shared" si="677"/>
        <v>0</v>
      </c>
      <c r="BZ103" s="74">
        <f t="shared" ref="BZ103:DQ103" si="679">SUM(BZ104:BZ119)</f>
        <v>0</v>
      </c>
      <c r="CA103" s="74">
        <f t="shared" si="679"/>
        <v>0</v>
      </c>
      <c r="CB103" s="74">
        <f t="shared" si="679"/>
        <v>355</v>
      </c>
      <c r="CC103" s="74">
        <f t="shared" si="679"/>
        <v>15216043.542336</v>
      </c>
      <c r="CD103" s="74">
        <f t="shared" si="679"/>
        <v>0</v>
      </c>
      <c r="CE103" s="74">
        <f t="shared" si="679"/>
        <v>0</v>
      </c>
      <c r="CF103" s="74">
        <f t="shared" si="679"/>
        <v>167</v>
      </c>
      <c r="CG103" s="74">
        <f t="shared" si="679"/>
        <v>2753090.0572933331</v>
      </c>
      <c r="CH103" s="74">
        <f t="shared" si="679"/>
        <v>821</v>
      </c>
      <c r="CI103" s="74">
        <f t="shared" si="679"/>
        <v>14201610.870719997</v>
      </c>
      <c r="CJ103" s="74">
        <f t="shared" si="679"/>
        <v>275</v>
      </c>
      <c r="CK103" s="74">
        <f t="shared" si="679"/>
        <v>8392289.8372599985</v>
      </c>
      <c r="CL103" s="74">
        <f t="shared" si="679"/>
        <v>663</v>
      </c>
      <c r="CM103" s="74">
        <f t="shared" si="679"/>
        <v>28559719.368266799</v>
      </c>
      <c r="CN103" s="74">
        <f t="shared" si="679"/>
        <v>395</v>
      </c>
      <c r="CO103" s="74">
        <f t="shared" si="679"/>
        <v>24536033.511275999</v>
      </c>
      <c r="CP103" s="77">
        <f t="shared" si="679"/>
        <v>248</v>
      </c>
      <c r="CQ103" s="74">
        <f t="shared" si="679"/>
        <v>11791854.110119997</v>
      </c>
      <c r="CR103" s="74">
        <f t="shared" si="679"/>
        <v>88</v>
      </c>
      <c r="CS103" s="74">
        <f t="shared" si="679"/>
        <v>3520698.8346936</v>
      </c>
      <c r="CT103" s="74">
        <f t="shared" si="679"/>
        <v>537</v>
      </c>
      <c r="CU103" s="74">
        <f t="shared" si="679"/>
        <v>14553048.844697999</v>
      </c>
      <c r="CV103" s="74">
        <f t="shared" si="679"/>
        <v>328</v>
      </c>
      <c r="CW103" s="74">
        <f t="shared" si="679"/>
        <v>12502851.323608797</v>
      </c>
      <c r="CX103" s="74">
        <f t="shared" si="679"/>
        <v>151</v>
      </c>
      <c r="CY103" s="74">
        <f t="shared" si="679"/>
        <v>8370344.1182311997</v>
      </c>
      <c r="CZ103" s="74">
        <f t="shared" si="679"/>
        <v>504</v>
      </c>
      <c r="DA103" s="74">
        <f t="shared" si="679"/>
        <v>22645248.097613402</v>
      </c>
      <c r="DB103" s="74">
        <f t="shared" si="679"/>
        <v>534</v>
      </c>
      <c r="DC103" s="74">
        <f t="shared" si="679"/>
        <v>22818331.230893329</v>
      </c>
      <c r="DD103" s="74">
        <f t="shared" si="679"/>
        <v>120</v>
      </c>
      <c r="DE103" s="74">
        <f t="shared" si="679"/>
        <v>6500256.6639966667</v>
      </c>
      <c r="DF103" s="74">
        <f t="shared" si="679"/>
        <v>29</v>
      </c>
      <c r="DG103" s="74">
        <f t="shared" si="679"/>
        <v>1373325.4730999998</v>
      </c>
      <c r="DH103" s="74">
        <f t="shared" si="679"/>
        <v>344</v>
      </c>
      <c r="DI103" s="74">
        <f t="shared" si="679"/>
        <v>14812133.234219998</v>
      </c>
      <c r="DJ103" s="74">
        <f t="shared" si="679"/>
        <v>68</v>
      </c>
      <c r="DK103" s="74">
        <f t="shared" si="679"/>
        <v>3605709.2620900003</v>
      </c>
      <c r="DL103" s="74">
        <f t="shared" si="679"/>
        <v>210</v>
      </c>
      <c r="DM103" s="74">
        <f t="shared" si="679"/>
        <v>16386166.056657329</v>
      </c>
      <c r="DN103" s="19">
        <f t="shared" si="679"/>
        <v>0</v>
      </c>
      <c r="DO103" s="19">
        <f t="shared" si="679"/>
        <v>0</v>
      </c>
      <c r="DP103" s="74">
        <f t="shared" si="679"/>
        <v>16563</v>
      </c>
      <c r="DQ103" s="74">
        <f t="shared" si="679"/>
        <v>720911458.42030251</v>
      </c>
    </row>
    <row r="104" spans="1:121" ht="15.75" customHeight="1" x14ac:dyDescent="0.25">
      <c r="A104" s="20"/>
      <c r="B104" s="54">
        <v>77</v>
      </c>
      <c r="C104" s="55" t="s">
        <v>232</v>
      </c>
      <c r="D104" s="56">
        <f t="shared" si="564"/>
        <v>19063</v>
      </c>
      <c r="E104" s="56">
        <v>18530</v>
      </c>
      <c r="F104" s="56">
        <v>18715</v>
      </c>
      <c r="G104" s="21">
        <v>0.98</v>
      </c>
      <c r="H104" s="15">
        <v>1</v>
      </c>
      <c r="I104" s="15">
        <v>1</v>
      </c>
      <c r="J104" s="56">
        <v>1.4</v>
      </c>
      <c r="K104" s="56">
        <v>1.68</v>
      </c>
      <c r="L104" s="56">
        <v>2.23</v>
      </c>
      <c r="M104" s="56">
        <v>2.57</v>
      </c>
      <c r="N104" s="16">
        <v>8</v>
      </c>
      <c r="O104" s="16">
        <f t="shared" ref="O104:O110" si="680">(N104/12*5*$D104*$G104*$H104*$J104*O$11)+(N104/12*4*$E104*$G104*$I104*$J104*O$12)+(N104/12*3*$F104*$G104*$I104*$J104*O$12)</f>
        <v>219117.22653333333</v>
      </c>
      <c r="P104" s="16">
        <v>21</v>
      </c>
      <c r="Q104" s="16">
        <f t="shared" ref="Q104:Q110" si="681">(P104/12*5*$D104*$G104*$H104*$J104*Q$11)+(P104/12*4*$E104*$G104*$I104*$J104*Q$12)+(P104/12*3*$F104*$G104*$I104*$J104*Q$12)</f>
        <v>575182.71964999998</v>
      </c>
      <c r="R104" s="16">
        <v>0</v>
      </c>
      <c r="S104" s="16">
        <f t="shared" ref="S104:S110" si="682">(R104/12*5*$D104*$G104*$H104*$J104*S$11)+(R104/12*4*$E104*$G104*$I104*$J104*S$12)+(R104/12*3*$F104*$G104*$I104*$J104*S$12)</f>
        <v>0</v>
      </c>
      <c r="T104" s="16"/>
      <c r="U104" s="16">
        <f t="shared" ref="U104:U110" si="683">(T104/12*5*$D104*$G104*$H104*$J104*U$11)+(T104/12*4*$E104*$G104*$I104*$J104*U$12)+(T104/12*3*$F104*$G104*$I104*$J104*U$12)</f>
        <v>0</v>
      </c>
      <c r="V104" s="16">
        <v>0</v>
      </c>
      <c r="W104" s="16">
        <f t="shared" ref="W104:W110" si="684">(V104/12*5*$D104*$G104*$H104*$J104*W$11)+(V104/12*4*$E104*$G104*$I104*$J104*W$12)+(V104/12*3*$F104*$G104*$I104*$J104*W$12)</f>
        <v>0</v>
      </c>
      <c r="X104" s="16">
        <v>0</v>
      </c>
      <c r="Y104" s="16">
        <f t="shared" ref="Y104:Y110" si="685">(X104/12*5*$D104*$G104*$H104*$J104*Y$11)+(X104/12*4*$E104*$G104*$I104*$J104*Y$12)+(X104/12*3*$F104*$G104*$I104*$J104*Y$12)</f>
        <v>0</v>
      </c>
      <c r="Z104" s="16">
        <v>0</v>
      </c>
      <c r="AA104" s="16">
        <f t="shared" ref="AA104:AA110" si="686">(Z104/12*5*$D104*$G104*$H104*$J104*AA$11)+(Z104/12*4*$E104*$G104*$I104*$J104*AA$12)+(Z104/12*3*$F104*$G104*$I104*$J104*AA$12)</f>
        <v>0</v>
      </c>
      <c r="AB104" s="16">
        <v>0</v>
      </c>
      <c r="AC104" s="16">
        <f t="shared" ref="AC104:AC110" si="687">(AB104/12*5*$D104*$G104*$H104*$J104*AC$11)+(AB104/12*4*$E104*$G104*$I104*$J104*AC$12)+(AB104/12*3*$F104*$G104*$I104*$J104*AC$12)</f>
        <v>0</v>
      </c>
      <c r="AD104" s="16">
        <v>0</v>
      </c>
      <c r="AE104" s="16">
        <f t="shared" ref="AE104:AE110" si="688">(AD104/12*5*$D104*$G104*$H104*$J104*AE$11)+(AD104/12*4*$E104*$G104*$I104*$J104*AE$12)+(AD104/12*3*$F104*$G104*$I104*$J104*AE$12)</f>
        <v>0</v>
      </c>
      <c r="AF104" s="16">
        <v>0</v>
      </c>
      <c r="AG104" s="16">
        <f t="shared" ref="AG104:AG110" si="689">(AF104/12*5*$D104*$G104*$H104*$J104*AG$11)+(AF104/12*4*$E104*$G104*$I104*$J104*AG$12)+(AF104/12*3*$F104*$G104*$I104*$J104*AG$12)</f>
        <v>0</v>
      </c>
      <c r="AH104" s="16"/>
      <c r="AI104" s="16">
        <f t="shared" ref="AI104:AI110" si="690">(AH104/12*5*$D104*$G104*$H104*$J104*AI$11)+(AH104/12*4*$E104*$G104*$I104*$J104*AI$12)+(AH104/12*3*$F104*$G104*$I104*$J104*AI$12)</f>
        <v>0</v>
      </c>
      <c r="AJ104" s="16"/>
      <c r="AK104" s="16">
        <f t="shared" ref="AK104:AK110" si="691">(AJ104/12*5*$D104*$G104*$H104*$J104*AK$11)+(AJ104/12*4*$E104*$G104*$I104*$J104*AK$12)+(AJ104/12*3*$F104*$G104*$I104*$J104*AK$12)</f>
        <v>0</v>
      </c>
      <c r="AL104" s="58">
        <v>0</v>
      </c>
      <c r="AM104" s="16">
        <f t="shared" ref="AM104:AM110" si="692">(AL104/12*5*$D104*$G104*$H104*$J104*AM$11)+(AL104/12*4*$E104*$G104*$I104*$J104*AM$12)+(AL104/12*3*$F104*$G104*$I104*$J104*AM$12)</f>
        <v>0</v>
      </c>
      <c r="AN104" s="59">
        <v>20</v>
      </c>
      <c r="AO104" s="16">
        <f t="shared" ref="AO104:AO110" si="693">(AN104/12*5*$D104*$G104*$H104*$K104*AO$11)+(AN104/12*4*$E104*$G104*$I104*$K104*AO$12)+(AN104/12*3*$F104*$G104*$I104*$K104*AO$12)</f>
        <v>633184.75023999996</v>
      </c>
      <c r="AP104" s="16"/>
      <c r="AQ104" s="16">
        <f t="shared" ref="AQ104:AQ110" si="694">(AP104/12*5*$D104*$G104*$H104*$K104*AQ$11)+(AP104/12*4*$E104*$G104*$I104*$K104*AQ$12)+(AP104/12*3*$F104*$G104*$I104*$K104*AQ$12)</f>
        <v>0</v>
      </c>
      <c r="AR104" s="16">
        <v>30</v>
      </c>
      <c r="AS104" s="16">
        <f t="shared" ref="AS104:AS110" si="695">(AR104/12*5*$D104*$G104*$H104*$K104*AS$11)+(AR104/12*4*$E104*$G104*$I104*$K104*AS$12)+(AR104/12*3*$F104*$G104*$I104*$K104*AS$12)</f>
        <v>949777.12535999995</v>
      </c>
      <c r="AT104" s="16">
        <v>0</v>
      </c>
      <c r="AU104" s="16">
        <f t="shared" ref="AU104:AU110" si="696">(AT104/12*5*$D104*$G104*$H104*$K104*AU$11)+(AT104/12*4*$E104*$G104*$I104*$K104*AU$12)+(AT104/12*3*$F104*$G104*$I104*$K104*AU$12)</f>
        <v>0</v>
      </c>
      <c r="AV104" s="16"/>
      <c r="AW104" s="16">
        <f t="shared" ref="AW104:AW110" si="697">(AV104/12*5*$D104*$G104*$H104*$J104*AW$11)+(AV104/12*4*$E104*$G104*$I104*$J104*AW$12)+(AV104/12*3*$F104*$G104*$I104*$J104*AW$12)</f>
        <v>0</v>
      </c>
      <c r="AX104" s="16"/>
      <c r="AY104" s="16">
        <f t="shared" ref="AY104:AY110" si="698">(AX104/12*5*$D104*$G104*$H104*$J104*AY$11)+(AX104/12*4*$E104*$G104*$I104*$J104*AY$12)+(AX104/12*3*$F104*$G104*$I104*$J104*AY$12)</f>
        <v>0</v>
      </c>
      <c r="AZ104" s="16"/>
      <c r="BA104" s="16">
        <f t="shared" ref="BA104:BA110" si="699">(AZ104/12*5*$D104*$G104*$H104*$K104*BA$11)+(AZ104/12*4*$E104*$G104*$I104*$K104*BA$12)+(AZ104/12*3*$F104*$G104*$I104*$K104*BA$12)</f>
        <v>0</v>
      </c>
      <c r="BB104" s="16">
        <v>0</v>
      </c>
      <c r="BC104" s="16">
        <f t="shared" ref="BC104:BC110" si="700">(BB104/12*5*$D104*$G104*$H104*$J104*BC$11)+(BB104/12*4*$E104*$G104*$I104*$J104*BC$12)+(BB104/12*3*$F104*$G104*$I104*$J104*BC$12)</f>
        <v>0</v>
      </c>
      <c r="BD104" s="16">
        <v>0</v>
      </c>
      <c r="BE104" s="16">
        <f t="shared" ref="BE104:BE110" si="701">(BD104/12*5*$D104*$G104*$H104*$J104*BE$11)+(BD104/12*4*$E104*$G104*$I104*$J104*BE$12)+(BD104/12*3*$F104*$G104*$I104*$J104*BE$12)</f>
        <v>0</v>
      </c>
      <c r="BF104" s="16">
        <v>0</v>
      </c>
      <c r="BG104" s="16">
        <f t="shared" ref="BG104:BG110" si="702">(BF104/12*5*$D104*$G104*$H104*$J104*BG$11)+(BF104/12*4*$E104*$G104*$I104*$J104*BG$12)+(BF104/12*3*$F104*$G104*$I104*$J104*BG$12)</f>
        <v>0</v>
      </c>
      <c r="BH104" s="16">
        <v>0</v>
      </c>
      <c r="BI104" s="16">
        <f t="shared" ref="BI104:BI110" si="703">(BH104/12*5*$D104*$G104*$H104*$K104*BI$11)+(BH104/12*4*$E104*$G104*$I104*$K104*BI$12)+(BH104/12*3*$F104*$G104*$I104*$K104*BI$12)</f>
        <v>0</v>
      </c>
      <c r="BJ104" s="16">
        <v>3</v>
      </c>
      <c r="BK104" s="16">
        <f t="shared" ref="BK104:BK110" si="704">(BJ104/12*5*$D104*$G104*$H104*$J104*BK$11)+(BJ104/12*4*$E104*$G104*$I104*$J104*BK$12)+(BJ104/12*3*$F104*$G104*$I104*$J104*BK$12)</f>
        <v>82724.741714999996</v>
      </c>
      <c r="BL104" s="16">
        <v>0</v>
      </c>
      <c r="BM104" s="16">
        <f t="shared" ref="BM104:BM110" si="705">(BL104/12*5*$D104*$G104*$H104*$J104*BM$11)+(BL104/12*4*$E104*$G104*$I104*$J104*BM$12)+(BL104/12*3*$F104*$G104*$I104*$J104*BM$12)</f>
        <v>0</v>
      </c>
      <c r="BN104" s="22"/>
      <c r="BO104" s="16">
        <f t="shared" ref="BO104:BO110" si="706">(BN104/12*5*$D104*$G104*$H104*$K104*BO$11)+(BN104/12*4*$E104*$G104*$I104*$K104*BO$12)+(BN104/12*3*$F104*$G104*$I104*$K104*BO$12)</f>
        <v>0</v>
      </c>
      <c r="BP104" s="16"/>
      <c r="BQ104" s="16">
        <f t="shared" ref="BQ104:BQ110" si="707">(BP104/12*5*$D104*$G104*$H104*$K104*BQ$11)+(BP104/12*4*$E104*$G104*$I104*$K104*BQ$12)+(BP104/12*3*$F104*$G104*$I104*$K104*BQ$12)</f>
        <v>0</v>
      </c>
      <c r="BR104" s="16">
        <v>0</v>
      </c>
      <c r="BS104" s="16">
        <f t="shared" ref="BS104:BS110" si="708">(BR104/12*5*$D104*$G104*$H104*$J104*BS$11)+(BR104/12*4*$E104*$G104*$I104*$J104*BS$12)+(BR104/12*3*$F104*$G104*$I104*$J104*BS$12)</f>
        <v>0</v>
      </c>
      <c r="BT104" s="16">
        <v>0</v>
      </c>
      <c r="BU104" s="16">
        <f t="shared" ref="BU104:BU110" si="709">(BT104/12*5*$D104*$G104*$H104*$J104*BU$11)+(BT104/12*4*$E104*$G104*$I104*$J104*BU$12)+(BT104/12*3*$F104*$G104*$I104*$J104*BU$12)</f>
        <v>0</v>
      </c>
      <c r="BV104" s="16">
        <v>0</v>
      </c>
      <c r="BW104" s="16">
        <f t="shared" ref="BW104:BW110" si="710">(BV104/12*5*$D104*$G104*$H104*$K104*BW$11)+(BV104/12*4*$E104*$G104*$I104*$K104*BW$12)+(BV104/12*3*$F104*$G104*$I104*$K104*BW$12)</f>
        <v>0</v>
      </c>
      <c r="BX104" s="16"/>
      <c r="BY104" s="16">
        <f t="shared" ref="BY104:BY110" si="711">(BX104/12*5*$D104*$G104*$H104*$K104*BY$11)+(BX104/12*4*$E104*$G104*$I104*$K104*BY$12)+(BX104/12*3*$F104*$G104*$I104*$K104*BY$12)</f>
        <v>0</v>
      </c>
      <c r="BZ104" s="16">
        <v>0</v>
      </c>
      <c r="CA104" s="16">
        <f t="shared" ref="CA104:CA110" si="712">(BZ104/12*5*$D104*$G104*$H104*$J104*CA$11)+(BZ104/12*4*$E104*$G104*$I104*$J104*CA$12)+(BZ104/12*3*$F104*$G104*$I104*$J104*CA$12)</f>
        <v>0</v>
      </c>
      <c r="CB104" s="16"/>
      <c r="CC104" s="16">
        <f t="shared" ref="CC104:CC110" si="713">(CB104/12*5*$D104*$G104*$H104*$K104*CC$11)+(CB104/12*4*$E104*$G104*$I104*$K104*CC$12)+(CB104/12*3*$F104*$G104*$I104*$K104*CC$12)</f>
        <v>0</v>
      </c>
      <c r="CD104" s="16">
        <v>0</v>
      </c>
      <c r="CE104" s="16">
        <f t="shared" ref="CE104:CE110" si="714">(CD104/12*5*$D104*$G104*$H104*$J104*CE$11)+(CD104/12*4*$E104*$G104*$I104*$J104*CE$12)+(CD104/12*3*$F104*$G104*$I104*$J104*CE$12)</f>
        <v>0</v>
      </c>
      <c r="CF104" s="16"/>
      <c r="CG104" s="16">
        <f t="shared" ref="CG104:CG110" si="715">(CF104/12*5*$D104*$G104*$H104*$J104*CG$11)+(CF104/12*4*$E104*$G104*$I104*$J104*CG$12)+(CF104/12*3*$F104*$G104*$I104*$J104*CG$12)</f>
        <v>0</v>
      </c>
      <c r="CH104" s="16"/>
      <c r="CI104" s="16">
        <f t="shared" ref="CI104:CI110" si="716">(CH104/12*5*$D104*$G104*$H104*$J104*CI$11)+(CH104/12*4*$E104*$G104*$I104*$J104*CI$12)+(CH104/12*3*$F104*$G104*$I104*$J104*CI$12)</f>
        <v>0</v>
      </c>
      <c r="CJ104" s="16"/>
      <c r="CK104" s="16">
        <f t="shared" ref="CK104:CK110" si="717">(CJ104/12*5*$D104*$G104*$H104*$J104*CK$11)+(CJ104/12*4*$E104*$G104*$I104*$J104*CK$12)+(CJ104/12*3*$F104*$G104*$I104*$J104*CK$12)</f>
        <v>0</v>
      </c>
      <c r="CL104" s="16">
        <v>3</v>
      </c>
      <c r="CM104" s="16">
        <f t="shared" ref="CM104:CM110" si="718">(CL104/12*5*$D104*$G104*$H104*$K104*CM$11)+(CL104/12*4*$E104*$G104*$I104*$K104*CM$12)+(CL104/12*3*$F104*$G104*$I104*$K104*CM$12)</f>
        <v>94153.847802000004</v>
      </c>
      <c r="CN104" s="16"/>
      <c r="CO104" s="16">
        <f t="shared" ref="CO104:CO110" si="719">(CN104/12*5*$D104*$G104*$H104*$K104*CO$11)+(CN104/12*4*$E104*$G104*$I104*$K104*CO$12)+(CN104/12*3*$F104*$G104*$I104*$K104*CO$12)</f>
        <v>0</v>
      </c>
      <c r="CP104" s="18"/>
      <c r="CQ104" s="16">
        <f t="shared" ref="CQ104:CQ110" si="720">(CP104/12*5*$D104*$G104*$H104*$J104*CQ$11)+(CP104/12*4*$E104*$G104*$I104*$J104*CQ$12)+(CP104/12*3*$F104*$G104*$I104*$J104*CQ$12)</f>
        <v>0</v>
      </c>
      <c r="CR104" s="16"/>
      <c r="CS104" s="16">
        <f t="shared" ref="CS104:CS110" si="721">(CR104/12*5*$D104*$G104*$H104*$K104*CS$11)+(CR104/12*4*$E104*$G104*$I104*$K104*CS$12)+(CR104/12*3*$F104*$G104*$I104*$K104*CS$12)</f>
        <v>0</v>
      </c>
      <c r="CT104" s="16"/>
      <c r="CU104" s="16">
        <f t="shared" ref="CU104:CU110" si="722">(CT104/12*5*$D104*$G104*$H104*$K104*CU$11)+(CT104/12*4*$E104*$G104*$I104*$K104*CU$12)+(CT104/12*3*$F104*$G104*$I104*$K104*CU$12)</f>
        <v>0</v>
      </c>
      <c r="CV104" s="16"/>
      <c r="CW104" s="16">
        <f t="shared" ref="CW104:CW110" si="723">(CV104/12*5*$D104*$G104*$H104*$K104*CW$11)+(CV104/12*4*$E104*$G104*$I104*$K104*CW$12)+(CV104/12*3*$F104*$G104*$I104*$K104*CW$12)</f>
        <v>0</v>
      </c>
      <c r="CX104" s="16"/>
      <c r="CY104" s="16">
        <f t="shared" ref="CY104:CY110" si="724">(CX104/12*5*$D104*$G104*$H104*$K104*CY$11)+(CX104/12*4*$E104*$G104*$I104*$K104*CY$12)+(CX104/12*3*$F104*$G104*$I104*$K104*CY$12)</f>
        <v>0</v>
      </c>
      <c r="CZ104" s="16">
        <v>4</v>
      </c>
      <c r="DA104" s="16">
        <f t="shared" ref="DA104:DA110" si="725">(CZ104/12*5*$D104*$G104*$H104*$K104*DA$11)+(CZ104/12*4*$E104*$G104*$I104*$K104*DA$12)+(CZ104/12*3*$F104*$G104*$I104*$K104*DA$12)</f>
        <v>141318.39002399999</v>
      </c>
      <c r="DB104" s="16"/>
      <c r="DC104" s="16">
        <f t="shared" ref="DC104:DC110" si="726">(DB104/12*5*$D104*$G104*$H104*$J104*DC$11)+(DB104/12*4*$E104*$G104*$I104*$J104*DC$12)+(DB104/12*3*$F104*$G104*$I104*$J104*DC$12)</f>
        <v>0</v>
      </c>
      <c r="DD104" s="16">
        <v>2</v>
      </c>
      <c r="DE104" s="16">
        <f t="shared" ref="DE104:DE110" si="727">(DD104/12*5*$D104*$G104*$H104*$J104*DE$11)+(DD104/12*4*$E104*$G104*$I104*$J104*DE$12)+(DD104/12*3*$F104*$G104*$I104*$J104*DE$12)</f>
        <v>60024.750753333326</v>
      </c>
      <c r="DF104" s="16"/>
      <c r="DG104" s="16">
        <f t="shared" ref="DG104:DG110" si="728">(DF104/12*5*$D104*$G104*$H104*$K104*DG$11)+(DF104/12*4*$E104*$G104*$I104*$K104*DG$12)+(DF104/12*3*$F104*$G104*$I104*$K104*DG$12)</f>
        <v>0</v>
      </c>
      <c r="DH104" s="16">
        <v>3</v>
      </c>
      <c r="DI104" s="16">
        <f t="shared" ref="DI104:DI110" si="729">(DH104/12*5*$D104*$G104*$H104*$K104*DI$11)+(DH104/12*4*$E104*$G104*$I104*$K104*DI$12)+(DH104/12*3*$F104*$G104*$I104*$K104*DI$12)</f>
        <v>113772.37284</v>
      </c>
      <c r="DJ104" s="16"/>
      <c r="DK104" s="16">
        <f t="shared" ref="DK104:DK110" si="730">(DJ104/12*5*$D104*$G104*$H104*$L104*DK$11)+(DJ104/12*4*$E104*$G104*$I104*$L104*DK$12)+(DJ104/12*3*$F104*$G104*$I104*$L104*DK$12)</f>
        <v>0</v>
      </c>
      <c r="DL104" s="16"/>
      <c r="DM104" s="16">
        <f t="shared" si="290"/>
        <v>0</v>
      </c>
      <c r="DN104" s="16"/>
      <c r="DO104" s="16">
        <f t="shared" si="562"/>
        <v>0</v>
      </c>
      <c r="DP104" s="16">
        <f t="shared" ref="DP104:DQ119" si="731">SUM(N104,P104,R104,T104,V104,X104,Z104,AB104,AD104,AF104,AH104,AJ104,AL104,AN104,AP104,AR104,AT104,AV104,AX104,AZ104,BB104,BD104,BF104,BH104,BJ104,BL104,BN104,BP104,BR104,BT104,BV104,BX104,BZ104,CB104,CD104,CF104,CH104,CJ104,CL104,CN104,CP104,CR104,CT104,CV104,CX104,CZ104,DB104,DD104,DF104,DH104,DJ104,DL104,DN104)</f>
        <v>94</v>
      </c>
      <c r="DQ104" s="16">
        <f t="shared" si="731"/>
        <v>2869255.9249176662</v>
      </c>
    </row>
    <row r="105" spans="1:121" ht="15.75" customHeight="1" x14ac:dyDescent="0.25">
      <c r="A105" s="20"/>
      <c r="B105" s="54">
        <v>78</v>
      </c>
      <c r="C105" s="55" t="s">
        <v>233</v>
      </c>
      <c r="D105" s="56">
        <f t="shared" si="564"/>
        <v>19063</v>
      </c>
      <c r="E105" s="56">
        <v>18530</v>
      </c>
      <c r="F105" s="56">
        <v>18715</v>
      </c>
      <c r="G105" s="21">
        <v>1.55</v>
      </c>
      <c r="H105" s="15">
        <v>1</v>
      </c>
      <c r="I105" s="15">
        <v>1</v>
      </c>
      <c r="J105" s="56">
        <v>1.4</v>
      </c>
      <c r="K105" s="56">
        <v>1.68</v>
      </c>
      <c r="L105" s="56">
        <v>2.23</v>
      </c>
      <c r="M105" s="56">
        <v>2.57</v>
      </c>
      <c r="N105" s="16">
        <v>0</v>
      </c>
      <c r="O105" s="16">
        <f t="shared" si="680"/>
        <v>0</v>
      </c>
      <c r="P105" s="16">
        <v>2</v>
      </c>
      <c r="Q105" s="16">
        <f t="shared" si="681"/>
        <v>86640.740083333338</v>
      </c>
      <c r="R105" s="16"/>
      <c r="S105" s="16">
        <f t="shared" si="682"/>
        <v>0</v>
      </c>
      <c r="T105" s="16"/>
      <c r="U105" s="16">
        <f t="shared" si="683"/>
        <v>0</v>
      </c>
      <c r="V105" s="16"/>
      <c r="W105" s="16">
        <f t="shared" si="684"/>
        <v>0</v>
      </c>
      <c r="X105" s="16">
        <v>0</v>
      </c>
      <c r="Y105" s="16">
        <f t="shared" si="685"/>
        <v>0</v>
      </c>
      <c r="Z105" s="16"/>
      <c r="AA105" s="16">
        <f t="shared" si="686"/>
        <v>0</v>
      </c>
      <c r="AB105" s="16"/>
      <c r="AC105" s="16">
        <f t="shared" si="687"/>
        <v>0</v>
      </c>
      <c r="AD105" s="16">
        <v>0</v>
      </c>
      <c r="AE105" s="16">
        <f t="shared" si="688"/>
        <v>0</v>
      </c>
      <c r="AF105" s="16">
        <v>32</v>
      </c>
      <c r="AG105" s="16">
        <f t="shared" si="689"/>
        <v>1386251.8413333334</v>
      </c>
      <c r="AH105" s="16"/>
      <c r="AI105" s="16">
        <f t="shared" si="690"/>
        <v>0</v>
      </c>
      <c r="AJ105" s="16"/>
      <c r="AK105" s="16">
        <f t="shared" si="691"/>
        <v>0</v>
      </c>
      <c r="AL105" s="58">
        <v>0</v>
      </c>
      <c r="AM105" s="16">
        <f t="shared" si="692"/>
        <v>0</v>
      </c>
      <c r="AN105" s="59">
        <v>20</v>
      </c>
      <c r="AO105" s="16">
        <f t="shared" si="693"/>
        <v>1001465.6764</v>
      </c>
      <c r="AP105" s="16"/>
      <c r="AQ105" s="16">
        <f t="shared" si="694"/>
        <v>0</v>
      </c>
      <c r="AR105" s="16">
        <v>1</v>
      </c>
      <c r="AS105" s="16">
        <f t="shared" si="695"/>
        <v>50073.28381999999</v>
      </c>
      <c r="AT105" s="16"/>
      <c r="AU105" s="16">
        <f t="shared" si="696"/>
        <v>0</v>
      </c>
      <c r="AV105" s="16"/>
      <c r="AW105" s="16">
        <f t="shared" si="697"/>
        <v>0</v>
      </c>
      <c r="AX105" s="16"/>
      <c r="AY105" s="16">
        <f t="shared" si="698"/>
        <v>0</v>
      </c>
      <c r="AZ105" s="16"/>
      <c r="BA105" s="16">
        <f t="shared" si="699"/>
        <v>0</v>
      </c>
      <c r="BB105" s="16"/>
      <c r="BC105" s="16">
        <f t="shared" si="700"/>
        <v>0</v>
      </c>
      <c r="BD105" s="16"/>
      <c r="BE105" s="16">
        <f t="shared" si="701"/>
        <v>0</v>
      </c>
      <c r="BF105" s="16"/>
      <c r="BG105" s="16">
        <f t="shared" si="702"/>
        <v>0</v>
      </c>
      <c r="BH105" s="16"/>
      <c r="BI105" s="16">
        <f t="shared" si="703"/>
        <v>0</v>
      </c>
      <c r="BJ105" s="16">
        <v>3</v>
      </c>
      <c r="BK105" s="16">
        <f t="shared" si="704"/>
        <v>130840.15271249998</v>
      </c>
      <c r="BL105" s="16"/>
      <c r="BM105" s="16">
        <f t="shared" si="705"/>
        <v>0</v>
      </c>
      <c r="BN105" s="22"/>
      <c r="BO105" s="16">
        <f t="shared" si="706"/>
        <v>0</v>
      </c>
      <c r="BP105" s="16"/>
      <c r="BQ105" s="16">
        <f t="shared" si="707"/>
        <v>0</v>
      </c>
      <c r="BR105" s="16"/>
      <c r="BS105" s="16">
        <f t="shared" si="708"/>
        <v>0</v>
      </c>
      <c r="BT105" s="16"/>
      <c r="BU105" s="16">
        <f t="shared" si="709"/>
        <v>0</v>
      </c>
      <c r="BV105" s="16"/>
      <c r="BW105" s="16">
        <f t="shared" si="710"/>
        <v>0</v>
      </c>
      <c r="BX105" s="16"/>
      <c r="BY105" s="16">
        <f t="shared" si="711"/>
        <v>0</v>
      </c>
      <c r="BZ105" s="16"/>
      <c r="CA105" s="16">
        <f t="shared" si="712"/>
        <v>0</v>
      </c>
      <c r="CB105" s="16"/>
      <c r="CC105" s="16">
        <f t="shared" si="713"/>
        <v>0</v>
      </c>
      <c r="CD105" s="16"/>
      <c r="CE105" s="16">
        <f t="shared" si="714"/>
        <v>0</v>
      </c>
      <c r="CF105" s="16"/>
      <c r="CG105" s="16">
        <f t="shared" si="715"/>
        <v>0</v>
      </c>
      <c r="CH105" s="16"/>
      <c r="CI105" s="16">
        <f t="shared" si="716"/>
        <v>0</v>
      </c>
      <c r="CJ105" s="16"/>
      <c r="CK105" s="16">
        <f t="shared" si="717"/>
        <v>0</v>
      </c>
      <c r="CL105" s="16"/>
      <c r="CM105" s="16">
        <f t="shared" si="718"/>
        <v>0</v>
      </c>
      <c r="CN105" s="16"/>
      <c r="CO105" s="16">
        <f t="shared" si="719"/>
        <v>0</v>
      </c>
      <c r="CP105" s="18"/>
      <c r="CQ105" s="16">
        <f t="shared" si="720"/>
        <v>0</v>
      </c>
      <c r="CR105" s="16"/>
      <c r="CS105" s="16">
        <f t="shared" si="721"/>
        <v>0</v>
      </c>
      <c r="CT105" s="16"/>
      <c r="CU105" s="16">
        <f t="shared" si="722"/>
        <v>0</v>
      </c>
      <c r="CV105" s="16"/>
      <c r="CW105" s="16">
        <f t="shared" si="723"/>
        <v>0</v>
      </c>
      <c r="CX105" s="16"/>
      <c r="CY105" s="16">
        <f t="shared" si="724"/>
        <v>0</v>
      </c>
      <c r="CZ105" s="16"/>
      <c r="DA105" s="16">
        <f t="shared" si="725"/>
        <v>0</v>
      </c>
      <c r="DB105" s="16"/>
      <c r="DC105" s="16">
        <f t="shared" si="726"/>
        <v>0</v>
      </c>
      <c r="DD105" s="16"/>
      <c r="DE105" s="16">
        <f t="shared" si="727"/>
        <v>0</v>
      </c>
      <c r="DF105" s="16"/>
      <c r="DG105" s="16">
        <f t="shared" si="728"/>
        <v>0</v>
      </c>
      <c r="DH105" s="16"/>
      <c r="DI105" s="16">
        <f t="shared" si="729"/>
        <v>0</v>
      </c>
      <c r="DJ105" s="16"/>
      <c r="DK105" s="16">
        <f t="shared" si="730"/>
        <v>0</v>
      </c>
      <c r="DL105" s="16">
        <v>1</v>
      </c>
      <c r="DM105" s="16">
        <f t="shared" si="290"/>
        <v>88731.250852083322</v>
      </c>
      <c r="DN105" s="16"/>
      <c r="DO105" s="16">
        <f t="shared" si="562"/>
        <v>0</v>
      </c>
      <c r="DP105" s="16">
        <f t="shared" si="731"/>
        <v>59</v>
      </c>
      <c r="DQ105" s="16">
        <f t="shared" si="731"/>
        <v>2744002.9452012503</v>
      </c>
    </row>
    <row r="106" spans="1:121" ht="15.75" customHeight="1" x14ac:dyDescent="0.25">
      <c r="A106" s="20"/>
      <c r="B106" s="54">
        <v>79</v>
      </c>
      <c r="C106" s="55" t="s">
        <v>234</v>
      </c>
      <c r="D106" s="56">
        <f t="shared" si="564"/>
        <v>19063</v>
      </c>
      <c r="E106" s="56">
        <v>18530</v>
      </c>
      <c r="F106" s="56">
        <v>18715</v>
      </c>
      <c r="G106" s="21">
        <v>0.84</v>
      </c>
      <c r="H106" s="15">
        <v>1</v>
      </c>
      <c r="I106" s="15">
        <v>1</v>
      </c>
      <c r="J106" s="56">
        <v>1.4</v>
      </c>
      <c r="K106" s="56">
        <v>1.68</v>
      </c>
      <c r="L106" s="56">
        <v>2.23</v>
      </c>
      <c r="M106" s="56">
        <v>2.57</v>
      </c>
      <c r="N106" s="16">
        <v>35</v>
      </c>
      <c r="O106" s="16">
        <f t="shared" si="680"/>
        <v>821689.59949999989</v>
      </c>
      <c r="P106" s="16">
        <v>13</v>
      </c>
      <c r="Q106" s="16">
        <f t="shared" si="681"/>
        <v>305198.99409999995</v>
      </c>
      <c r="R106" s="16">
        <v>0</v>
      </c>
      <c r="S106" s="16">
        <f t="shared" si="682"/>
        <v>0</v>
      </c>
      <c r="T106" s="16"/>
      <c r="U106" s="16">
        <f t="shared" si="683"/>
        <v>0</v>
      </c>
      <c r="V106" s="16">
        <v>0</v>
      </c>
      <c r="W106" s="16">
        <f t="shared" si="684"/>
        <v>0</v>
      </c>
      <c r="X106" s="16">
        <v>42</v>
      </c>
      <c r="Y106" s="16">
        <f t="shared" si="685"/>
        <v>986027.51939999987</v>
      </c>
      <c r="Z106" s="16">
        <v>0</v>
      </c>
      <c r="AA106" s="16">
        <f t="shared" si="686"/>
        <v>0</v>
      </c>
      <c r="AB106" s="16">
        <v>0</v>
      </c>
      <c r="AC106" s="16">
        <f t="shared" si="687"/>
        <v>0</v>
      </c>
      <c r="AD106" s="16">
        <v>0</v>
      </c>
      <c r="AE106" s="16">
        <f t="shared" si="688"/>
        <v>0</v>
      </c>
      <c r="AF106" s="16">
        <v>4</v>
      </c>
      <c r="AG106" s="16">
        <f t="shared" si="689"/>
        <v>93907.382799999992</v>
      </c>
      <c r="AH106" s="16">
        <v>3</v>
      </c>
      <c r="AI106" s="16">
        <f t="shared" si="690"/>
        <v>59968.694099999993</v>
      </c>
      <c r="AJ106" s="16"/>
      <c r="AK106" s="16">
        <f t="shared" si="691"/>
        <v>0</v>
      </c>
      <c r="AL106" s="58">
        <v>0</v>
      </c>
      <c r="AM106" s="16">
        <f t="shared" si="692"/>
        <v>0</v>
      </c>
      <c r="AN106" s="59">
        <v>7</v>
      </c>
      <c r="AO106" s="16">
        <f t="shared" si="693"/>
        <v>189955.42507200001</v>
      </c>
      <c r="AP106" s="16">
        <v>33</v>
      </c>
      <c r="AQ106" s="16">
        <f t="shared" si="694"/>
        <v>791586.76211999997</v>
      </c>
      <c r="AR106" s="16"/>
      <c r="AS106" s="16">
        <f t="shared" si="695"/>
        <v>0</v>
      </c>
      <c r="AT106" s="16">
        <v>0</v>
      </c>
      <c r="AU106" s="16">
        <f t="shared" si="696"/>
        <v>0</v>
      </c>
      <c r="AV106" s="16"/>
      <c r="AW106" s="16">
        <f t="shared" si="697"/>
        <v>0</v>
      </c>
      <c r="AX106" s="16"/>
      <c r="AY106" s="16">
        <f t="shared" si="698"/>
        <v>0</v>
      </c>
      <c r="AZ106" s="16"/>
      <c r="BA106" s="16">
        <f t="shared" si="699"/>
        <v>0</v>
      </c>
      <c r="BB106" s="16">
        <v>0</v>
      </c>
      <c r="BC106" s="16">
        <f t="shared" si="700"/>
        <v>0</v>
      </c>
      <c r="BD106" s="16">
        <v>0</v>
      </c>
      <c r="BE106" s="16">
        <f t="shared" si="701"/>
        <v>0</v>
      </c>
      <c r="BF106" s="16">
        <v>0</v>
      </c>
      <c r="BG106" s="16">
        <f t="shared" si="702"/>
        <v>0</v>
      </c>
      <c r="BH106" s="16">
        <v>0</v>
      </c>
      <c r="BI106" s="16">
        <f t="shared" si="703"/>
        <v>0</v>
      </c>
      <c r="BJ106" s="16">
        <v>3</v>
      </c>
      <c r="BK106" s="16">
        <f t="shared" si="704"/>
        <v>70906.921470000001</v>
      </c>
      <c r="BL106" s="16">
        <v>0</v>
      </c>
      <c r="BM106" s="16">
        <f t="shared" si="705"/>
        <v>0</v>
      </c>
      <c r="BN106" s="22"/>
      <c r="BO106" s="16">
        <f t="shared" si="706"/>
        <v>0</v>
      </c>
      <c r="BP106" s="16"/>
      <c r="BQ106" s="16">
        <f t="shared" si="707"/>
        <v>0</v>
      </c>
      <c r="BR106" s="16"/>
      <c r="BS106" s="16">
        <f t="shared" si="708"/>
        <v>0</v>
      </c>
      <c r="BT106" s="16">
        <v>3</v>
      </c>
      <c r="BU106" s="16">
        <f t="shared" si="709"/>
        <v>50005.672079999997</v>
      </c>
      <c r="BV106" s="16">
        <v>0</v>
      </c>
      <c r="BW106" s="16">
        <f t="shared" si="710"/>
        <v>0</v>
      </c>
      <c r="BX106" s="16"/>
      <c r="BY106" s="16">
        <f t="shared" si="711"/>
        <v>0</v>
      </c>
      <c r="BZ106" s="16">
        <v>0</v>
      </c>
      <c r="CA106" s="16">
        <f t="shared" si="712"/>
        <v>0</v>
      </c>
      <c r="CB106" s="16"/>
      <c r="CC106" s="16">
        <f t="shared" si="713"/>
        <v>0</v>
      </c>
      <c r="CD106" s="16">
        <v>0</v>
      </c>
      <c r="CE106" s="16">
        <f t="shared" si="714"/>
        <v>0</v>
      </c>
      <c r="CF106" s="16"/>
      <c r="CG106" s="16">
        <f t="shared" si="715"/>
        <v>0</v>
      </c>
      <c r="CH106" s="16"/>
      <c r="CI106" s="16">
        <f t="shared" si="716"/>
        <v>0</v>
      </c>
      <c r="CJ106" s="16"/>
      <c r="CK106" s="16">
        <f t="shared" si="717"/>
        <v>0</v>
      </c>
      <c r="CL106" s="16">
        <v>5</v>
      </c>
      <c r="CM106" s="16">
        <f t="shared" si="718"/>
        <v>134505.49686000001</v>
      </c>
      <c r="CN106" s="16"/>
      <c r="CO106" s="16">
        <f t="shared" si="719"/>
        <v>0</v>
      </c>
      <c r="CP106" s="18">
        <v>10</v>
      </c>
      <c r="CQ106" s="16">
        <f t="shared" si="720"/>
        <v>249807.29199999996</v>
      </c>
      <c r="CR106" s="16">
        <v>5</v>
      </c>
      <c r="CS106" s="16">
        <f t="shared" si="721"/>
        <v>151132.33464000002</v>
      </c>
      <c r="CT106" s="16"/>
      <c r="CU106" s="16">
        <f t="shared" si="722"/>
        <v>0</v>
      </c>
      <c r="CV106" s="16"/>
      <c r="CW106" s="16">
        <f t="shared" si="723"/>
        <v>0</v>
      </c>
      <c r="CX106" s="16">
        <v>4</v>
      </c>
      <c r="CY106" s="16">
        <f t="shared" si="724"/>
        <v>120905.86771199998</v>
      </c>
      <c r="CZ106" s="16">
        <v>9</v>
      </c>
      <c r="DA106" s="16">
        <f t="shared" si="725"/>
        <v>272542.60933199996</v>
      </c>
      <c r="DB106" s="16">
        <v>4</v>
      </c>
      <c r="DC106" s="16">
        <f t="shared" si="726"/>
        <v>99922.916799999992</v>
      </c>
      <c r="DD106" s="16"/>
      <c r="DE106" s="16">
        <f t="shared" si="727"/>
        <v>0</v>
      </c>
      <c r="DF106" s="16"/>
      <c r="DG106" s="16">
        <f t="shared" si="728"/>
        <v>0</v>
      </c>
      <c r="DH106" s="16">
        <v>2</v>
      </c>
      <c r="DI106" s="16">
        <f t="shared" si="729"/>
        <v>65012.784479999988</v>
      </c>
      <c r="DJ106" s="16">
        <v>2</v>
      </c>
      <c r="DK106" s="16">
        <f t="shared" si="730"/>
        <v>88974.89264999998</v>
      </c>
      <c r="DL106" s="16"/>
      <c r="DM106" s="16">
        <f t="shared" si="290"/>
        <v>0</v>
      </c>
      <c r="DN106" s="16"/>
      <c r="DO106" s="16">
        <f t="shared" si="562"/>
        <v>0</v>
      </c>
      <c r="DP106" s="16">
        <f t="shared" si="731"/>
        <v>184</v>
      </c>
      <c r="DQ106" s="16">
        <f t="shared" si="731"/>
        <v>4552051.1651159991</v>
      </c>
    </row>
    <row r="107" spans="1:121" ht="30" customHeight="1" x14ac:dyDescent="0.25">
      <c r="A107" s="20"/>
      <c r="B107" s="54">
        <v>80</v>
      </c>
      <c r="C107" s="55" t="s">
        <v>235</v>
      </c>
      <c r="D107" s="56">
        <f t="shared" si="564"/>
        <v>19063</v>
      </c>
      <c r="E107" s="56">
        <v>18530</v>
      </c>
      <c r="F107" s="56">
        <v>18715</v>
      </c>
      <c r="G107" s="21">
        <v>1.33</v>
      </c>
      <c r="H107" s="15">
        <v>1</v>
      </c>
      <c r="I107" s="15">
        <v>1</v>
      </c>
      <c r="J107" s="56">
        <v>1.4</v>
      </c>
      <c r="K107" s="56">
        <v>1.68</v>
      </c>
      <c r="L107" s="56">
        <v>2.23</v>
      </c>
      <c r="M107" s="56">
        <v>2.57</v>
      </c>
      <c r="N107" s="16">
        <v>320</v>
      </c>
      <c r="O107" s="16">
        <f t="shared" si="680"/>
        <v>11894935.154666666</v>
      </c>
      <c r="P107" s="16">
        <v>21</v>
      </c>
      <c r="Q107" s="16">
        <f t="shared" si="681"/>
        <v>780605.11952499999</v>
      </c>
      <c r="R107" s="16"/>
      <c r="S107" s="16">
        <f t="shared" si="682"/>
        <v>0</v>
      </c>
      <c r="T107" s="16"/>
      <c r="U107" s="16">
        <f t="shared" si="683"/>
        <v>0</v>
      </c>
      <c r="V107" s="16"/>
      <c r="W107" s="16">
        <f t="shared" si="684"/>
        <v>0</v>
      </c>
      <c r="X107" s="16">
        <v>0</v>
      </c>
      <c r="Y107" s="16">
        <f t="shared" si="685"/>
        <v>0</v>
      </c>
      <c r="Z107" s="16"/>
      <c r="AA107" s="16">
        <f t="shared" si="686"/>
        <v>0</v>
      </c>
      <c r="AB107" s="16"/>
      <c r="AC107" s="16">
        <f t="shared" si="687"/>
        <v>0</v>
      </c>
      <c r="AD107" s="16">
        <v>0</v>
      </c>
      <c r="AE107" s="16">
        <f t="shared" si="688"/>
        <v>0</v>
      </c>
      <c r="AF107" s="16">
        <v>8</v>
      </c>
      <c r="AG107" s="16">
        <f t="shared" si="689"/>
        <v>297373.37886666664</v>
      </c>
      <c r="AH107" s="16"/>
      <c r="AI107" s="16">
        <f t="shared" si="690"/>
        <v>0</v>
      </c>
      <c r="AJ107" s="16"/>
      <c r="AK107" s="16">
        <f t="shared" si="691"/>
        <v>0</v>
      </c>
      <c r="AL107" s="58">
        <v>0</v>
      </c>
      <c r="AM107" s="16">
        <f t="shared" si="692"/>
        <v>0</v>
      </c>
      <c r="AN107" s="59">
        <v>17</v>
      </c>
      <c r="AO107" s="16">
        <f t="shared" si="693"/>
        <v>730423.83688400011</v>
      </c>
      <c r="AP107" s="16">
        <v>6</v>
      </c>
      <c r="AQ107" s="16">
        <f t="shared" si="694"/>
        <v>227881.03758000003</v>
      </c>
      <c r="AR107" s="16">
        <v>8</v>
      </c>
      <c r="AS107" s="16">
        <f t="shared" si="695"/>
        <v>343728.86441600003</v>
      </c>
      <c r="AT107" s="16"/>
      <c r="AU107" s="16">
        <f t="shared" si="696"/>
        <v>0</v>
      </c>
      <c r="AV107" s="16"/>
      <c r="AW107" s="16">
        <f t="shared" si="697"/>
        <v>0</v>
      </c>
      <c r="AX107" s="16"/>
      <c r="AY107" s="16">
        <f t="shared" si="698"/>
        <v>0</v>
      </c>
      <c r="AZ107" s="16"/>
      <c r="BA107" s="16">
        <f t="shared" si="699"/>
        <v>0</v>
      </c>
      <c r="BB107" s="16"/>
      <c r="BC107" s="16">
        <f t="shared" si="700"/>
        <v>0</v>
      </c>
      <c r="BD107" s="16"/>
      <c r="BE107" s="16">
        <f t="shared" si="701"/>
        <v>0</v>
      </c>
      <c r="BF107" s="16"/>
      <c r="BG107" s="16">
        <f t="shared" si="702"/>
        <v>0</v>
      </c>
      <c r="BH107" s="16"/>
      <c r="BI107" s="16">
        <f t="shared" si="703"/>
        <v>0</v>
      </c>
      <c r="BJ107" s="16">
        <v>0</v>
      </c>
      <c r="BK107" s="16">
        <f t="shared" si="704"/>
        <v>0</v>
      </c>
      <c r="BL107" s="16"/>
      <c r="BM107" s="16">
        <f t="shared" si="705"/>
        <v>0</v>
      </c>
      <c r="BN107" s="22"/>
      <c r="BO107" s="16">
        <f t="shared" si="706"/>
        <v>0</v>
      </c>
      <c r="BP107" s="16"/>
      <c r="BQ107" s="16">
        <f t="shared" si="707"/>
        <v>0</v>
      </c>
      <c r="BR107" s="16">
        <v>3</v>
      </c>
      <c r="BS107" s="16">
        <f t="shared" si="708"/>
        <v>95556.815900000001</v>
      </c>
      <c r="BT107" s="16"/>
      <c r="BU107" s="16">
        <f t="shared" si="709"/>
        <v>0</v>
      </c>
      <c r="BV107" s="16"/>
      <c r="BW107" s="16">
        <f t="shared" si="710"/>
        <v>0</v>
      </c>
      <c r="BX107" s="16"/>
      <c r="BY107" s="16">
        <f t="shared" si="711"/>
        <v>0</v>
      </c>
      <c r="BZ107" s="16"/>
      <c r="CA107" s="16">
        <f t="shared" si="712"/>
        <v>0</v>
      </c>
      <c r="CB107" s="16">
        <v>6</v>
      </c>
      <c r="CC107" s="16">
        <f t="shared" si="713"/>
        <v>229336.35816000003</v>
      </c>
      <c r="CD107" s="16"/>
      <c r="CE107" s="16">
        <f t="shared" si="714"/>
        <v>0</v>
      </c>
      <c r="CF107" s="16"/>
      <c r="CG107" s="16">
        <f t="shared" si="715"/>
        <v>0</v>
      </c>
      <c r="CH107" s="16"/>
      <c r="CI107" s="16">
        <f t="shared" si="716"/>
        <v>0</v>
      </c>
      <c r="CJ107" s="16"/>
      <c r="CK107" s="16">
        <f t="shared" si="717"/>
        <v>0</v>
      </c>
      <c r="CL107" s="16">
        <v>3</v>
      </c>
      <c r="CM107" s="16">
        <f t="shared" si="718"/>
        <v>127780.22201700001</v>
      </c>
      <c r="CN107" s="16"/>
      <c r="CO107" s="16">
        <f t="shared" si="719"/>
        <v>0</v>
      </c>
      <c r="CP107" s="18">
        <v>1</v>
      </c>
      <c r="CQ107" s="16">
        <f t="shared" si="720"/>
        <v>39552.821233333329</v>
      </c>
      <c r="CR107" s="16"/>
      <c r="CS107" s="16">
        <f t="shared" si="721"/>
        <v>0</v>
      </c>
      <c r="CT107" s="16"/>
      <c r="CU107" s="16">
        <f t="shared" si="722"/>
        <v>0</v>
      </c>
      <c r="CV107" s="16">
        <v>3</v>
      </c>
      <c r="CW107" s="16">
        <f t="shared" si="723"/>
        <v>143841.932703</v>
      </c>
      <c r="CX107" s="16"/>
      <c r="CY107" s="16">
        <f t="shared" si="724"/>
        <v>0</v>
      </c>
      <c r="CZ107" s="16">
        <v>4</v>
      </c>
      <c r="DA107" s="16">
        <f t="shared" si="725"/>
        <v>191789.24360400002</v>
      </c>
      <c r="DB107" s="16"/>
      <c r="DC107" s="16">
        <f t="shared" si="726"/>
        <v>0</v>
      </c>
      <c r="DD107" s="16"/>
      <c r="DE107" s="16">
        <f t="shared" si="727"/>
        <v>0</v>
      </c>
      <c r="DF107" s="16"/>
      <c r="DG107" s="16">
        <f t="shared" si="728"/>
        <v>0</v>
      </c>
      <c r="DH107" s="16">
        <v>5</v>
      </c>
      <c r="DI107" s="16">
        <f t="shared" si="729"/>
        <v>257342.27189999999</v>
      </c>
      <c r="DJ107" s="16"/>
      <c r="DK107" s="16">
        <f t="shared" si="730"/>
        <v>0</v>
      </c>
      <c r="DL107" s="16"/>
      <c r="DM107" s="16">
        <f t="shared" si="290"/>
        <v>0</v>
      </c>
      <c r="DN107" s="16"/>
      <c r="DO107" s="16">
        <f t="shared" si="562"/>
        <v>0</v>
      </c>
      <c r="DP107" s="16">
        <f t="shared" si="731"/>
        <v>405</v>
      </c>
      <c r="DQ107" s="16">
        <f t="shared" si="731"/>
        <v>15360147.057455666</v>
      </c>
    </row>
    <row r="108" spans="1:121" x14ac:dyDescent="0.25">
      <c r="A108" s="20"/>
      <c r="B108" s="54">
        <v>81</v>
      </c>
      <c r="C108" s="55" t="s">
        <v>236</v>
      </c>
      <c r="D108" s="56">
        <f t="shared" si="564"/>
        <v>19063</v>
      </c>
      <c r="E108" s="56">
        <v>18530</v>
      </c>
      <c r="F108" s="56">
        <v>18715</v>
      </c>
      <c r="G108" s="21">
        <v>0.96</v>
      </c>
      <c r="H108" s="15">
        <v>1</v>
      </c>
      <c r="I108" s="15">
        <v>0.9</v>
      </c>
      <c r="J108" s="56">
        <v>1.4</v>
      </c>
      <c r="K108" s="56">
        <v>1.68</v>
      </c>
      <c r="L108" s="56">
        <v>2.23</v>
      </c>
      <c r="M108" s="56">
        <v>2.57</v>
      </c>
      <c r="N108" s="16">
        <v>30</v>
      </c>
      <c r="O108" s="16">
        <f t="shared" si="680"/>
        <v>756774.48</v>
      </c>
      <c r="P108" s="16">
        <v>252</v>
      </c>
      <c r="Q108" s="16">
        <f t="shared" si="681"/>
        <v>6356905.6319999993</v>
      </c>
      <c r="R108" s="16">
        <v>0</v>
      </c>
      <c r="S108" s="16">
        <f t="shared" si="682"/>
        <v>0</v>
      </c>
      <c r="T108" s="16"/>
      <c r="U108" s="16">
        <f t="shared" si="683"/>
        <v>0</v>
      </c>
      <c r="V108" s="16">
        <v>0</v>
      </c>
      <c r="W108" s="16">
        <f t="shared" si="684"/>
        <v>0</v>
      </c>
      <c r="X108" s="16">
        <v>39</v>
      </c>
      <c r="Y108" s="16">
        <f t="shared" si="685"/>
        <v>983806.82400000002</v>
      </c>
      <c r="Z108" s="16">
        <v>0</v>
      </c>
      <c r="AA108" s="16">
        <f t="shared" si="686"/>
        <v>0</v>
      </c>
      <c r="AB108" s="16">
        <v>0</v>
      </c>
      <c r="AC108" s="16">
        <f t="shared" si="687"/>
        <v>0</v>
      </c>
      <c r="AD108" s="16">
        <v>0</v>
      </c>
      <c r="AE108" s="16">
        <f t="shared" si="688"/>
        <v>0</v>
      </c>
      <c r="AF108" s="16">
        <v>56</v>
      </c>
      <c r="AG108" s="16">
        <f t="shared" si="689"/>
        <v>1412645.696</v>
      </c>
      <c r="AH108" s="16"/>
      <c r="AI108" s="16">
        <f t="shared" si="690"/>
        <v>0</v>
      </c>
      <c r="AJ108" s="16"/>
      <c r="AK108" s="16">
        <f t="shared" si="691"/>
        <v>0</v>
      </c>
      <c r="AL108" s="58">
        <v>0</v>
      </c>
      <c r="AM108" s="16">
        <f t="shared" si="692"/>
        <v>0</v>
      </c>
      <c r="AN108" s="59">
        <v>69</v>
      </c>
      <c r="AO108" s="16">
        <f t="shared" si="693"/>
        <v>2015720.9912447995</v>
      </c>
      <c r="AP108" s="16">
        <v>24</v>
      </c>
      <c r="AQ108" s="16">
        <f t="shared" si="694"/>
        <v>620125.79327999998</v>
      </c>
      <c r="AR108" s="16">
        <v>11</v>
      </c>
      <c r="AS108" s="16">
        <f t="shared" si="695"/>
        <v>321346.82469119999</v>
      </c>
      <c r="AT108" s="16">
        <v>0</v>
      </c>
      <c r="AU108" s="16">
        <f t="shared" si="696"/>
        <v>0</v>
      </c>
      <c r="AV108" s="16"/>
      <c r="AW108" s="16">
        <f t="shared" si="697"/>
        <v>0</v>
      </c>
      <c r="AX108" s="16"/>
      <c r="AY108" s="16">
        <f t="shared" si="698"/>
        <v>0</v>
      </c>
      <c r="AZ108" s="16"/>
      <c r="BA108" s="16">
        <f t="shared" si="699"/>
        <v>0</v>
      </c>
      <c r="BB108" s="16">
        <v>0</v>
      </c>
      <c r="BC108" s="16">
        <f t="shared" si="700"/>
        <v>0</v>
      </c>
      <c r="BD108" s="16">
        <v>0</v>
      </c>
      <c r="BE108" s="16">
        <f t="shared" si="701"/>
        <v>0</v>
      </c>
      <c r="BF108" s="16">
        <v>0</v>
      </c>
      <c r="BG108" s="16">
        <f t="shared" si="702"/>
        <v>0</v>
      </c>
      <c r="BH108" s="16">
        <v>0</v>
      </c>
      <c r="BI108" s="16">
        <f t="shared" si="703"/>
        <v>0</v>
      </c>
      <c r="BJ108" s="16">
        <v>3</v>
      </c>
      <c r="BK108" s="16">
        <f t="shared" si="704"/>
        <v>76221.887279999995</v>
      </c>
      <c r="BL108" s="16">
        <v>0</v>
      </c>
      <c r="BM108" s="16">
        <f t="shared" si="705"/>
        <v>0</v>
      </c>
      <c r="BN108" s="22">
        <v>0</v>
      </c>
      <c r="BO108" s="16">
        <f t="shared" si="706"/>
        <v>0</v>
      </c>
      <c r="BP108" s="16">
        <v>9</v>
      </c>
      <c r="BQ108" s="16">
        <f t="shared" si="707"/>
        <v>290528.32636799995</v>
      </c>
      <c r="BR108" s="16">
        <v>0</v>
      </c>
      <c r="BS108" s="16">
        <f t="shared" si="708"/>
        <v>0</v>
      </c>
      <c r="BT108" s="16"/>
      <c r="BU108" s="16">
        <f t="shared" si="709"/>
        <v>0</v>
      </c>
      <c r="BV108" s="16">
        <v>0</v>
      </c>
      <c r="BW108" s="16">
        <f t="shared" si="710"/>
        <v>0</v>
      </c>
      <c r="BX108" s="16"/>
      <c r="BY108" s="16">
        <f t="shared" si="711"/>
        <v>0</v>
      </c>
      <c r="BZ108" s="16">
        <v>0</v>
      </c>
      <c r="CA108" s="16">
        <f t="shared" si="712"/>
        <v>0</v>
      </c>
      <c r="CB108" s="16">
        <v>4</v>
      </c>
      <c r="CC108" s="16">
        <f t="shared" si="713"/>
        <v>103984.57305599999</v>
      </c>
      <c r="CD108" s="16">
        <v>0</v>
      </c>
      <c r="CE108" s="16">
        <f t="shared" si="714"/>
        <v>0</v>
      </c>
      <c r="CF108" s="16"/>
      <c r="CG108" s="16">
        <f t="shared" si="715"/>
        <v>0</v>
      </c>
      <c r="CH108" s="16"/>
      <c r="CI108" s="16">
        <f t="shared" si="716"/>
        <v>0</v>
      </c>
      <c r="CJ108" s="16">
        <v>19</v>
      </c>
      <c r="CK108" s="16">
        <f t="shared" si="717"/>
        <v>450052.27875999996</v>
      </c>
      <c r="CL108" s="16">
        <v>24</v>
      </c>
      <c r="CM108" s="16">
        <f t="shared" si="718"/>
        <v>694663.93543680001</v>
      </c>
      <c r="CN108" s="16"/>
      <c r="CO108" s="16">
        <f t="shared" si="719"/>
        <v>0</v>
      </c>
      <c r="CP108" s="18">
        <v>7</v>
      </c>
      <c r="CQ108" s="16">
        <f t="shared" si="720"/>
        <v>188305.39671999996</v>
      </c>
      <c r="CR108" s="16">
        <v>3</v>
      </c>
      <c r="CS108" s="16">
        <f t="shared" si="721"/>
        <v>97551.455097600003</v>
      </c>
      <c r="CT108" s="16"/>
      <c r="CU108" s="16">
        <f t="shared" si="722"/>
        <v>0</v>
      </c>
      <c r="CV108" s="16">
        <v>9</v>
      </c>
      <c r="CW108" s="16">
        <f t="shared" si="723"/>
        <v>293230.83041280002</v>
      </c>
      <c r="CX108" s="16">
        <v>1</v>
      </c>
      <c r="CY108" s="16">
        <f t="shared" si="724"/>
        <v>32517.151699199996</v>
      </c>
      <c r="CZ108" s="16">
        <v>27</v>
      </c>
      <c r="DA108" s="16">
        <f t="shared" si="725"/>
        <v>879692.49123839987</v>
      </c>
      <c r="DB108" s="16">
        <v>6</v>
      </c>
      <c r="DC108" s="16">
        <f t="shared" si="726"/>
        <v>161404.62575999997</v>
      </c>
      <c r="DD108" s="16">
        <v>5</v>
      </c>
      <c r="DE108" s="16">
        <f t="shared" si="727"/>
        <v>138245.58159999998</v>
      </c>
      <c r="DF108" s="16"/>
      <c r="DG108" s="16">
        <f t="shared" si="728"/>
        <v>0</v>
      </c>
      <c r="DH108" s="16">
        <v>9</v>
      </c>
      <c r="DI108" s="16">
        <f t="shared" si="729"/>
        <v>315443.23776000005</v>
      </c>
      <c r="DJ108" s="16">
        <v>3</v>
      </c>
      <c r="DK108" s="16">
        <f t="shared" si="730"/>
        <v>144162.24804000001</v>
      </c>
      <c r="DL108" s="16">
        <v>3</v>
      </c>
      <c r="DM108" s="16">
        <f t="shared" si="290"/>
        <v>155789.12660399999</v>
      </c>
      <c r="DN108" s="16"/>
      <c r="DO108" s="16">
        <f t="shared" si="562"/>
        <v>0</v>
      </c>
      <c r="DP108" s="16">
        <f t="shared" si="731"/>
        <v>613</v>
      </c>
      <c r="DQ108" s="16">
        <f t="shared" si="731"/>
        <v>16489119.3870488</v>
      </c>
    </row>
    <row r="109" spans="1:121" ht="30.75" customHeight="1" x14ac:dyDescent="0.25">
      <c r="A109" s="20"/>
      <c r="B109" s="54">
        <v>82</v>
      </c>
      <c r="C109" s="55" t="s">
        <v>237</v>
      </c>
      <c r="D109" s="56">
        <f t="shared" si="564"/>
        <v>19063</v>
      </c>
      <c r="E109" s="56">
        <v>18530</v>
      </c>
      <c r="F109" s="56">
        <v>18715</v>
      </c>
      <c r="G109" s="23">
        <v>2.0099999999999998</v>
      </c>
      <c r="H109" s="15">
        <v>1</v>
      </c>
      <c r="I109" s="15">
        <v>1</v>
      </c>
      <c r="J109" s="56">
        <v>1.4</v>
      </c>
      <c r="K109" s="56">
        <v>1.68</v>
      </c>
      <c r="L109" s="56">
        <v>2.23</v>
      </c>
      <c r="M109" s="56">
        <v>2.57</v>
      </c>
      <c r="N109" s="16">
        <v>0</v>
      </c>
      <c r="O109" s="16">
        <f t="shared" si="680"/>
        <v>0</v>
      </c>
      <c r="P109" s="16">
        <v>70</v>
      </c>
      <c r="Q109" s="16">
        <f t="shared" si="681"/>
        <v>3932371.6547499993</v>
      </c>
      <c r="R109" s="16"/>
      <c r="S109" s="16">
        <f t="shared" si="682"/>
        <v>0</v>
      </c>
      <c r="T109" s="16"/>
      <c r="U109" s="16">
        <f t="shared" si="683"/>
        <v>0</v>
      </c>
      <c r="V109" s="16"/>
      <c r="W109" s="16">
        <f t="shared" si="684"/>
        <v>0</v>
      </c>
      <c r="X109" s="16">
        <v>0</v>
      </c>
      <c r="Y109" s="16">
        <f t="shared" si="685"/>
        <v>0</v>
      </c>
      <c r="Z109" s="16"/>
      <c r="AA109" s="16">
        <f t="shared" si="686"/>
        <v>0</v>
      </c>
      <c r="AB109" s="16"/>
      <c r="AC109" s="16">
        <f t="shared" si="687"/>
        <v>0</v>
      </c>
      <c r="AD109" s="16">
        <v>0</v>
      </c>
      <c r="AE109" s="16">
        <f t="shared" si="688"/>
        <v>0</v>
      </c>
      <c r="AF109" s="16">
        <v>204</v>
      </c>
      <c r="AG109" s="16">
        <f t="shared" si="689"/>
        <v>11460054.536699999</v>
      </c>
      <c r="AH109" s="16"/>
      <c r="AI109" s="16">
        <f t="shared" si="690"/>
        <v>0</v>
      </c>
      <c r="AJ109" s="16"/>
      <c r="AK109" s="16">
        <f t="shared" si="691"/>
        <v>0</v>
      </c>
      <c r="AL109" s="58">
        <v>0</v>
      </c>
      <c r="AM109" s="16">
        <f t="shared" si="692"/>
        <v>0</v>
      </c>
      <c r="AN109" s="59">
        <v>22</v>
      </c>
      <c r="AO109" s="16">
        <f t="shared" si="693"/>
        <v>1428542.3293679999</v>
      </c>
      <c r="AP109" s="16"/>
      <c r="AQ109" s="16">
        <f t="shared" si="694"/>
        <v>0</v>
      </c>
      <c r="AR109" s="16"/>
      <c r="AS109" s="16">
        <f t="shared" si="695"/>
        <v>0</v>
      </c>
      <c r="AT109" s="16"/>
      <c r="AU109" s="16">
        <f t="shared" si="696"/>
        <v>0</v>
      </c>
      <c r="AV109" s="16"/>
      <c r="AW109" s="16">
        <f t="shared" si="697"/>
        <v>0</v>
      </c>
      <c r="AX109" s="16"/>
      <c r="AY109" s="16">
        <f t="shared" si="698"/>
        <v>0</v>
      </c>
      <c r="AZ109" s="16"/>
      <c r="BA109" s="16">
        <f t="shared" si="699"/>
        <v>0</v>
      </c>
      <c r="BB109" s="16"/>
      <c r="BC109" s="16">
        <f t="shared" si="700"/>
        <v>0</v>
      </c>
      <c r="BD109" s="16"/>
      <c r="BE109" s="16">
        <f t="shared" si="701"/>
        <v>0</v>
      </c>
      <c r="BF109" s="16"/>
      <c r="BG109" s="16">
        <f t="shared" si="702"/>
        <v>0</v>
      </c>
      <c r="BH109" s="16"/>
      <c r="BI109" s="16">
        <f t="shared" si="703"/>
        <v>0</v>
      </c>
      <c r="BJ109" s="16">
        <v>0</v>
      </c>
      <c r="BK109" s="16">
        <f t="shared" si="704"/>
        <v>0</v>
      </c>
      <c r="BL109" s="16"/>
      <c r="BM109" s="16">
        <f t="shared" si="705"/>
        <v>0</v>
      </c>
      <c r="BN109" s="22"/>
      <c r="BO109" s="16">
        <f t="shared" si="706"/>
        <v>0</v>
      </c>
      <c r="BP109" s="16">
        <v>0</v>
      </c>
      <c r="BQ109" s="16">
        <f t="shared" si="707"/>
        <v>0</v>
      </c>
      <c r="BR109" s="16"/>
      <c r="BS109" s="16">
        <f t="shared" si="708"/>
        <v>0</v>
      </c>
      <c r="BT109" s="16"/>
      <c r="BU109" s="16">
        <f t="shared" si="709"/>
        <v>0</v>
      </c>
      <c r="BV109" s="16"/>
      <c r="BW109" s="16">
        <f t="shared" si="710"/>
        <v>0</v>
      </c>
      <c r="BX109" s="16"/>
      <c r="BY109" s="16">
        <f t="shared" si="711"/>
        <v>0</v>
      </c>
      <c r="BZ109" s="16"/>
      <c r="CA109" s="16">
        <f t="shared" si="712"/>
        <v>0</v>
      </c>
      <c r="CB109" s="16"/>
      <c r="CC109" s="16">
        <f t="shared" si="713"/>
        <v>0</v>
      </c>
      <c r="CD109" s="16"/>
      <c r="CE109" s="16">
        <f t="shared" si="714"/>
        <v>0</v>
      </c>
      <c r="CF109" s="16"/>
      <c r="CG109" s="16">
        <f t="shared" si="715"/>
        <v>0</v>
      </c>
      <c r="CH109" s="16"/>
      <c r="CI109" s="16">
        <f t="shared" si="716"/>
        <v>0</v>
      </c>
      <c r="CJ109" s="16"/>
      <c r="CK109" s="16">
        <f t="shared" si="717"/>
        <v>0</v>
      </c>
      <c r="CL109" s="16"/>
      <c r="CM109" s="16">
        <f t="shared" si="718"/>
        <v>0</v>
      </c>
      <c r="CN109" s="16"/>
      <c r="CO109" s="16">
        <f t="shared" si="719"/>
        <v>0</v>
      </c>
      <c r="CP109" s="18"/>
      <c r="CQ109" s="16">
        <f t="shared" si="720"/>
        <v>0</v>
      </c>
      <c r="CR109" s="16"/>
      <c r="CS109" s="16">
        <f t="shared" si="721"/>
        <v>0</v>
      </c>
      <c r="CT109" s="16"/>
      <c r="CU109" s="16">
        <f t="shared" si="722"/>
        <v>0</v>
      </c>
      <c r="CV109" s="16"/>
      <c r="CW109" s="16">
        <f t="shared" si="723"/>
        <v>0</v>
      </c>
      <c r="CX109" s="16"/>
      <c r="CY109" s="16">
        <f t="shared" si="724"/>
        <v>0</v>
      </c>
      <c r="CZ109" s="16"/>
      <c r="DA109" s="16">
        <f t="shared" si="725"/>
        <v>0</v>
      </c>
      <c r="DB109" s="16"/>
      <c r="DC109" s="16">
        <f t="shared" si="726"/>
        <v>0</v>
      </c>
      <c r="DD109" s="16"/>
      <c r="DE109" s="16">
        <f t="shared" si="727"/>
        <v>0</v>
      </c>
      <c r="DF109" s="16"/>
      <c r="DG109" s="16">
        <f t="shared" si="728"/>
        <v>0</v>
      </c>
      <c r="DH109" s="16"/>
      <c r="DI109" s="16">
        <f t="shared" si="729"/>
        <v>0</v>
      </c>
      <c r="DJ109" s="16"/>
      <c r="DK109" s="16">
        <f t="shared" si="730"/>
        <v>0</v>
      </c>
      <c r="DL109" s="16"/>
      <c r="DM109" s="16">
        <f t="shared" si="290"/>
        <v>0</v>
      </c>
      <c r="DN109" s="16"/>
      <c r="DO109" s="16">
        <f t="shared" si="562"/>
        <v>0</v>
      </c>
      <c r="DP109" s="16">
        <f t="shared" si="731"/>
        <v>296</v>
      </c>
      <c r="DQ109" s="16">
        <f t="shared" si="731"/>
        <v>16820968.520817999</v>
      </c>
    </row>
    <row r="110" spans="1:121" ht="30" customHeight="1" x14ac:dyDescent="0.25">
      <c r="A110" s="20"/>
      <c r="B110" s="54">
        <v>83</v>
      </c>
      <c r="C110" s="55" t="s">
        <v>238</v>
      </c>
      <c r="D110" s="56">
        <f t="shared" si="564"/>
        <v>19063</v>
      </c>
      <c r="E110" s="56">
        <v>18530</v>
      </c>
      <c r="F110" s="56">
        <v>18715</v>
      </c>
      <c r="G110" s="21">
        <v>1.02</v>
      </c>
      <c r="H110" s="15">
        <v>1</v>
      </c>
      <c r="I110" s="15">
        <v>1</v>
      </c>
      <c r="J110" s="56">
        <v>1.4</v>
      </c>
      <c r="K110" s="56">
        <v>1.68</v>
      </c>
      <c r="L110" s="56">
        <v>2.23</v>
      </c>
      <c r="M110" s="56">
        <v>2.57</v>
      </c>
      <c r="N110" s="16">
        <v>30</v>
      </c>
      <c r="O110" s="16">
        <f t="shared" si="680"/>
        <v>855227.95050000004</v>
      </c>
      <c r="P110" s="16">
        <v>41</v>
      </c>
      <c r="Q110" s="16">
        <f t="shared" si="681"/>
        <v>1168811.53235</v>
      </c>
      <c r="R110" s="16">
        <v>0</v>
      </c>
      <c r="S110" s="16">
        <f t="shared" si="682"/>
        <v>0</v>
      </c>
      <c r="T110" s="16"/>
      <c r="U110" s="16">
        <f t="shared" si="683"/>
        <v>0</v>
      </c>
      <c r="V110" s="16">
        <v>0</v>
      </c>
      <c r="W110" s="16">
        <f t="shared" si="684"/>
        <v>0</v>
      </c>
      <c r="X110" s="16">
        <v>83</v>
      </c>
      <c r="Y110" s="16">
        <f t="shared" si="685"/>
        <v>2366130.6630500001</v>
      </c>
      <c r="Z110" s="16">
        <v>0</v>
      </c>
      <c r="AA110" s="16">
        <f t="shared" si="686"/>
        <v>0</v>
      </c>
      <c r="AB110" s="16">
        <v>0</v>
      </c>
      <c r="AC110" s="16">
        <f t="shared" si="687"/>
        <v>0</v>
      </c>
      <c r="AD110" s="16">
        <v>0</v>
      </c>
      <c r="AE110" s="16">
        <f t="shared" si="688"/>
        <v>0</v>
      </c>
      <c r="AF110" s="16">
        <v>16</v>
      </c>
      <c r="AG110" s="16">
        <f t="shared" si="689"/>
        <v>456121.57359999995</v>
      </c>
      <c r="AH110" s="16">
        <v>2</v>
      </c>
      <c r="AI110" s="16">
        <f t="shared" si="690"/>
        <v>48546.085699999996</v>
      </c>
      <c r="AJ110" s="16"/>
      <c r="AK110" s="16">
        <f t="shared" si="691"/>
        <v>0</v>
      </c>
      <c r="AL110" s="58">
        <v>0</v>
      </c>
      <c r="AM110" s="16">
        <f t="shared" si="692"/>
        <v>0</v>
      </c>
      <c r="AN110" s="59">
        <v>261</v>
      </c>
      <c r="AO110" s="16">
        <f t="shared" si="693"/>
        <v>8600328.7861679997</v>
      </c>
      <c r="AP110" s="16">
        <v>41</v>
      </c>
      <c r="AQ110" s="16">
        <f t="shared" si="694"/>
        <v>1194233.7082199999</v>
      </c>
      <c r="AR110" s="16">
        <v>3</v>
      </c>
      <c r="AS110" s="16">
        <f t="shared" si="695"/>
        <v>98854.353864000004</v>
      </c>
      <c r="AT110" s="16">
        <v>0</v>
      </c>
      <c r="AU110" s="16">
        <f t="shared" si="696"/>
        <v>0</v>
      </c>
      <c r="AV110" s="16"/>
      <c r="AW110" s="16">
        <f t="shared" si="697"/>
        <v>0</v>
      </c>
      <c r="AX110" s="16"/>
      <c r="AY110" s="16">
        <f t="shared" si="698"/>
        <v>0</v>
      </c>
      <c r="AZ110" s="16"/>
      <c r="BA110" s="16">
        <f t="shared" si="699"/>
        <v>0</v>
      </c>
      <c r="BB110" s="16">
        <v>0</v>
      </c>
      <c r="BC110" s="16">
        <f t="shared" si="700"/>
        <v>0</v>
      </c>
      <c r="BD110" s="16">
        <v>0</v>
      </c>
      <c r="BE110" s="16">
        <f t="shared" si="701"/>
        <v>0</v>
      </c>
      <c r="BF110" s="16">
        <v>0</v>
      </c>
      <c r="BG110" s="16">
        <f t="shared" si="702"/>
        <v>0</v>
      </c>
      <c r="BH110" s="16">
        <v>0</v>
      </c>
      <c r="BI110" s="16">
        <f t="shared" si="703"/>
        <v>0</v>
      </c>
      <c r="BJ110" s="16">
        <v>0</v>
      </c>
      <c r="BK110" s="16">
        <f t="shared" si="704"/>
        <v>0</v>
      </c>
      <c r="BL110" s="16">
        <v>3</v>
      </c>
      <c r="BM110" s="16">
        <f t="shared" si="705"/>
        <v>82378.628219999999</v>
      </c>
      <c r="BN110" s="22"/>
      <c r="BO110" s="16">
        <f t="shared" si="706"/>
        <v>0</v>
      </c>
      <c r="BP110" s="16">
        <v>3</v>
      </c>
      <c r="BQ110" s="16">
        <f t="shared" si="707"/>
        <v>109201.47335999999</v>
      </c>
      <c r="BR110" s="16">
        <v>0</v>
      </c>
      <c r="BS110" s="16">
        <f t="shared" si="708"/>
        <v>0</v>
      </c>
      <c r="BT110" s="16">
        <v>5</v>
      </c>
      <c r="BU110" s="16">
        <f t="shared" si="709"/>
        <v>101201.95540000001</v>
      </c>
      <c r="BV110" s="16">
        <v>0</v>
      </c>
      <c r="BW110" s="16">
        <f t="shared" si="710"/>
        <v>0</v>
      </c>
      <c r="BX110" s="16"/>
      <c r="BY110" s="16">
        <f t="shared" si="711"/>
        <v>0</v>
      </c>
      <c r="BZ110" s="16">
        <v>0</v>
      </c>
      <c r="CA110" s="16">
        <f t="shared" si="712"/>
        <v>0</v>
      </c>
      <c r="CB110" s="16">
        <v>10</v>
      </c>
      <c r="CC110" s="16">
        <f t="shared" si="713"/>
        <v>293136.69839999999</v>
      </c>
      <c r="CD110" s="16">
        <v>0</v>
      </c>
      <c r="CE110" s="16">
        <f t="shared" si="714"/>
        <v>0</v>
      </c>
      <c r="CF110" s="16">
        <v>9</v>
      </c>
      <c r="CG110" s="16">
        <f t="shared" si="715"/>
        <v>182163.51972000001</v>
      </c>
      <c r="CH110" s="16">
        <v>1</v>
      </c>
      <c r="CI110" s="16">
        <f t="shared" si="716"/>
        <v>20240.391079999998</v>
      </c>
      <c r="CJ110" s="16">
        <v>30</v>
      </c>
      <c r="CK110" s="16">
        <f t="shared" si="717"/>
        <v>801293.99699999997</v>
      </c>
      <c r="CL110" s="16">
        <v>30</v>
      </c>
      <c r="CM110" s="16">
        <f t="shared" si="718"/>
        <v>979968.61997999996</v>
      </c>
      <c r="CN110" s="16">
        <v>8</v>
      </c>
      <c r="CO110" s="16">
        <f t="shared" si="719"/>
        <v>300423.19406399998</v>
      </c>
      <c r="CP110" s="18">
        <v>16</v>
      </c>
      <c r="CQ110" s="16">
        <f t="shared" si="720"/>
        <v>485339.88159999991</v>
      </c>
      <c r="CR110" s="16">
        <v>2</v>
      </c>
      <c r="CS110" s="16">
        <f t="shared" si="721"/>
        <v>73407.13396799998</v>
      </c>
      <c r="CT110" s="16">
        <v>12</v>
      </c>
      <c r="CU110" s="16">
        <f t="shared" si="722"/>
        <v>382851.50097599998</v>
      </c>
      <c r="CV110" s="16">
        <v>7</v>
      </c>
      <c r="CW110" s="16">
        <f t="shared" si="723"/>
        <v>257401.35325800002</v>
      </c>
      <c r="CX110" s="16">
        <v>1</v>
      </c>
      <c r="CY110" s="16">
        <f t="shared" si="724"/>
        <v>36703.56698399999</v>
      </c>
      <c r="CZ110" s="16">
        <v>19</v>
      </c>
      <c r="DA110" s="16">
        <f t="shared" si="725"/>
        <v>698660.815986</v>
      </c>
      <c r="DB110" s="16">
        <v>17</v>
      </c>
      <c r="DC110" s="16">
        <f t="shared" si="726"/>
        <v>515673.62420000002</v>
      </c>
      <c r="DD110" s="16">
        <v>1</v>
      </c>
      <c r="DE110" s="16">
        <f t="shared" si="727"/>
        <v>31237.370289999995</v>
      </c>
      <c r="DF110" s="16"/>
      <c r="DG110" s="16">
        <f t="shared" si="728"/>
        <v>0</v>
      </c>
      <c r="DH110" s="16">
        <v>3</v>
      </c>
      <c r="DI110" s="16">
        <f t="shared" si="729"/>
        <v>118416.14316000001</v>
      </c>
      <c r="DJ110" s="16">
        <v>4</v>
      </c>
      <c r="DK110" s="16">
        <f t="shared" si="730"/>
        <v>216081.88214999999</v>
      </c>
      <c r="DL110" s="16">
        <v>6</v>
      </c>
      <c r="DM110" s="16">
        <f t="shared" si="290"/>
        <v>350345.32594499993</v>
      </c>
      <c r="DN110" s="16"/>
      <c r="DO110" s="16">
        <f t="shared" si="562"/>
        <v>0</v>
      </c>
      <c r="DP110" s="16">
        <f t="shared" si="731"/>
        <v>664</v>
      </c>
      <c r="DQ110" s="16">
        <f t="shared" si="731"/>
        <v>20824381.729192998</v>
      </c>
    </row>
    <row r="111" spans="1:121" ht="30" customHeight="1" x14ac:dyDescent="0.25">
      <c r="A111" s="20"/>
      <c r="B111" s="54">
        <v>84</v>
      </c>
      <c r="C111" s="55" t="s">
        <v>239</v>
      </c>
      <c r="D111" s="56">
        <f t="shared" si="564"/>
        <v>19063</v>
      </c>
      <c r="E111" s="56">
        <v>18530</v>
      </c>
      <c r="F111" s="56">
        <v>18715</v>
      </c>
      <c r="G111" s="21">
        <v>1.95</v>
      </c>
      <c r="H111" s="15">
        <v>1</v>
      </c>
      <c r="I111" s="15">
        <v>1</v>
      </c>
      <c r="J111" s="56">
        <v>1.4</v>
      </c>
      <c r="K111" s="56">
        <v>1.68</v>
      </c>
      <c r="L111" s="56">
        <v>2.23</v>
      </c>
      <c r="M111" s="56">
        <v>2.57</v>
      </c>
      <c r="N111" s="16">
        <v>0</v>
      </c>
      <c r="O111" s="16">
        <f>(N111/12*5*$D111*$G111*$H111*$J111)+(N111/12*4*$E111*$G111*$I111*$J111)+(N111/12*3*$F111*$G111*$I111*$J111)</f>
        <v>0</v>
      </c>
      <c r="P111" s="16">
        <v>0</v>
      </c>
      <c r="Q111" s="16">
        <f>(P111/12*5*$D111*$G111*$H111*$J111)+(P111/12*4*$E111*$G111*$I111*$J111)+(P111/12*3*$F111*$G111*$I111*$J111)</f>
        <v>0</v>
      </c>
      <c r="R111" s="16"/>
      <c r="S111" s="16">
        <f>(R111/12*5*$D111*$G111*$H111*$J111)+(R111/12*4*$E111*$G111*$I111*$J111)+(R111/12*3*$F111*$G111*$I111*$J111)</f>
        <v>0</v>
      </c>
      <c r="T111" s="16"/>
      <c r="U111" s="16">
        <f>(T111/12*5*$D111*$G111*$H111*$J111)+(T111/12*4*$E111*$G111*$I111*$J111)+(T111/12*3*$F111*$G111*$I111*$J111)</f>
        <v>0</v>
      </c>
      <c r="V111" s="16"/>
      <c r="W111" s="16">
        <f>(V111/12*5*$D111*$G111*$H111*$J111)+(V111/12*4*$E111*$G111*$I111*$J111)+(V111/12*3*$F111*$G111*$I111*$J111)</f>
        <v>0</v>
      </c>
      <c r="X111" s="16">
        <v>0</v>
      </c>
      <c r="Y111" s="16">
        <f>(X111/12*5*$D111*$G111*$H111*$J111)+(X111/12*4*$E111*$G111*$I111*$J111)+(X111/12*3*$F111*$G111*$I111*$J111)</f>
        <v>0</v>
      </c>
      <c r="Z111" s="16"/>
      <c r="AA111" s="16">
        <f>(Z111/12*5*$D111*$G111*$H111*$J111)+(Z111/12*4*$E111*$G111*$I111*$J111)+(Z111/12*3*$F111*$G111*$I111*$J111)</f>
        <v>0</v>
      </c>
      <c r="AB111" s="16"/>
      <c r="AC111" s="16">
        <f>(AB111/12*5*$D111*$G111*$H111*$J111)+(AB111/12*4*$E111*$G111*$I111*$J111)+(AB111/12*3*$F111*$G111*$I111*$J111)</f>
        <v>0</v>
      </c>
      <c r="AD111" s="16">
        <v>0</v>
      </c>
      <c r="AE111" s="16">
        <f>(AD111/12*5*$D111*$G111*$H111*$J111)+(AD111/12*4*$E111*$G111*$I111*$J111)+(AD111/12*3*$F111*$G111*$I111*$J111)</f>
        <v>0</v>
      </c>
      <c r="AF111" s="16">
        <v>0</v>
      </c>
      <c r="AG111" s="16">
        <f>(AF111/12*5*$D111*$G111*$H111*$J111)+(AF111/12*4*$E111*$G111*$I111*$J111)+(AF111/12*3*$F111*$G111*$I111*$J111)</f>
        <v>0</v>
      </c>
      <c r="AH111" s="16"/>
      <c r="AI111" s="16">
        <f>(AH111/12*5*$D111*$G111*$H111*$J111)+(AH111/12*4*$E111*$G111*$I111*$J111)+(AH111/12*3*$F111*$G111*$I111*$J111)</f>
        <v>0</v>
      </c>
      <c r="AJ111" s="16"/>
      <c r="AK111" s="16">
        <f>(AJ111/12*5*$D111*$G111*$H111*$J111)+(AJ111/12*4*$E111*$G111*$I111*$J111)+(AJ111/12*3*$F111*$G111*$I111*$J111)</f>
        <v>0</v>
      </c>
      <c r="AL111" s="58">
        <v>0</v>
      </c>
      <c r="AM111" s="16">
        <f>(AL111/12*5*$D111*$G111*$H111*$J111)+(AL111/12*4*$E111*$G111*$I111*$J111)+(AL111/12*3*$F111*$G111*$I111*$J111)</f>
        <v>0</v>
      </c>
      <c r="AN111" s="59">
        <v>0</v>
      </c>
      <c r="AO111" s="16">
        <f>(AN111/12*5*$D111*$G111*$H111*$K111)+(AN111/12*4*$E111*$G111*$I111*$K111)+(AN111/12*3*$F111*$G111*$I111*$K111)</f>
        <v>0</v>
      </c>
      <c r="AP111" s="16"/>
      <c r="AQ111" s="16">
        <f>(AP111/12*5*$D111*$G111*$H111*$K111)+(AP111/12*4*$E111*$G111*$I111*$K111)+(AP111/12*3*$F111*$G111*$I111*$K111)</f>
        <v>0</v>
      </c>
      <c r="AR111" s="16"/>
      <c r="AS111" s="16">
        <f>(AR111/12*5*$D111*$G111*$H111*$K111)+(AR111/12*4*$E111*$G111*$I111*$K111)+(AR111/12*3*$F111*$G111*$I111*$K111)</f>
        <v>0</v>
      </c>
      <c r="AT111" s="16"/>
      <c r="AU111" s="16">
        <f>(AT111/12*5*$D111*$G111*$H111*$K111)+(AT111/12*4*$E111*$G111*$I111*$K111)+(AT111/12*3*$F111*$G111*$I111*$K111)</f>
        <v>0</v>
      </c>
      <c r="AV111" s="16"/>
      <c r="AW111" s="16">
        <f>(AV111/12*5*$D111*$G111*$H111*$J111)+(AV111/12*4*$E111*$G111*$I111*$J111)+(AV111/12*3*$F111*$G111*$I111*$J111)</f>
        <v>0</v>
      </c>
      <c r="AX111" s="16"/>
      <c r="AY111" s="16">
        <f>(AX111/12*5*$D111*$G111*$H111*$J111)+(AX111/12*4*$E111*$G111*$I111*$J111)+(AX111/12*3*$F111*$G111*$I111*$J111)</f>
        <v>0</v>
      </c>
      <c r="AZ111" s="16"/>
      <c r="BA111" s="16">
        <f>(AZ111/12*5*$D111*$G111*$H111*$K111)+(AZ111/12*4*$E111*$G111*$I111*$K111)+(AZ111/12*3*$F111*$G111*$I111*$K111)</f>
        <v>0</v>
      </c>
      <c r="BB111" s="16"/>
      <c r="BC111" s="16">
        <f>(BB111/12*5*$D111*$G111*$H111*$J111)+(BB111/12*4*$E111*$G111*$I111*$J111)+(BB111/12*3*$F111*$G111*$I111*$J111)</f>
        <v>0</v>
      </c>
      <c r="BD111" s="16"/>
      <c r="BE111" s="16">
        <f>(BD111/12*5*$D111*$G111*$H111*$J111)+(BD111/12*4*$E111*$G111*$I111*$J111)+(BD111/12*3*$F111*$G111*$I111*$J111)</f>
        <v>0</v>
      </c>
      <c r="BF111" s="16"/>
      <c r="BG111" s="16">
        <f>(BF111/12*5*$D111*$G111*$H111*$J111)+(BF111/12*4*$E111*$G111*$I111*$J111)+(BF111/12*3*$F111*$G111*$I111*$J111)</f>
        <v>0</v>
      </c>
      <c r="BH111" s="16"/>
      <c r="BI111" s="16">
        <f>(BH111/12*5*$D111*$G111*$H111*$K111)+(BH111/12*4*$E111*$G111*$I111*$K111)+(BH111/12*3*$F111*$G111*$I111*$K111)</f>
        <v>0</v>
      </c>
      <c r="BJ111" s="16">
        <v>0</v>
      </c>
      <c r="BK111" s="16">
        <f>(BJ111/12*5*$D111*$G111*$H111*$J111)+(BJ111/12*4*$E111*$G111*$I111*$J111)+(BJ111/12*3*$F111*$G111*$I111*$J111)</f>
        <v>0</v>
      </c>
      <c r="BL111" s="16"/>
      <c r="BM111" s="16">
        <f>(BL111/12*5*$D111*$G111*$H111*$J111)+(BL111/12*4*$E111*$G111*$I111*$J111)+(BL111/12*3*$F111*$G111*$I111*$J111)</f>
        <v>0</v>
      </c>
      <c r="BN111" s="22"/>
      <c r="BO111" s="16">
        <f>(BN111/12*5*$D111*$G111*$H111*$K111)+(BN111/12*4*$E111*$G111*$I111*$K111)+(BN111/12*3*$F111*$G111*$I111*$K111)</f>
        <v>0</v>
      </c>
      <c r="BP111" s="16">
        <v>0</v>
      </c>
      <c r="BQ111" s="16">
        <f>(BP111/12*5*$D111*$G111*$H111*$K111)+(BP111/12*4*$E111*$G111*$I111*$K111)+(BP111/12*3*$F111*$G111*$I111*$K111)</f>
        <v>0</v>
      </c>
      <c r="BR111" s="16"/>
      <c r="BS111" s="16">
        <f>(BR111/12*5*$D111*$G111*$H111*$J111)+(BR111/12*4*$E111*$G111*$I111*$J111)+(BR111/12*3*$F111*$G111*$I111*$J111)</f>
        <v>0</v>
      </c>
      <c r="BT111" s="16"/>
      <c r="BU111" s="16">
        <f>(BT111/12*5*$D111*$G111*$H111*$J111)+(BT111/12*4*$E111*$G111*$I111*$J111)+(BT111/12*3*$F111*$G111*$I111*$J111)</f>
        <v>0</v>
      </c>
      <c r="BV111" s="16"/>
      <c r="BW111" s="16">
        <f>(BV111/12*5*$D111*$G111*$H111*$K111)+(BV111/12*4*$E111*$G111*$I111*$K111)+(BV111/12*3*$F111*$G111*$I111*$K111)</f>
        <v>0</v>
      </c>
      <c r="BX111" s="16"/>
      <c r="BY111" s="16">
        <f>(BX111/12*5*$D111*$G111*$H111*$K111)+(BX111/12*4*$E111*$G111*$I111*$K111)+(BX111/12*3*$F111*$G111*$I111*$K111)</f>
        <v>0</v>
      </c>
      <c r="BZ111" s="16"/>
      <c r="CA111" s="16">
        <f>(BZ111/12*5*$D111*$G111*$H111*$J111)+(BZ111/12*4*$E111*$G111*$I111*$J111)+(BZ111/12*3*$F111*$G111*$I111*$J111)</f>
        <v>0</v>
      </c>
      <c r="CB111" s="16"/>
      <c r="CC111" s="16">
        <f>(CB111/12*5*$D111*$G111*$H111*$K111)+(CB111/12*4*$E111*$G111*$I111*$K111)+(CB111/12*3*$F111*$G111*$I111*$K111)</f>
        <v>0</v>
      </c>
      <c r="CD111" s="16"/>
      <c r="CE111" s="16">
        <f>(CD111/12*5*$D111*$G111*$H111*$J111)+(CD111/12*4*$E111*$G111*$I111*$J111)+(CD111/12*3*$F111*$G111*$I111*$J111)</f>
        <v>0</v>
      </c>
      <c r="CF111" s="16"/>
      <c r="CG111" s="16">
        <f>(CF111/12*5*$D111*$G111*$H111*$J111)+(CF111/12*4*$E111*$G111*$I111*$J111)+(CF111/12*3*$F111*$G111*$I111*$J111)</f>
        <v>0</v>
      </c>
      <c r="CH111" s="16"/>
      <c r="CI111" s="16">
        <f>(CH111/12*5*$D111*$G111*$H111*$J111)+(CH111/12*4*$E111*$G111*$I111*$J111)+(CH111/12*3*$F111*$G111*$I111*$J111)</f>
        <v>0</v>
      </c>
      <c r="CJ111" s="16"/>
      <c r="CK111" s="16">
        <f>(CJ111/12*5*$D111*$G111*$H111*$J111)+(CJ111/12*4*$E111*$G111*$I111*$J111)+(CJ111/12*3*$F111*$G111*$I111*$J111)</f>
        <v>0</v>
      </c>
      <c r="CL111" s="16"/>
      <c r="CM111" s="16">
        <f>(CL111/12*5*$D111*$G111*$H111*$K111)+(CL111/12*4*$E111*$G111*$I111*$K111)+(CL111/12*3*$F111*$G111*$I111*$K111)</f>
        <v>0</v>
      </c>
      <c r="CN111" s="16"/>
      <c r="CO111" s="16">
        <f>(CN111/12*5*$D111*$G111*$H111*$K111)+(CN111/12*4*$E111*$G111*$I111*$K111)+(CN111/12*3*$F111*$G111*$I111*$K111)</f>
        <v>0</v>
      </c>
      <c r="CP111" s="18"/>
      <c r="CQ111" s="16">
        <f>(CP111/12*5*$D111*$G111*$H111*$J111)+(CP111/12*4*$E111*$G111*$I111*$J111)+(CP111/12*3*$F111*$G111*$I111*$J111)</f>
        <v>0</v>
      </c>
      <c r="CR111" s="16"/>
      <c r="CS111" s="16">
        <f>(CR111/12*5*$D111*$G111*$H111*$K111)+(CR111/12*4*$E111*$G111*$I111*$K111)+(CR111/12*3*$F111*$G111*$I111*$K111)</f>
        <v>0</v>
      </c>
      <c r="CT111" s="16"/>
      <c r="CU111" s="16">
        <f>(CT111/12*5*$D111*$G111*$H111*$K111)+(CT111/12*4*$E111*$G111*$I111*$K111)+(CT111/12*3*$F111*$G111*$I111*$K111)</f>
        <v>0</v>
      </c>
      <c r="CV111" s="16"/>
      <c r="CW111" s="16">
        <f>(CV111/12*5*$D111*$G111*$H111*$K111)+(CV111/12*4*$E111*$G111*$I111*$K111)+(CV111/12*3*$F111*$G111*$I111*$K111)</f>
        <v>0</v>
      </c>
      <c r="CX111" s="16"/>
      <c r="CY111" s="16">
        <f>(CX111/12*5*$D111*$G111*$H111*$K111)+(CX111/12*4*$E111*$G111*$I111*$K111)+(CX111/12*3*$F111*$G111*$I111*$K111)</f>
        <v>0</v>
      </c>
      <c r="CZ111" s="16"/>
      <c r="DA111" s="16">
        <f>(CZ111/12*5*$D111*$G111*$H111*$K111)+(CZ111/12*4*$E111*$G111*$I111*$K111)+(CZ111/12*3*$F111*$G111*$I111*$K111)</f>
        <v>0</v>
      </c>
      <c r="DB111" s="16"/>
      <c r="DC111" s="16">
        <f>(DB111/12*5*$D111*$G111*$H111*$J111)+(DB111/12*4*$E111*$G111*$I111*$J111)+(DB111/12*3*$F111*$G111*$I111*$J111)</f>
        <v>0</v>
      </c>
      <c r="DD111" s="16"/>
      <c r="DE111" s="16">
        <f>(DD111/12*5*$D111*$G111*$H111*$J111)+(DD111/12*4*$E111*$G111*$I111*$J111)+(DD111/12*3*$F111*$G111*$I111*$J111)</f>
        <v>0</v>
      </c>
      <c r="DF111" s="16"/>
      <c r="DG111" s="16">
        <f>(DF111/12*5*$D111*$G111*$H111*$K111)+(DF111/12*4*$E111*$G111*$I111*$K111)+(DF111/12*3*$F111*$G111*$I111*$K111)</f>
        <v>0</v>
      </c>
      <c r="DH111" s="16"/>
      <c r="DI111" s="16">
        <f>(DH111/12*5*$D111*$G111*$H111*$K111)+(DH111/12*4*$E111*$G111*$I111*$K111)+(DH111/12*3*$F111*$G111*$I111*$K111)</f>
        <v>0</v>
      </c>
      <c r="DJ111" s="16"/>
      <c r="DK111" s="16">
        <f>(DJ111/12*5*$D111*$G111*$H111*$L111)+(DJ111/12*4*$E111*$G111*$I111*$L111)+(DJ111/12*3*$F111*$G111*$I111*$L111)</f>
        <v>0</v>
      </c>
      <c r="DL111" s="16"/>
      <c r="DM111" s="16">
        <f>(DL111/12*5*$D111*$G111*$H111*$M111)+(DL111/12*4*$E111*$G111*$I111*$M111)+(DL111/12*3*$F111*$G111*$I111*$M111)</f>
        <v>0</v>
      </c>
      <c r="DN111" s="16"/>
      <c r="DO111" s="16">
        <f t="shared" ref="DO111" si="732">(DN111*$D111*$G111*$H111*$K111)</f>
        <v>0</v>
      </c>
      <c r="DP111" s="16">
        <f t="shared" si="731"/>
        <v>0</v>
      </c>
      <c r="DQ111" s="16">
        <f t="shared" si="731"/>
        <v>0</v>
      </c>
    </row>
    <row r="112" spans="1:121" ht="30" customHeight="1" x14ac:dyDescent="0.25">
      <c r="A112" s="20"/>
      <c r="B112" s="54">
        <v>85</v>
      </c>
      <c r="C112" s="55" t="s">
        <v>240</v>
      </c>
      <c r="D112" s="56">
        <f>D348</f>
        <v>19063</v>
      </c>
      <c r="E112" s="56">
        <v>18530</v>
      </c>
      <c r="F112" s="56">
        <v>18715</v>
      </c>
      <c r="G112" s="21">
        <v>0.74</v>
      </c>
      <c r="H112" s="15">
        <v>1</v>
      </c>
      <c r="I112" s="15">
        <v>1</v>
      </c>
      <c r="J112" s="56">
        <v>1.4</v>
      </c>
      <c r="K112" s="56">
        <v>1.68</v>
      </c>
      <c r="L112" s="56">
        <v>2.23</v>
      </c>
      <c r="M112" s="56">
        <v>2.57</v>
      </c>
      <c r="N112" s="16">
        <v>75</v>
      </c>
      <c r="O112" s="16">
        <f t="shared" ref="O112:O119" si="733">(N112/12*5*$D112*$G112*$H112*$J112*O$11)+(N112/12*4*$E112*$G112*$I112*$J112*O$12)+(N112/12*3*$F112*$G112*$I112*$J112*O$12)</f>
        <v>1551148.7337499999</v>
      </c>
      <c r="P112" s="16">
        <v>253</v>
      </c>
      <c r="Q112" s="16">
        <f t="shared" ref="Q112:Q119" si="734">(P112/12*5*$D112*$G112*$H112*$J112*Q$11)+(P112/12*4*$E112*$G112*$I112*$J112*Q$12)+(P112/12*3*$F112*$G112*$I112*$J112*Q$12)</f>
        <v>5232541.7285166662</v>
      </c>
      <c r="R112" s="16">
        <v>0</v>
      </c>
      <c r="S112" s="16">
        <f t="shared" ref="S112:S119" si="735">(R112/12*5*$D112*$G112*$H112*$J112*S$11)+(R112/12*4*$E112*$G112*$I112*$J112*S$12)+(R112/12*3*$F112*$G112*$I112*$J112*S$12)</f>
        <v>0</v>
      </c>
      <c r="T112" s="16"/>
      <c r="U112" s="16">
        <f t="shared" ref="U112:U119" si="736">(T112/12*5*$D112*$G112*$H112*$J112*U$11)+(T112/12*4*$E112*$G112*$I112*$J112*U$12)+(T112/12*3*$F112*$G112*$I112*$J112*U$12)</f>
        <v>0</v>
      </c>
      <c r="V112" s="16">
        <v>0</v>
      </c>
      <c r="W112" s="16">
        <f t="shared" ref="W112:W119" si="737">(V112/12*5*$D112*$G112*$H112*$J112*W$11)+(V112/12*4*$E112*$G112*$I112*$J112*W$12)+(V112/12*3*$F112*$G112*$I112*$J112*W$12)</f>
        <v>0</v>
      </c>
      <c r="X112" s="16">
        <v>39</v>
      </c>
      <c r="Y112" s="16">
        <f t="shared" ref="Y112:Y119" si="738">(X112/12*5*$D112*$G112*$H112*$J112*Y$11)+(X112/12*4*$E112*$G112*$I112*$J112*Y$12)+(X112/12*3*$F112*$G112*$I112*$J112*Y$12)</f>
        <v>806597.34155000001</v>
      </c>
      <c r="Z112" s="16"/>
      <c r="AA112" s="16">
        <f t="shared" ref="AA112:AA119" si="739">(Z112/12*5*$D112*$G112*$H112*$J112*AA$11)+(Z112/12*4*$E112*$G112*$I112*$J112*AA$12)+(Z112/12*3*$F112*$G112*$I112*$J112*AA$12)</f>
        <v>0</v>
      </c>
      <c r="AB112" s="16">
        <v>0</v>
      </c>
      <c r="AC112" s="16">
        <f t="shared" ref="AC112:AC119" si="740">(AB112/12*5*$D112*$G112*$H112*$J112*AC$11)+(AB112/12*4*$E112*$G112*$I112*$J112*AC$12)+(AB112/12*3*$F112*$G112*$I112*$J112*AC$12)</f>
        <v>0</v>
      </c>
      <c r="AD112" s="16">
        <v>0</v>
      </c>
      <c r="AE112" s="16">
        <f t="shared" ref="AE112:AE119" si="741">(AD112/12*5*$D112*$G112*$H112*$J112*AE$11)+(AD112/12*4*$E112*$G112*$I112*$J112*AE$12)+(AD112/12*3*$F112*$G112*$I112*$J112*AE$12)</f>
        <v>0</v>
      </c>
      <c r="AF112" s="16">
        <v>305</v>
      </c>
      <c r="AG112" s="16">
        <f t="shared" ref="AG112:AG119" si="742">(AF112/12*5*$D112*$G112*$H112*$J112*AG$11)+(AF112/12*4*$E112*$G112*$I112*$J112*AG$12)+(AF112/12*3*$F112*$G112*$I112*$J112*AG$12)</f>
        <v>6308004.8505833326</v>
      </c>
      <c r="AH112" s="16">
        <v>3</v>
      </c>
      <c r="AI112" s="16">
        <f t="shared" ref="AI112:AI119" si="743">(AH112/12*5*$D112*$G112*$H112*$J112*AI$11)+(AH112/12*4*$E112*$G112*$I112*$J112*AI$12)+(AH112/12*3*$F112*$G112*$I112*$J112*AI$12)</f>
        <v>52829.563849999999</v>
      </c>
      <c r="AJ112" s="16"/>
      <c r="AK112" s="16">
        <f t="shared" ref="AK112:AK119" si="744">(AJ112/12*5*$D112*$G112*$H112*$J112*AK$11)+(AJ112/12*4*$E112*$G112*$I112*$J112*AK$12)+(AJ112/12*3*$F112*$G112*$I112*$J112*AK$12)</f>
        <v>0</v>
      </c>
      <c r="AL112" s="58">
        <v>0</v>
      </c>
      <c r="AM112" s="16">
        <f t="shared" ref="AM112:AM119" si="745">(AL112/12*5*$D112*$G112*$H112*$J112*AM$11)+(AL112/12*4*$E112*$G112*$I112*$J112*AM$12)+(AL112/12*3*$F112*$G112*$I112*$J112*AM$12)</f>
        <v>0</v>
      </c>
      <c r="AN112" s="59">
        <v>123</v>
      </c>
      <c r="AO112" s="16">
        <f t="shared" ref="AO112:AO119" si="746">(AN112/12*5*$D112*$G112*$H112*$K112*AO$11)+(AN112/12*4*$E112*$G112*$I112*$K112*AO$12)+(AN112/12*3*$F112*$G112*$I112*$K112*AO$12)</f>
        <v>2940432.447288</v>
      </c>
      <c r="AP112" s="16">
        <v>20</v>
      </c>
      <c r="AQ112" s="16">
        <f t="shared" ref="AQ112:AQ119" si="747">(AP112/12*5*$D112*$G112*$H112*$K112*AQ$11)+(AP112/12*4*$E112*$G112*$I112*$K112*AQ$12)+(AP112/12*3*$F112*$G112*$I112*$K112*AQ$12)</f>
        <v>422636.51080000005</v>
      </c>
      <c r="AR112" s="16">
        <v>64</v>
      </c>
      <c r="AS112" s="16">
        <f t="shared" ref="AS112:AS119" si="748">(AR112/12*5*$D112*$G112*$H112*$K112*AS$11)+(AR112/12*4*$E112*$G112*$I112*$K112*AS$12)+(AR112/12*3*$F112*$G112*$I112*$K112*AS$12)</f>
        <v>1529981.110784</v>
      </c>
      <c r="AT112" s="16">
        <v>0</v>
      </c>
      <c r="AU112" s="16">
        <f t="shared" ref="AU112:AU119" si="749">(AT112/12*5*$D112*$G112*$H112*$K112*AU$11)+(AT112/12*4*$E112*$G112*$I112*$K112*AU$12)+(AT112/12*3*$F112*$G112*$I112*$K112*AU$12)</f>
        <v>0</v>
      </c>
      <c r="AV112" s="16"/>
      <c r="AW112" s="16">
        <f t="shared" ref="AW112:AW119" si="750">(AV112/12*5*$D112*$G112*$H112*$J112*AW$11)+(AV112/12*4*$E112*$G112*$I112*$J112*AW$12)+(AV112/12*3*$F112*$G112*$I112*$J112*AW$12)</f>
        <v>0</v>
      </c>
      <c r="AX112" s="16"/>
      <c r="AY112" s="16">
        <f t="shared" ref="AY112:AY119" si="751">(AX112/12*5*$D112*$G112*$H112*$J112*AY$11)+(AX112/12*4*$E112*$G112*$I112*$J112*AY$12)+(AX112/12*3*$F112*$G112*$I112*$J112*AY$12)</f>
        <v>0</v>
      </c>
      <c r="AZ112" s="16"/>
      <c r="BA112" s="16">
        <f t="shared" ref="BA112:BA119" si="752">(AZ112/12*5*$D112*$G112*$H112*$K112*BA$11)+(AZ112/12*4*$E112*$G112*$I112*$K112*BA$12)+(AZ112/12*3*$F112*$G112*$I112*$K112*BA$12)</f>
        <v>0</v>
      </c>
      <c r="BB112" s="16">
        <v>0</v>
      </c>
      <c r="BC112" s="16">
        <f t="shared" ref="BC112:BC119" si="753">(BB112/12*5*$D112*$G112*$H112*$J112*BC$11)+(BB112/12*4*$E112*$G112*$I112*$J112*BC$12)+(BB112/12*3*$F112*$G112*$I112*$J112*BC$12)</f>
        <v>0</v>
      </c>
      <c r="BD112" s="16">
        <v>0</v>
      </c>
      <c r="BE112" s="16">
        <f t="shared" ref="BE112:BE119" si="754">(BD112/12*5*$D112*$G112*$H112*$J112*BE$11)+(BD112/12*4*$E112*$G112*$I112*$J112*BE$12)+(BD112/12*3*$F112*$G112*$I112*$J112*BE$12)</f>
        <v>0</v>
      </c>
      <c r="BF112" s="16">
        <v>0</v>
      </c>
      <c r="BG112" s="16">
        <f t="shared" ref="BG112:BG119" si="755">(BF112/12*5*$D112*$G112*$H112*$J112*BG$11)+(BF112/12*4*$E112*$G112*$I112*$J112*BG$12)+(BF112/12*3*$F112*$G112*$I112*$J112*BG$12)</f>
        <v>0</v>
      </c>
      <c r="BH112" s="16">
        <v>0</v>
      </c>
      <c r="BI112" s="16">
        <f t="shared" ref="BI112:BI119" si="756">(BH112/12*5*$D112*$G112*$H112*$K112*BI$11)+(BH112/12*4*$E112*$G112*$I112*$K112*BI$12)+(BH112/12*3*$F112*$G112*$I112*$K112*BI$12)</f>
        <v>0</v>
      </c>
      <c r="BJ112" s="16">
        <v>9</v>
      </c>
      <c r="BK112" s="16">
        <f t="shared" ref="BK112:BK119" si="757">(BJ112/12*5*$D112*$G112*$H112*$J112*BK$11)+(BJ112/12*4*$E112*$G112*$I112*$J112*BK$12)+(BJ112/12*3*$F112*$G112*$I112*$J112*BK$12)</f>
        <v>187396.86388499997</v>
      </c>
      <c r="BL112" s="16"/>
      <c r="BM112" s="16">
        <f t="shared" ref="BM112:BM119" si="758">(BL112/12*5*$D112*$G112*$H112*$J112*BM$11)+(BL112/12*4*$E112*$G112*$I112*$J112*BM$12)+(BL112/12*3*$F112*$G112*$I112*$J112*BM$12)</f>
        <v>0</v>
      </c>
      <c r="BN112" s="22"/>
      <c r="BO112" s="16">
        <f t="shared" ref="BO112:BO119" si="759">(BN112/12*5*$D112*$G112*$H112*$K112*BO$11)+(BN112/12*4*$E112*$G112*$I112*$K112*BO$12)+(BN112/12*3*$F112*$G112*$I112*$K112*BO$12)</f>
        <v>0</v>
      </c>
      <c r="BP112" s="16">
        <v>174</v>
      </c>
      <c r="BQ112" s="16">
        <f t="shared" ref="BQ112:BQ119" si="760">(BP112/12*5*$D112*$G112*$H112*$K112*BQ$11)+(BP112/12*4*$E112*$G112*$I112*$K112*BQ$12)+(BP112/12*3*$F112*$G112*$I112*$K112*BQ$12)</f>
        <v>4595026.7025599992</v>
      </c>
      <c r="BR112" s="16">
        <v>984</v>
      </c>
      <c r="BS112" s="16">
        <f t="shared" ref="BS112:BS119" si="761">(BR112/12*5*$D112*$G112*$H112*$J112*BS$11)+(BR112/12*4*$E112*$G112*$I112*$J112*BS$12)+(BR112/12*3*$F112*$G112*$I112*$J112*BS$12)</f>
        <v>17438759.665600002</v>
      </c>
      <c r="BT112" s="16">
        <v>7</v>
      </c>
      <c r="BU112" s="16">
        <f t="shared" ref="BU112:BU119" si="762">(BT112/12*5*$D112*$G112*$H112*$J112*BU$11)+(BT112/12*4*$E112*$G112*$I112*$J112*BU$12)+(BT112/12*3*$F112*$G112*$I112*$J112*BU$12)</f>
        <v>102789.43705333333</v>
      </c>
      <c r="BV112" s="16">
        <v>0</v>
      </c>
      <c r="BW112" s="16">
        <f t="shared" ref="BW112:BW119" si="763">(BV112/12*5*$D112*$G112*$H112*$K112*BW$11)+(BV112/12*4*$E112*$G112*$I112*$K112*BW$12)+(BV112/12*3*$F112*$G112*$I112*$K112*BW$12)</f>
        <v>0</v>
      </c>
      <c r="BX112" s="16"/>
      <c r="BY112" s="16">
        <f t="shared" ref="BY112:BY119" si="764">(BX112/12*5*$D112*$G112*$H112*$K112*BY$11)+(BX112/12*4*$E112*$G112*$I112*$K112*BY$12)+(BX112/12*3*$F112*$G112*$I112*$K112*BY$12)</f>
        <v>0</v>
      </c>
      <c r="BZ112" s="16">
        <v>0</v>
      </c>
      <c r="CA112" s="16">
        <f t="shared" ref="CA112:CA119" si="765">(BZ112/12*5*$D112*$G112*$H112*$J112*CA$11)+(BZ112/12*4*$E112*$G112*$I112*$J112*CA$12)+(BZ112/12*3*$F112*$G112*$I112*$J112*CA$12)</f>
        <v>0</v>
      </c>
      <c r="CB112" s="16">
        <v>15</v>
      </c>
      <c r="CC112" s="16">
        <f t="shared" ref="CC112:CC119" si="766">(CB112/12*5*$D112*$G112*$H112*$K112*CC$11)+(CB112/12*4*$E112*$G112*$I112*$K112*CC$12)+(CB112/12*3*$F112*$G112*$I112*$K112*CC$12)</f>
        <v>319001.70120000001</v>
      </c>
      <c r="CD112" s="16">
        <v>0</v>
      </c>
      <c r="CE112" s="16">
        <f t="shared" ref="CE112:CE119" si="767">(CD112/12*5*$D112*$G112*$H112*$J112*CE$11)+(CD112/12*4*$E112*$G112*$I112*$J112*CE$12)+(CD112/12*3*$F112*$G112*$I112*$J112*CE$12)</f>
        <v>0</v>
      </c>
      <c r="CF112" s="16"/>
      <c r="CG112" s="16">
        <f t="shared" ref="CG112:CG119" si="768">(CF112/12*5*$D112*$G112*$H112*$J112*CG$11)+(CF112/12*4*$E112*$G112*$I112*$J112*CG$12)+(CF112/12*3*$F112*$G112*$I112*$J112*CG$12)</f>
        <v>0</v>
      </c>
      <c r="CH112" s="16">
        <v>3</v>
      </c>
      <c r="CI112" s="16">
        <f t="shared" ref="CI112:CI119" si="769">(CH112/12*5*$D112*$G112*$H112*$J112*CI$11)+(CH112/12*4*$E112*$G112*$I112*$J112*CI$12)+(CH112/12*3*$F112*$G112*$I112*$J112*CI$12)</f>
        <v>44052.615879999998</v>
      </c>
      <c r="CJ112" s="16">
        <v>32</v>
      </c>
      <c r="CK112" s="16">
        <f t="shared" ref="CK112:CK119" si="770">(CJ112/12*5*$D112*$G112*$H112*$J112*CK$11)+(CJ112/12*4*$E112*$G112*$I112*$J112*CK$12)+(CJ112/12*3*$F112*$G112*$I112*$J112*CK$12)</f>
        <v>620086.33493333322</v>
      </c>
      <c r="CL112" s="16">
        <v>37</v>
      </c>
      <c r="CM112" s="16">
        <f t="shared" ref="CM112:CM119" si="771">(CL112/12*5*$D112*$G112*$H112*$K112*CM$11)+(CL112/12*4*$E112*$G112*$I112*$K112*CM$12)+(CL112/12*3*$F112*$G112*$I112*$K112*CM$12)</f>
        <v>876847.73905400001</v>
      </c>
      <c r="CN112" s="16">
        <v>27</v>
      </c>
      <c r="CO112" s="16">
        <f t="shared" ref="CO112:CO119" si="772">(CN112/12*5*$D112*$G112*$H112*$K112*CO$11)+(CN112/12*4*$E112*$G112*$I112*$K112*CO$12)+(CN112/12*3*$F112*$G112*$I112*$K112*CO$12)</f>
        <v>735595.02664199995</v>
      </c>
      <c r="CP112" s="18">
        <v>16</v>
      </c>
      <c r="CQ112" s="16">
        <f t="shared" ref="CQ112:CQ119" si="773">(CP112/12*5*$D112*$G112*$H112*$J112*CQ$11)+(CP112/12*4*$E112*$G112*$I112*$J112*CQ$12)+(CP112/12*3*$F112*$G112*$I112*$J112*CQ$12)</f>
        <v>352109.32586666656</v>
      </c>
      <c r="CR112" s="16">
        <v>10</v>
      </c>
      <c r="CS112" s="16">
        <f t="shared" ref="CS112:CS119" si="774">(CR112/12*5*$D112*$G112*$H112*$K112*CS$11)+(CR112/12*4*$E112*$G112*$I112*$K112*CS$12)+(CR112/12*3*$F112*$G112*$I112*$K112*CS$12)</f>
        <v>266280.78008</v>
      </c>
      <c r="CT112" s="16">
        <v>19</v>
      </c>
      <c r="CU112" s="16">
        <f t="shared" ref="CU112:CU119" si="775">(CT112/12*5*$D112*$G112*$H112*$K112*CU$11)+(CT112/12*4*$E112*$G112*$I112*$K112*CU$12)+(CT112/12*3*$F112*$G112*$I112*$K112*CU$12)</f>
        <v>439778.76664399996</v>
      </c>
      <c r="CV112" s="16">
        <v>60</v>
      </c>
      <c r="CW112" s="16">
        <f t="shared" ref="CW112:CW119" si="776">(CV112/12*5*$D112*$G112*$H112*$K112*CW$11)+(CV112/12*4*$E112*$G112*$I112*$K112*CW$12)+(CV112/12*3*$F112*$G112*$I112*$K112*CW$12)</f>
        <v>1600647.0706799999</v>
      </c>
      <c r="CX112" s="16">
        <v>33</v>
      </c>
      <c r="CY112" s="16">
        <f t="shared" ref="CY112:CY119" si="777">(CX112/12*5*$D112*$G112*$H112*$K112*CY$11)+(CX112/12*4*$E112*$G112*$I112*$K112*CY$12)+(CX112/12*3*$F112*$G112*$I112*$K112*CY$12)</f>
        <v>878726.57426399994</v>
      </c>
      <c r="CZ112" s="16">
        <v>28</v>
      </c>
      <c r="DA112" s="16">
        <f t="shared" ref="DA112:DA119" si="778">(CZ112/12*5*$D112*$G112*$H112*$K112*DA$11)+(CZ112/12*4*$E112*$G112*$I112*$K112*DA$12)+(CZ112/12*3*$F112*$G112*$I112*$K112*DA$12)</f>
        <v>746968.63298400003</v>
      </c>
      <c r="DB112" s="16">
        <v>163</v>
      </c>
      <c r="DC112" s="16">
        <f t="shared" ref="DC112:DC119" si="779">(DB112/12*5*$D112*$G112*$H112*$J112*DC$11)+(DB112/12*4*$E112*$G112*$I112*$J112*DC$12)+(DB112/12*3*$F112*$G112*$I112*$J112*DC$12)</f>
        <v>3587113.7572666658</v>
      </c>
      <c r="DD112" s="16">
        <v>11</v>
      </c>
      <c r="DE112" s="16">
        <f t="shared" ref="DE112:DE119" si="780">(DD112/12*5*$D112*$G112*$H112*$J112*DE$11)+(DD112/12*4*$E112*$G112*$I112*$J112*DE$12)+(DD112/12*3*$F112*$G112*$I112*$J112*DE$12)</f>
        <v>249286.46486333333</v>
      </c>
      <c r="DF112" s="16">
        <v>2</v>
      </c>
      <c r="DG112" s="16">
        <f t="shared" ref="DG112:DG119" si="781">(DF112/12*5*$D112*$G112*$H112*$K112*DG$11)+(DF112/12*4*$E112*$G112*$I112*$K112*DG$12)+(DF112/12*3*$F112*$G112*$I112*$K112*DG$12)</f>
        <v>59050.6014</v>
      </c>
      <c r="DH112" s="16">
        <v>20</v>
      </c>
      <c r="DI112" s="16">
        <f t="shared" ref="DI112:DI119" si="782">(DH112/12*5*$D112*$G112*$H112*$K112*DI$11)+(DH112/12*4*$E112*$G112*$I112*$K112*DI$12)+(DH112/12*3*$F112*$G112*$I112*$K112*DI$12)</f>
        <v>572731.67279999994</v>
      </c>
      <c r="DJ112" s="16">
        <v>24</v>
      </c>
      <c r="DK112" s="16">
        <f t="shared" ref="DK112:DK119" si="783">(DJ112/12*5*$D112*$G112*$H112*$L112*DK$11)+(DJ112/12*4*$E112*$G112*$I112*$L112*DK$12)+(DJ112/12*3*$F112*$G112*$I112*$L112*DK$12)</f>
        <v>940591.72230000014</v>
      </c>
      <c r="DL112" s="16">
        <v>27</v>
      </c>
      <c r="DM112" s="16">
        <f t="shared" si="290"/>
        <v>1143774.4464674997</v>
      </c>
      <c r="DN112" s="16"/>
      <c r="DO112" s="16">
        <f t="shared" si="562"/>
        <v>0</v>
      </c>
      <c r="DP112" s="16">
        <f t="shared" si="731"/>
        <v>2583</v>
      </c>
      <c r="DQ112" s="16">
        <f t="shared" si="731"/>
        <v>54600788.189545825</v>
      </c>
    </row>
    <row r="113" spans="1:121" ht="30" customHeight="1" x14ac:dyDescent="0.25">
      <c r="A113" s="20"/>
      <c r="B113" s="54">
        <v>86</v>
      </c>
      <c r="C113" s="55" t="s">
        <v>241</v>
      </c>
      <c r="D113" s="56">
        <f t="shared" si="564"/>
        <v>19063</v>
      </c>
      <c r="E113" s="56">
        <v>18530</v>
      </c>
      <c r="F113" s="56">
        <v>18715</v>
      </c>
      <c r="G113" s="21">
        <v>0.99</v>
      </c>
      <c r="H113" s="15">
        <v>1</v>
      </c>
      <c r="I113" s="15">
        <v>1</v>
      </c>
      <c r="J113" s="56">
        <v>1.4</v>
      </c>
      <c r="K113" s="56">
        <v>1.68</v>
      </c>
      <c r="L113" s="56">
        <v>2.23</v>
      </c>
      <c r="M113" s="56">
        <v>2.57</v>
      </c>
      <c r="N113" s="16">
        <v>11</v>
      </c>
      <c r="O113" s="16">
        <f t="shared" si="733"/>
        <v>304360.535325</v>
      </c>
      <c r="P113" s="16">
        <v>30</v>
      </c>
      <c r="Q113" s="16">
        <f t="shared" si="734"/>
        <v>830074.18724999996</v>
      </c>
      <c r="R113" s="16"/>
      <c r="S113" s="16">
        <f t="shared" si="735"/>
        <v>0</v>
      </c>
      <c r="T113" s="16"/>
      <c r="U113" s="16">
        <f t="shared" si="736"/>
        <v>0</v>
      </c>
      <c r="V113" s="16"/>
      <c r="W113" s="16">
        <f t="shared" si="737"/>
        <v>0</v>
      </c>
      <c r="X113" s="16">
        <v>6</v>
      </c>
      <c r="Y113" s="16">
        <f t="shared" si="738"/>
        <v>166014.83744999999</v>
      </c>
      <c r="Z113" s="16"/>
      <c r="AA113" s="16">
        <f t="shared" si="739"/>
        <v>0</v>
      </c>
      <c r="AB113" s="16"/>
      <c r="AC113" s="16">
        <f t="shared" si="740"/>
        <v>0</v>
      </c>
      <c r="AD113" s="16">
        <v>0</v>
      </c>
      <c r="AE113" s="16">
        <f t="shared" si="741"/>
        <v>0</v>
      </c>
      <c r="AF113" s="16">
        <v>64</v>
      </c>
      <c r="AG113" s="16">
        <f t="shared" si="742"/>
        <v>1770824.9327999998</v>
      </c>
      <c r="AH113" s="16"/>
      <c r="AI113" s="16">
        <f t="shared" si="743"/>
        <v>0</v>
      </c>
      <c r="AJ113" s="16"/>
      <c r="AK113" s="16">
        <f t="shared" si="744"/>
        <v>0</v>
      </c>
      <c r="AL113" s="58">
        <v>0</v>
      </c>
      <c r="AM113" s="16">
        <f t="shared" si="745"/>
        <v>0</v>
      </c>
      <c r="AN113" s="59">
        <v>10</v>
      </c>
      <c r="AO113" s="16">
        <f t="shared" si="746"/>
        <v>319822.90956</v>
      </c>
      <c r="AP113" s="16"/>
      <c r="AQ113" s="16">
        <f t="shared" si="747"/>
        <v>0</v>
      </c>
      <c r="AR113" s="16">
        <v>1</v>
      </c>
      <c r="AS113" s="16">
        <f t="shared" si="748"/>
        <v>31982.290955999993</v>
      </c>
      <c r="AT113" s="16"/>
      <c r="AU113" s="16">
        <f t="shared" si="749"/>
        <v>0</v>
      </c>
      <c r="AV113" s="16"/>
      <c r="AW113" s="16">
        <f t="shared" si="750"/>
        <v>0</v>
      </c>
      <c r="AX113" s="16"/>
      <c r="AY113" s="16">
        <f t="shared" si="751"/>
        <v>0</v>
      </c>
      <c r="AZ113" s="16"/>
      <c r="BA113" s="16">
        <f t="shared" si="752"/>
        <v>0</v>
      </c>
      <c r="BB113" s="16"/>
      <c r="BC113" s="16">
        <f t="shared" si="753"/>
        <v>0</v>
      </c>
      <c r="BD113" s="16"/>
      <c r="BE113" s="16">
        <f t="shared" si="754"/>
        <v>0</v>
      </c>
      <c r="BF113" s="16"/>
      <c r="BG113" s="16">
        <f t="shared" si="755"/>
        <v>0</v>
      </c>
      <c r="BH113" s="16"/>
      <c r="BI113" s="16">
        <f t="shared" si="756"/>
        <v>0</v>
      </c>
      <c r="BJ113" s="16">
        <v>0</v>
      </c>
      <c r="BK113" s="16">
        <f t="shared" si="757"/>
        <v>0</v>
      </c>
      <c r="BL113" s="16"/>
      <c r="BM113" s="16">
        <f t="shared" si="758"/>
        <v>0</v>
      </c>
      <c r="BN113" s="22"/>
      <c r="BO113" s="16">
        <f t="shared" si="759"/>
        <v>0</v>
      </c>
      <c r="BP113" s="16">
        <v>0</v>
      </c>
      <c r="BQ113" s="16">
        <f t="shared" si="760"/>
        <v>0</v>
      </c>
      <c r="BR113" s="16"/>
      <c r="BS113" s="16">
        <f t="shared" si="761"/>
        <v>0</v>
      </c>
      <c r="BT113" s="16"/>
      <c r="BU113" s="16">
        <f t="shared" si="762"/>
        <v>0</v>
      </c>
      <c r="BV113" s="16"/>
      <c r="BW113" s="16">
        <f t="shared" si="763"/>
        <v>0</v>
      </c>
      <c r="BX113" s="16"/>
      <c r="BY113" s="16">
        <f t="shared" si="764"/>
        <v>0</v>
      </c>
      <c r="BZ113" s="16"/>
      <c r="CA113" s="16">
        <f t="shared" si="765"/>
        <v>0</v>
      </c>
      <c r="CB113" s="16"/>
      <c r="CC113" s="16">
        <f t="shared" si="766"/>
        <v>0</v>
      </c>
      <c r="CD113" s="16"/>
      <c r="CE113" s="16">
        <f t="shared" si="767"/>
        <v>0</v>
      </c>
      <c r="CF113" s="16"/>
      <c r="CG113" s="16">
        <f t="shared" si="768"/>
        <v>0</v>
      </c>
      <c r="CH113" s="16"/>
      <c r="CI113" s="16">
        <f t="shared" si="769"/>
        <v>0</v>
      </c>
      <c r="CJ113" s="16">
        <v>3</v>
      </c>
      <c r="CK113" s="16">
        <f t="shared" si="770"/>
        <v>77772.652650000004</v>
      </c>
      <c r="CL113" s="16">
        <v>1</v>
      </c>
      <c r="CM113" s="16">
        <f t="shared" si="771"/>
        <v>31704.867116999998</v>
      </c>
      <c r="CN113" s="16"/>
      <c r="CO113" s="16">
        <f t="shared" si="772"/>
        <v>0</v>
      </c>
      <c r="CP113" s="18"/>
      <c r="CQ113" s="16">
        <f t="shared" si="773"/>
        <v>0</v>
      </c>
      <c r="CR113" s="16">
        <v>12</v>
      </c>
      <c r="CS113" s="16">
        <f t="shared" si="774"/>
        <v>427488.60369600001</v>
      </c>
      <c r="CT113" s="16"/>
      <c r="CU113" s="16">
        <f t="shared" si="775"/>
        <v>0</v>
      </c>
      <c r="CV113" s="16"/>
      <c r="CW113" s="16">
        <f t="shared" si="776"/>
        <v>0</v>
      </c>
      <c r="CX113" s="16">
        <v>1</v>
      </c>
      <c r="CY113" s="16">
        <f t="shared" si="777"/>
        <v>35624.050307999998</v>
      </c>
      <c r="CZ113" s="16">
        <v>4</v>
      </c>
      <c r="DA113" s="16">
        <f t="shared" si="778"/>
        <v>142760.41441199998</v>
      </c>
      <c r="DB113" s="16">
        <v>1</v>
      </c>
      <c r="DC113" s="16">
        <f t="shared" si="779"/>
        <v>29441.573699999994</v>
      </c>
      <c r="DD113" s="16"/>
      <c r="DE113" s="16">
        <f t="shared" si="780"/>
        <v>0</v>
      </c>
      <c r="DF113" s="16"/>
      <c r="DG113" s="16">
        <f t="shared" si="781"/>
        <v>0</v>
      </c>
      <c r="DH113" s="16"/>
      <c r="DI113" s="16">
        <f t="shared" si="782"/>
        <v>0</v>
      </c>
      <c r="DJ113" s="16"/>
      <c r="DK113" s="16">
        <f t="shared" si="783"/>
        <v>0</v>
      </c>
      <c r="DL113" s="16"/>
      <c r="DM113" s="16">
        <f t="shared" si="290"/>
        <v>0</v>
      </c>
      <c r="DN113" s="16"/>
      <c r="DO113" s="16">
        <f t="shared" si="562"/>
        <v>0</v>
      </c>
      <c r="DP113" s="16">
        <f t="shared" si="731"/>
        <v>144</v>
      </c>
      <c r="DQ113" s="16">
        <f t="shared" si="731"/>
        <v>4167871.8552239989</v>
      </c>
    </row>
    <row r="114" spans="1:121" ht="30" customHeight="1" x14ac:dyDescent="0.25">
      <c r="A114" s="20"/>
      <c r="B114" s="54">
        <v>87</v>
      </c>
      <c r="C114" s="55" t="s">
        <v>242</v>
      </c>
      <c r="D114" s="56">
        <f t="shared" si="564"/>
        <v>19063</v>
      </c>
      <c r="E114" s="56">
        <v>18530</v>
      </c>
      <c r="F114" s="56">
        <v>18715</v>
      </c>
      <c r="G114" s="21">
        <v>1.1499999999999999</v>
      </c>
      <c r="H114" s="15">
        <v>1</v>
      </c>
      <c r="I114" s="15">
        <v>1</v>
      </c>
      <c r="J114" s="56">
        <v>1.4</v>
      </c>
      <c r="K114" s="56">
        <v>1.68</v>
      </c>
      <c r="L114" s="56">
        <v>2.23</v>
      </c>
      <c r="M114" s="56">
        <v>2.57</v>
      </c>
      <c r="N114" s="16">
        <v>63</v>
      </c>
      <c r="O114" s="16">
        <f t="shared" si="733"/>
        <v>2024877.941625</v>
      </c>
      <c r="P114" s="16">
        <v>120</v>
      </c>
      <c r="Q114" s="16">
        <f t="shared" si="734"/>
        <v>3856910.3650000002</v>
      </c>
      <c r="R114" s="16"/>
      <c r="S114" s="16">
        <f t="shared" si="735"/>
        <v>0</v>
      </c>
      <c r="T114" s="16"/>
      <c r="U114" s="16">
        <f t="shared" si="736"/>
        <v>0</v>
      </c>
      <c r="V114" s="16"/>
      <c r="W114" s="16">
        <f t="shared" si="737"/>
        <v>0</v>
      </c>
      <c r="X114" s="16">
        <v>6</v>
      </c>
      <c r="Y114" s="16">
        <f t="shared" si="738"/>
        <v>192845.51824999999</v>
      </c>
      <c r="Z114" s="16"/>
      <c r="AA114" s="16">
        <f t="shared" si="739"/>
        <v>0</v>
      </c>
      <c r="AB114" s="16"/>
      <c r="AC114" s="16">
        <f t="shared" si="740"/>
        <v>0</v>
      </c>
      <c r="AD114" s="16">
        <v>0</v>
      </c>
      <c r="AE114" s="16">
        <f t="shared" si="741"/>
        <v>0</v>
      </c>
      <c r="AF114" s="16">
        <v>8</v>
      </c>
      <c r="AG114" s="16">
        <f t="shared" si="742"/>
        <v>257127.35766666665</v>
      </c>
      <c r="AH114" s="16">
        <v>4</v>
      </c>
      <c r="AI114" s="16">
        <f t="shared" si="743"/>
        <v>109466.66383333332</v>
      </c>
      <c r="AJ114" s="16"/>
      <c r="AK114" s="16">
        <f t="shared" si="744"/>
        <v>0</v>
      </c>
      <c r="AL114" s="58">
        <v>0</v>
      </c>
      <c r="AM114" s="16">
        <f t="shared" si="745"/>
        <v>0</v>
      </c>
      <c r="AN114" s="59">
        <v>269</v>
      </c>
      <c r="AO114" s="16">
        <f t="shared" si="746"/>
        <v>9993658.2901399992</v>
      </c>
      <c r="AP114" s="16">
        <v>17</v>
      </c>
      <c r="AQ114" s="16">
        <f t="shared" si="747"/>
        <v>558279.98554999998</v>
      </c>
      <c r="AR114" s="16">
        <v>45</v>
      </c>
      <c r="AS114" s="16">
        <f t="shared" si="748"/>
        <v>1671801.5726999999</v>
      </c>
      <c r="AT114" s="16"/>
      <c r="AU114" s="16">
        <f t="shared" si="749"/>
        <v>0</v>
      </c>
      <c r="AV114" s="16"/>
      <c r="AW114" s="16">
        <f t="shared" si="750"/>
        <v>0</v>
      </c>
      <c r="AX114" s="16"/>
      <c r="AY114" s="16">
        <f t="shared" si="751"/>
        <v>0</v>
      </c>
      <c r="AZ114" s="16"/>
      <c r="BA114" s="16">
        <f t="shared" si="752"/>
        <v>0</v>
      </c>
      <c r="BB114" s="16"/>
      <c r="BC114" s="16">
        <f t="shared" si="753"/>
        <v>0</v>
      </c>
      <c r="BD114" s="16"/>
      <c r="BE114" s="16">
        <f t="shared" si="754"/>
        <v>0</v>
      </c>
      <c r="BF114" s="16"/>
      <c r="BG114" s="16">
        <f t="shared" si="755"/>
        <v>0</v>
      </c>
      <c r="BH114" s="16"/>
      <c r="BI114" s="16">
        <f t="shared" si="756"/>
        <v>0</v>
      </c>
      <c r="BJ114" s="16">
        <v>0</v>
      </c>
      <c r="BK114" s="16">
        <f t="shared" si="757"/>
        <v>0</v>
      </c>
      <c r="BL114" s="16"/>
      <c r="BM114" s="16">
        <f t="shared" si="758"/>
        <v>0</v>
      </c>
      <c r="BN114" s="22"/>
      <c r="BO114" s="16">
        <f t="shared" si="759"/>
        <v>0</v>
      </c>
      <c r="BP114" s="16">
        <v>0</v>
      </c>
      <c r="BQ114" s="16">
        <f t="shared" si="760"/>
        <v>0</v>
      </c>
      <c r="BR114" s="16"/>
      <c r="BS114" s="16">
        <f t="shared" si="761"/>
        <v>0</v>
      </c>
      <c r="BT114" s="16"/>
      <c r="BU114" s="16">
        <f t="shared" si="762"/>
        <v>0</v>
      </c>
      <c r="BV114" s="16"/>
      <c r="BW114" s="16">
        <f t="shared" si="763"/>
        <v>0</v>
      </c>
      <c r="BX114" s="16"/>
      <c r="BY114" s="16">
        <f t="shared" si="764"/>
        <v>0</v>
      </c>
      <c r="BZ114" s="16"/>
      <c r="CA114" s="16">
        <f t="shared" si="765"/>
        <v>0</v>
      </c>
      <c r="CB114" s="16">
        <v>32</v>
      </c>
      <c r="CC114" s="16">
        <f t="shared" si="766"/>
        <v>1057591.2256</v>
      </c>
      <c r="CD114" s="16"/>
      <c r="CE114" s="16">
        <f t="shared" si="767"/>
        <v>0</v>
      </c>
      <c r="CF114" s="16"/>
      <c r="CG114" s="16">
        <f t="shared" si="768"/>
        <v>0</v>
      </c>
      <c r="CH114" s="16"/>
      <c r="CI114" s="16">
        <f t="shared" si="769"/>
        <v>0</v>
      </c>
      <c r="CJ114" s="16">
        <v>21</v>
      </c>
      <c r="CK114" s="16">
        <f t="shared" si="770"/>
        <v>632393.79174999986</v>
      </c>
      <c r="CL114" s="16">
        <v>10</v>
      </c>
      <c r="CM114" s="16">
        <f t="shared" si="771"/>
        <v>368288.86044999998</v>
      </c>
      <c r="CN114" s="16">
        <v>40</v>
      </c>
      <c r="CO114" s="16">
        <f t="shared" si="772"/>
        <v>1693562.1233999997</v>
      </c>
      <c r="CP114" s="18">
        <v>11</v>
      </c>
      <c r="CQ114" s="16">
        <f t="shared" si="773"/>
        <v>376197.88616666658</v>
      </c>
      <c r="CR114" s="16">
        <v>3</v>
      </c>
      <c r="CS114" s="16">
        <f t="shared" si="774"/>
        <v>124144.41773999998</v>
      </c>
      <c r="CT114" s="16">
        <v>5</v>
      </c>
      <c r="CU114" s="16">
        <f t="shared" si="775"/>
        <v>179852.62505</v>
      </c>
      <c r="CV114" s="16">
        <v>9</v>
      </c>
      <c r="CW114" s="16">
        <f t="shared" si="776"/>
        <v>373123.81039499992</v>
      </c>
      <c r="CX114" s="16"/>
      <c r="CY114" s="16">
        <f t="shared" si="777"/>
        <v>0</v>
      </c>
      <c r="CZ114" s="16">
        <v>37</v>
      </c>
      <c r="DA114" s="16">
        <f t="shared" si="778"/>
        <v>1533953.442735</v>
      </c>
      <c r="DB114" s="16">
        <v>43</v>
      </c>
      <c r="DC114" s="16">
        <f t="shared" si="779"/>
        <v>1470591.7368333333</v>
      </c>
      <c r="DD114" s="16">
        <v>10</v>
      </c>
      <c r="DE114" s="16">
        <f t="shared" si="780"/>
        <v>352186.03758333332</v>
      </c>
      <c r="DF114" s="16"/>
      <c r="DG114" s="16">
        <f t="shared" si="781"/>
        <v>0</v>
      </c>
      <c r="DH114" s="16">
        <v>18</v>
      </c>
      <c r="DI114" s="16">
        <f t="shared" si="782"/>
        <v>801050.3801999999</v>
      </c>
      <c r="DJ114" s="16">
        <v>8</v>
      </c>
      <c r="DK114" s="16">
        <f t="shared" si="783"/>
        <v>487243.45974999998</v>
      </c>
      <c r="DL114" s="16">
        <v>27</v>
      </c>
      <c r="DM114" s="16">
        <f t="shared" si="290"/>
        <v>1777487.3154562495</v>
      </c>
      <c r="DN114" s="16"/>
      <c r="DO114" s="16">
        <f t="shared" si="562"/>
        <v>0</v>
      </c>
      <c r="DP114" s="16">
        <f t="shared" si="731"/>
        <v>806</v>
      </c>
      <c r="DQ114" s="16">
        <f t="shared" si="731"/>
        <v>29892634.807874579</v>
      </c>
    </row>
    <row r="115" spans="1:121" ht="15.75" customHeight="1" x14ac:dyDescent="0.25">
      <c r="A115" s="20"/>
      <c r="B115" s="54">
        <v>88</v>
      </c>
      <c r="C115" s="55" t="s">
        <v>243</v>
      </c>
      <c r="D115" s="56">
        <f t="shared" si="564"/>
        <v>19063</v>
      </c>
      <c r="E115" s="56">
        <v>18530</v>
      </c>
      <c r="F115" s="56">
        <v>18715</v>
      </c>
      <c r="G115" s="21">
        <v>2.82</v>
      </c>
      <c r="H115" s="15">
        <v>1</v>
      </c>
      <c r="I115" s="15">
        <v>1</v>
      </c>
      <c r="J115" s="56">
        <v>1.4</v>
      </c>
      <c r="K115" s="56">
        <v>1.68</v>
      </c>
      <c r="L115" s="56">
        <v>2.23</v>
      </c>
      <c r="M115" s="56">
        <v>2.57</v>
      </c>
      <c r="N115" s="16">
        <v>78</v>
      </c>
      <c r="O115" s="16">
        <f t="shared" si="733"/>
        <v>6147579.7382999994</v>
      </c>
      <c r="P115" s="16">
        <v>225</v>
      </c>
      <c r="Q115" s="16">
        <f t="shared" si="734"/>
        <v>17733403.091250002</v>
      </c>
      <c r="R115" s="16"/>
      <c r="S115" s="16">
        <f t="shared" si="735"/>
        <v>0</v>
      </c>
      <c r="T115" s="16"/>
      <c r="U115" s="16">
        <f t="shared" si="736"/>
        <v>0</v>
      </c>
      <c r="V115" s="16"/>
      <c r="W115" s="16">
        <f t="shared" si="737"/>
        <v>0</v>
      </c>
      <c r="X115" s="16">
        <v>15</v>
      </c>
      <c r="Y115" s="16">
        <f t="shared" si="738"/>
        <v>1182226.8727500001</v>
      </c>
      <c r="Z115" s="16"/>
      <c r="AA115" s="16">
        <f t="shared" si="739"/>
        <v>0</v>
      </c>
      <c r="AB115" s="16"/>
      <c r="AC115" s="16">
        <f t="shared" si="740"/>
        <v>0</v>
      </c>
      <c r="AD115" s="16">
        <v>0</v>
      </c>
      <c r="AE115" s="16">
        <f t="shared" si="741"/>
        <v>0</v>
      </c>
      <c r="AF115" s="16">
        <v>12</v>
      </c>
      <c r="AG115" s="16">
        <f t="shared" si="742"/>
        <v>945781.49820000003</v>
      </c>
      <c r="AH115" s="16"/>
      <c r="AI115" s="16">
        <f t="shared" si="743"/>
        <v>0</v>
      </c>
      <c r="AJ115" s="16"/>
      <c r="AK115" s="16">
        <f t="shared" si="744"/>
        <v>0</v>
      </c>
      <c r="AL115" s="58">
        <v>0</v>
      </c>
      <c r="AM115" s="16">
        <f t="shared" si="745"/>
        <v>0</v>
      </c>
      <c r="AN115" s="59">
        <v>62</v>
      </c>
      <c r="AO115" s="16">
        <f t="shared" si="746"/>
        <v>5648266.4148960002</v>
      </c>
      <c r="AP115" s="16"/>
      <c r="AQ115" s="16">
        <f t="shared" si="747"/>
        <v>0</v>
      </c>
      <c r="AR115" s="16">
        <v>171</v>
      </c>
      <c r="AS115" s="16">
        <f t="shared" si="748"/>
        <v>15578283.176568</v>
      </c>
      <c r="AT115" s="16"/>
      <c r="AU115" s="16">
        <f t="shared" si="749"/>
        <v>0</v>
      </c>
      <c r="AV115" s="16"/>
      <c r="AW115" s="16">
        <f t="shared" si="750"/>
        <v>0</v>
      </c>
      <c r="AX115" s="16"/>
      <c r="AY115" s="16">
        <f t="shared" si="751"/>
        <v>0</v>
      </c>
      <c r="AZ115" s="16"/>
      <c r="BA115" s="16">
        <f t="shared" si="752"/>
        <v>0</v>
      </c>
      <c r="BB115" s="16"/>
      <c r="BC115" s="16">
        <f t="shared" si="753"/>
        <v>0</v>
      </c>
      <c r="BD115" s="16"/>
      <c r="BE115" s="16">
        <f t="shared" si="754"/>
        <v>0</v>
      </c>
      <c r="BF115" s="16"/>
      <c r="BG115" s="16">
        <f t="shared" si="755"/>
        <v>0</v>
      </c>
      <c r="BH115" s="16"/>
      <c r="BI115" s="16">
        <f t="shared" si="756"/>
        <v>0</v>
      </c>
      <c r="BJ115" s="16">
        <v>6</v>
      </c>
      <c r="BK115" s="16">
        <f t="shared" si="757"/>
        <v>476089.32986999996</v>
      </c>
      <c r="BL115" s="16">
        <v>1</v>
      </c>
      <c r="BM115" s="16">
        <f t="shared" si="758"/>
        <v>75917.559339999993</v>
      </c>
      <c r="BN115" s="22"/>
      <c r="BO115" s="16">
        <f t="shared" si="759"/>
        <v>0</v>
      </c>
      <c r="BP115" s="16">
        <v>0</v>
      </c>
      <c r="BQ115" s="16">
        <f t="shared" si="760"/>
        <v>0</v>
      </c>
      <c r="BR115" s="16"/>
      <c r="BS115" s="16">
        <f t="shared" si="761"/>
        <v>0</v>
      </c>
      <c r="BT115" s="16"/>
      <c r="BU115" s="16">
        <f t="shared" si="762"/>
        <v>0</v>
      </c>
      <c r="BV115" s="16"/>
      <c r="BW115" s="16">
        <f t="shared" si="763"/>
        <v>0</v>
      </c>
      <c r="BX115" s="16"/>
      <c r="BY115" s="16">
        <f t="shared" si="764"/>
        <v>0</v>
      </c>
      <c r="BZ115" s="16"/>
      <c r="CA115" s="16">
        <f t="shared" si="765"/>
        <v>0</v>
      </c>
      <c r="CB115" s="16">
        <v>20</v>
      </c>
      <c r="CC115" s="16">
        <f t="shared" si="766"/>
        <v>1620873.5088</v>
      </c>
      <c r="CD115" s="16"/>
      <c r="CE115" s="16">
        <f t="shared" si="767"/>
        <v>0</v>
      </c>
      <c r="CF115" s="16"/>
      <c r="CG115" s="16">
        <f t="shared" si="768"/>
        <v>0</v>
      </c>
      <c r="CH115" s="16"/>
      <c r="CI115" s="16">
        <f t="shared" si="769"/>
        <v>0</v>
      </c>
      <c r="CJ115" s="16">
        <v>3</v>
      </c>
      <c r="CK115" s="16">
        <f t="shared" si="770"/>
        <v>221534.22269999995</v>
      </c>
      <c r="CL115" s="16">
        <v>20</v>
      </c>
      <c r="CM115" s="16">
        <f t="shared" si="771"/>
        <v>1806216.67212</v>
      </c>
      <c r="CN115" s="16">
        <v>23</v>
      </c>
      <c r="CO115" s="16">
        <f t="shared" si="772"/>
        <v>2387922.593994</v>
      </c>
      <c r="CP115" s="18">
        <v>26</v>
      </c>
      <c r="CQ115" s="16">
        <f t="shared" si="773"/>
        <v>2180460.7915999992</v>
      </c>
      <c r="CR115" s="16">
        <v>2</v>
      </c>
      <c r="CS115" s="16">
        <f t="shared" si="774"/>
        <v>202949.13508799995</v>
      </c>
      <c r="CT115" s="16">
        <v>1</v>
      </c>
      <c r="CU115" s="16">
        <f t="shared" si="775"/>
        <v>88205.983067999987</v>
      </c>
      <c r="CV115" s="16">
        <v>4</v>
      </c>
      <c r="CW115" s="16">
        <f t="shared" si="776"/>
        <v>406650.87741599989</v>
      </c>
      <c r="CX115" s="16">
        <v>7</v>
      </c>
      <c r="CY115" s="16">
        <f t="shared" si="777"/>
        <v>710321.97280799993</v>
      </c>
      <c r="CZ115" s="16">
        <v>5</v>
      </c>
      <c r="DA115" s="16">
        <f t="shared" si="778"/>
        <v>508313.59676999995</v>
      </c>
      <c r="DB115" s="16">
        <v>15</v>
      </c>
      <c r="DC115" s="16">
        <f t="shared" si="779"/>
        <v>1257958.1489999997</v>
      </c>
      <c r="DD115" s="16"/>
      <c r="DE115" s="16">
        <f t="shared" si="780"/>
        <v>0</v>
      </c>
      <c r="DF115" s="16">
        <v>2</v>
      </c>
      <c r="DG115" s="16">
        <f t="shared" si="781"/>
        <v>225030.67019999996</v>
      </c>
      <c r="DH115" s="16">
        <v>6</v>
      </c>
      <c r="DI115" s="16">
        <f t="shared" si="782"/>
        <v>654771.61511999997</v>
      </c>
      <c r="DJ115" s="16">
        <v>1</v>
      </c>
      <c r="DK115" s="16">
        <f t="shared" si="783"/>
        <v>149350.71266249998</v>
      </c>
      <c r="DL115" s="16">
        <v>19</v>
      </c>
      <c r="DM115" s="16">
        <f t="shared" ref="DM115:DM140" si="784">(DL115/12*5*$D115*$G115*$H115*$M115*DM$11)+(DL115/12*4*$E115*$G115*$I115*$M115*DM$12)+(DL115/12*3*$F115*$G115*$I115*$M115*DM$12)</f>
        <v>3067238.9810674991</v>
      </c>
      <c r="DN115" s="16"/>
      <c r="DO115" s="16">
        <f t="shared" si="562"/>
        <v>0</v>
      </c>
      <c r="DP115" s="16">
        <f t="shared" si="731"/>
        <v>724</v>
      </c>
      <c r="DQ115" s="16">
        <f t="shared" si="731"/>
        <v>63275347.163587995</v>
      </c>
    </row>
    <row r="116" spans="1:121" ht="28.5" customHeight="1" x14ac:dyDescent="0.25">
      <c r="A116" s="20"/>
      <c r="B116" s="54">
        <v>89</v>
      </c>
      <c r="C116" s="55" t="s">
        <v>244</v>
      </c>
      <c r="D116" s="56">
        <f t="shared" si="564"/>
        <v>19063</v>
      </c>
      <c r="E116" s="56">
        <v>18530</v>
      </c>
      <c r="F116" s="56">
        <v>18715</v>
      </c>
      <c r="G116" s="21">
        <v>2.52</v>
      </c>
      <c r="H116" s="15">
        <v>1</v>
      </c>
      <c r="I116" s="15">
        <v>1</v>
      </c>
      <c r="J116" s="56">
        <v>1.4</v>
      </c>
      <c r="K116" s="56">
        <v>1.68</v>
      </c>
      <c r="L116" s="56">
        <v>2.23</v>
      </c>
      <c r="M116" s="56">
        <v>2.57</v>
      </c>
      <c r="N116" s="16">
        <v>380</v>
      </c>
      <c r="O116" s="16">
        <f t="shared" si="733"/>
        <v>26763604.098000001</v>
      </c>
      <c r="P116" s="16">
        <v>1835</v>
      </c>
      <c r="Q116" s="16">
        <f t="shared" si="734"/>
        <v>129240035.57849999</v>
      </c>
      <c r="R116" s="16">
        <v>0</v>
      </c>
      <c r="S116" s="16">
        <f t="shared" si="735"/>
        <v>0</v>
      </c>
      <c r="T116" s="16"/>
      <c r="U116" s="16">
        <f t="shared" si="736"/>
        <v>0</v>
      </c>
      <c r="V116" s="16">
        <v>0</v>
      </c>
      <c r="W116" s="16">
        <f t="shared" si="737"/>
        <v>0</v>
      </c>
      <c r="X116" s="16">
        <v>91</v>
      </c>
      <c r="Y116" s="16">
        <f t="shared" si="738"/>
        <v>6409178.8760999991</v>
      </c>
      <c r="Z116" s="16"/>
      <c r="AA116" s="16">
        <f t="shared" si="739"/>
        <v>0</v>
      </c>
      <c r="AB116" s="16">
        <v>0</v>
      </c>
      <c r="AC116" s="16">
        <f t="shared" si="740"/>
        <v>0</v>
      </c>
      <c r="AD116" s="16">
        <v>0</v>
      </c>
      <c r="AE116" s="16">
        <f t="shared" si="741"/>
        <v>0</v>
      </c>
      <c r="AF116" s="16">
        <v>4</v>
      </c>
      <c r="AG116" s="16">
        <f t="shared" si="742"/>
        <v>281722.14840000001</v>
      </c>
      <c r="AH116" s="16">
        <v>2</v>
      </c>
      <c r="AI116" s="16">
        <f t="shared" si="743"/>
        <v>119937.38819999999</v>
      </c>
      <c r="AJ116" s="16"/>
      <c r="AK116" s="16">
        <f t="shared" si="744"/>
        <v>0</v>
      </c>
      <c r="AL116" s="58">
        <v>0</v>
      </c>
      <c r="AM116" s="16">
        <f t="shared" si="745"/>
        <v>0</v>
      </c>
      <c r="AN116" s="59">
        <v>291</v>
      </c>
      <c r="AO116" s="16">
        <f t="shared" si="746"/>
        <v>23690155.155408002</v>
      </c>
      <c r="AP116" s="16"/>
      <c r="AQ116" s="16">
        <f t="shared" si="747"/>
        <v>0</v>
      </c>
      <c r="AR116" s="16">
        <v>840</v>
      </c>
      <c r="AS116" s="16">
        <f t="shared" si="748"/>
        <v>68383953.025920004</v>
      </c>
      <c r="AT116" s="16">
        <v>0</v>
      </c>
      <c r="AU116" s="16">
        <f t="shared" si="749"/>
        <v>0</v>
      </c>
      <c r="AV116" s="16"/>
      <c r="AW116" s="16">
        <f t="shared" si="750"/>
        <v>0</v>
      </c>
      <c r="AX116" s="16"/>
      <c r="AY116" s="16">
        <f t="shared" si="751"/>
        <v>0</v>
      </c>
      <c r="AZ116" s="16"/>
      <c r="BA116" s="16">
        <f t="shared" si="752"/>
        <v>0</v>
      </c>
      <c r="BB116" s="16">
        <v>0</v>
      </c>
      <c r="BC116" s="16">
        <f t="shared" si="753"/>
        <v>0</v>
      </c>
      <c r="BD116" s="16">
        <v>0</v>
      </c>
      <c r="BE116" s="16">
        <f t="shared" si="754"/>
        <v>0</v>
      </c>
      <c r="BF116" s="16">
        <v>0</v>
      </c>
      <c r="BG116" s="16">
        <f t="shared" si="755"/>
        <v>0</v>
      </c>
      <c r="BH116" s="16">
        <v>0</v>
      </c>
      <c r="BI116" s="16">
        <f t="shared" si="756"/>
        <v>0</v>
      </c>
      <c r="BJ116" s="16">
        <v>30</v>
      </c>
      <c r="BK116" s="16">
        <f t="shared" si="757"/>
        <v>2127207.6441000002</v>
      </c>
      <c r="BL116" s="16">
        <v>20</v>
      </c>
      <c r="BM116" s="16">
        <f t="shared" si="758"/>
        <v>1356824.4648</v>
      </c>
      <c r="BN116" s="22">
        <v>9</v>
      </c>
      <c r="BO116" s="16">
        <f t="shared" si="759"/>
        <v>651798.07056000002</v>
      </c>
      <c r="BP116" s="16">
        <v>0</v>
      </c>
      <c r="BQ116" s="16">
        <f t="shared" si="760"/>
        <v>0</v>
      </c>
      <c r="BR116" s="16">
        <v>0</v>
      </c>
      <c r="BS116" s="16">
        <f t="shared" si="761"/>
        <v>0</v>
      </c>
      <c r="BT116" s="16">
        <v>1</v>
      </c>
      <c r="BU116" s="16">
        <f t="shared" si="762"/>
        <v>50005.672080000004</v>
      </c>
      <c r="BV116" s="16"/>
      <c r="BW116" s="16">
        <f t="shared" si="763"/>
        <v>0</v>
      </c>
      <c r="BX116" s="16"/>
      <c r="BY116" s="16">
        <f t="shared" si="764"/>
        <v>0</v>
      </c>
      <c r="BZ116" s="16">
        <v>0</v>
      </c>
      <c r="CA116" s="16">
        <f t="shared" si="765"/>
        <v>0</v>
      </c>
      <c r="CB116" s="16">
        <v>108</v>
      </c>
      <c r="CC116" s="16">
        <f t="shared" si="766"/>
        <v>7821576.8467200007</v>
      </c>
      <c r="CD116" s="16">
        <v>0</v>
      </c>
      <c r="CE116" s="16">
        <f t="shared" si="767"/>
        <v>0</v>
      </c>
      <c r="CF116" s="16"/>
      <c r="CG116" s="16">
        <f t="shared" si="768"/>
        <v>0</v>
      </c>
      <c r="CH116" s="16">
        <v>25</v>
      </c>
      <c r="CI116" s="16">
        <f t="shared" si="769"/>
        <v>1250141.8020000001</v>
      </c>
      <c r="CJ116" s="16">
        <v>45</v>
      </c>
      <c r="CK116" s="16">
        <f t="shared" si="770"/>
        <v>2969501.2829999998</v>
      </c>
      <c r="CL116" s="16">
        <v>175</v>
      </c>
      <c r="CM116" s="16">
        <f t="shared" si="771"/>
        <v>14123077.170299998</v>
      </c>
      <c r="CN116" s="16">
        <v>167</v>
      </c>
      <c r="CO116" s="16">
        <f t="shared" si="772"/>
        <v>15493884.435036</v>
      </c>
      <c r="CP116" s="18">
        <v>79</v>
      </c>
      <c r="CQ116" s="16">
        <f t="shared" si="773"/>
        <v>5920432.8203999987</v>
      </c>
      <c r="CR116" s="16">
        <v>11</v>
      </c>
      <c r="CS116" s="16">
        <f t="shared" si="774"/>
        <v>997473.4086239998</v>
      </c>
      <c r="CT116" s="16">
        <v>12</v>
      </c>
      <c r="CU116" s="16">
        <f t="shared" si="775"/>
        <v>945868.41417600005</v>
      </c>
      <c r="CV116" s="16">
        <v>40</v>
      </c>
      <c r="CW116" s="16">
        <f t="shared" si="776"/>
        <v>3633901.4577599997</v>
      </c>
      <c r="CX116" s="16">
        <v>57</v>
      </c>
      <c r="CY116" s="16">
        <f t="shared" si="777"/>
        <v>5168725.8446880002</v>
      </c>
      <c r="CZ116" s="16">
        <v>109</v>
      </c>
      <c r="DA116" s="16">
        <f t="shared" si="778"/>
        <v>9902381.4723960012</v>
      </c>
      <c r="DB116" s="16">
        <v>173</v>
      </c>
      <c r="DC116" s="16">
        <f t="shared" si="779"/>
        <v>12964998.454799997</v>
      </c>
      <c r="DD116" s="16">
        <v>65</v>
      </c>
      <c r="DE116" s="16">
        <f t="shared" si="780"/>
        <v>5016354.1700999998</v>
      </c>
      <c r="DF116" s="16">
        <v>4</v>
      </c>
      <c r="DG116" s="16">
        <f t="shared" si="781"/>
        <v>402182.47439999995</v>
      </c>
      <c r="DH116" s="16">
        <v>47</v>
      </c>
      <c r="DI116" s="16">
        <f t="shared" si="782"/>
        <v>4583401.3058399996</v>
      </c>
      <c r="DJ116" s="16">
        <v>5</v>
      </c>
      <c r="DK116" s="16">
        <f t="shared" si="783"/>
        <v>667311.69487500004</v>
      </c>
      <c r="DL116" s="16">
        <v>30</v>
      </c>
      <c r="DM116" s="16">
        <f t="shared" si="784"/>
        <v>4327795.2028499991</v>
      </c>
      <c r="DN116" s="16"/>
      <c r="DO116" s="16">
        <f t="shared" si="562"/>
        <v>0</v>
      </c>
      <c r="DP116" s="16">
        <f t="shared" si="731"/>
        <v>4655</v>
      </c>
      <c r="DQ116" s="16">
        <f t="shared" si="731"/>
        <v>355263430.38003302</v>
      </c>
    </row>
    <row r="117" spans="1:121" ht="28.5" customHeight="1" x14ac:dyDescent="0.25">
      <c r="A117" s="20"/>
      <c r="B117" s="54">
        <v>90</v>
      </c>
      <c r="C117" s="55" t="s">
        <v>245</v>
      </c>
      <c r="D117" s="56">
        <f t="shared" si="564"/>
        <v>19063</v>
      </c>
      <c r="E117" s="56">
        <v>18530</v>
      </c>
      <c r="F117" s="56">
        <v>18715</v>
      </c>
      <c r="G117" s="21">
        <v>3.12</v>
      </c>
      <c r="H117" s="15">
        <v>1</v>
      </c>
      <c r="I117" s="15">
        <v>1</v>
      </c>
      <c r="J117" s="56">
        <v>1.4</v>
      </c>
      <c r="K117" s="56">
        <v>1.68</v>
      </c>
      <c r="L117" s="56">
        <v>2.23</v>
      </c>
      <c r="M117" s="56">
        <v>2.57</v>
      </c>
      <c r="N117" s="16">
        <v>0</v>
      </c>
      <c r="O117" s="16">
        <f t="shared" si="733"/>
        <v>0</v>
      </c>
      <c r="P117" s="16">
        <v>8</v>
      </c>
      <c r="Q117" s="16">
        <f t="shared" si="734"/>
        <v>697597.70079999999</v>
      </c>
      <c r="R117" s="16"/>
      <c r="S117" s="16">
        <f t="shared" si="735"/>
        <v>0</v>
      </c>
      <c r="T117" s="16"/>
      <c r="U117" s="16">
        <f t="shared" si="736"/>
        <v>0</v>
      </c>
      <c r="V117" s="16"/>
      <c r="W117" s="16">
        <f t="shared" si="737"/>
        <v>0</v>
      </c>
      <c r="X117" s="16">
        <v>0</v>
      </c>
      <c r="Y117" s="16">
        <f t="shared" si="738"/>
        <v>0</v>
      </c>
      <c r="Z117" s="16"/>
      <c r="AA117" s="16">
        <f t="shared" si="739"/>
        <v>0</v>
      </c>
      <c r="AB117" s="16"/>
      <c r="AC117" s="16">
        <f t="shared" si="740"/>
        <v>0</v>
      </c>
      <c r="AD117" s="16">
        <v>0</v>
      </c>
      <c r="AE117" s="16">
        <f t="shared" si="741"/>
        <v>0</v>
      </c>
      <c r="AF117" s="16">
        <v>0</v>
      </c>
      <c r="AG117" s="16">
        <f t="shared" si="742"/>
        <v>0</v>
      </c>
      <c r="AH117" s="16"/>
      <c r="AI117" s="16">
        <f t="shared" si="743"/>
        <v>0</v>
      </c>
      <c r="AJ117" s="16"/>
      <c r="AK117" s="16">
        <f t="shared" si="744"/>
        <v>0</v>
      </c>
      <c r="AL117" s="58">
        <v>0</v>
      </c>
      <c r="AM117" s="16">
        <f t="shared" si="745"/>
        <v>0</v>
      </c>
      <c r="AN117" s="59">
        <v>17</v>
      </c>
      <c r="AO117" s="16">
        <f t="shared" si="746"/>
        <v>1713475.4669760002</v>
      </c>
      <c r="AP117" s="16"/>
      <c r="AQ117" s="16">
        <f t="shared" si="747"/>
        <v>0</v>
      </c>
      <c r="AR117" s="16">
        <v>6</v>
      </c>
      <c r="AS117" s="16">
        <f t="shared" si="748"/>
        <v>604756.0471679999</v>
      </c>
      <c r="AT117" s="16"/>
      <c r="AU117" s="16">
        <f t="shared" si="749"/>
        <v>0</v>
      </c>
      <c r="AV117" s="16"/>
      <c r="AW117" s="16">
        <f t="shared" si="750"/>
        <v>0</v>
      </c>
      <c r="AX117" s="16"/>
      <c r="AY117" s="16">
        <f t="shared" si="751"/>
        <v>0</v>
      </c>
      <c r="AZ117" s="16"/>
      <c r="BA117" s="16">
        <f t="shared" si="752"/>
        <v>0</v>
      </c>
      <c r="BB117" s="16"/>
      <c r="BC117" s="16">
        <f t="shared" si="753"/>
        <v>0</v>
      </c>
      <c r="BD117" s="16"/>
      <c r="BE117" s="16">
        <f t="shared" si="754"/>
        <v>0</v>
      </c>
      <c r="BF117" s="16"/>
      <c r="BG117" s="16">
        <f t="shared" si="755"/>
        <v>0</v>
      </c>
      <c r="BH117" s="16"/>
      <c r="BI117" s="16">
        <f t="shared" si="756"/>
        <v>0</v>
      </c>
      <c r="BJ117" s="16">
        <v>0</v>
      </c>
      <c r="BK117" s="16">
        <f t="shared" si="757"/>
        <v>0</v>
      </c>
      <c r="BL117" s="16"/>
      <c r="BM117" s="16">
        <f t="shared" si="758"/>
        <v>0</v>
      </c>
      <c r="BN117" s="22"/>
      <c r="BO117" s="16">
        <f t="shared" si="759"/>
        <v>0</v>
      </c>
      <c r="BP117" s="16">
        <v>0</v>
      </c>
      <c r="BQ117" s="16">
        <f t="shared" si="760"/>
        <v>0</v>
      </c>
      <c r="BR117" s="16"/>
      <c r="BS117" s="16">
        <f t="shared" si="761"/>
        <v>0</v>
      </c>
      <c r="BT117" s="16"/>
      <c r="BU117" s="16">
        <f t="shared" si="762"/>
        <v>0</v>
      </c>
      <c r="BV117" s="16"/>
      <c r="BW117" s="16">
        <f t="shared" si="763"/>
        <v>0</v>
      </c>
      <c r="BX117" s="16"/>
      <c r="BY117" s="16">
        <f t="shared" si="764"/>
        <v>0</v>
      </c>
      <c r="BZ117" s="16"/>
      <c r="CA117" s="16">
        <f t="shared" si="765"/>
        <v>0</v>
      </c>
      <c r="CB117" s="16"/>
      <c r="CC117" s="16">
        <f t="shared" si="766"/>
        <v>0</v>
      </c>
      <c r="CD117" s="16"/>
      <c r="CE117" s="16">
        <f t="shared" si="767"/>
        <v>0</v>
      </c>
      <c r="CF117" s="16"/>
      <c r="CG117" s="16">
        <f t="shared" si="768"/>
        <v>0</v>
      </c>
      <c r="CH117" s="16"/>
      <c r="CI117" s="16">
        <f t="shared" si="769"/>
        <v>0</v>
      </c>
      <c r="CJ117" s="16"/>
      <c r="CK117" s="16">
        <f t="shared" si="770"/>
        <v>0</v>
      </c>
      <c r="CL117" s="16"/>
      <c r="CM117" s="16">
        <f t="shared" si="771"/>
        <v>0</v>
      </c>
      <c r="CN117" s="16"/>
      <c r="CO117" s="16">
        <f t="shared" si="772"/>
        <v>0</v>
      </c>
      <c r="CP117" s="18"/>
      <c r="CQ117" s="16">
        <f t="shared" si="773"/>
        <v>0</v>
      </c>
      <c r="CR117" s="16"/>
      <c r="CS117" s="16">
        <f t="shared" si="774"/>
        <v>0</v>
      </c>
      <c r="CT117" s="16"/>
      <c r="CU117" s="16">
        <f t="shared" si="775"/>
        <v>0</v>
      </c>
      <c r="CV117" s="16"/>
      <c r="CW117" s="16">
        <f t="shared" si="776"/>
        <v>0</v>
      </c>
      <c r="CX117" s="16"/>
      <c r="CY117" s="16">
        <f t="shared" si="777"/>
        <v>0</v>
      </c>
      <c r="CZ117" s="16"/>
      <c r="DA117" s="16">
        <f t="shared" si="778"/>
        <v>0</v>
      </c>
      <c r="DB117" s="16"/>
      <c r="DC117" s="16">
        <f t="shared" si="779"/>
        <v>0</v>
      </c>
      <c r="DD117" s="16"/>
      <c r="DE117" s="16">
        <f t="shared" si="780"/>
        <v>0</v>
      </c>
      <c r="DF117" s="16"/>
      <c r="DG117" s="16">
        <f t="shared" si="781"/>
        <v>0</v>
      </c>
      <c r="DH117" s="16"/>
      <c r="DI117" s="16">
        <f t="shared" si="782"/>
        <v>0</v>
      </c>
      <c r="DJ117" s="16"/>
      <c r="DK117" s="16">
        <f t="shared" si="783"/>
        <v>0</v>
      </c>
      <c r="DL117" s="16">
        <v>7</v>
      </c>
      <c r="DM117" s="16">
        <f t="shared" si="784"/>
        <v>1250251.9474900002</v>
      </c>
      <c r="DN117" s="16"/>
      <c r="DO117" s="16">
        <f t="shared" si="562"/>
        <v>0</v>
      </c>
      <c r="DP117" s="16">
        <f t="shared" si="731"/>
        <v>38</v>
      </c>
      <c r="DQ117" s="16">
        <f t="shared" si="731"/>
        <v>4266081.1624340005</v>
      </c>
    </row>
    <row r="118" spans="1:121" ht="28.5" customHeight="1" x14ac:dyDescent="0.25">
      <c r="A118" s="20"/>
      <c r="B118" s="54">
        <v>91</v>
      </c>
      <c r="C118" s="55" t="s">
        <v>246</v>
      </c>
      <c r="D118" s="56">
        <f t="shared" si="564"/>
        <v>19063</v>
      </c>
      <c r="E118" s="56">
        <v>18530</v>
      </c>
      <c r="F118" s="56">
        <v>18715</v>
      </c>
      <c r="G118" s="21">
        <v>4.51</v>
      </c>
      <c r="H118" s="15">
        <v>1</v>
      </c>
      <c r="I118" s="15">
        <v>1</v>
      </c>
      <c r="J118" s="56">
        <v>1.4</v>
      </c>
      <c r="K118" s="56">
        <v>1.68</v>
      </c>
      <c r="L118" s="56">
        <v>2.23</v>
      </c>
      <c r="M118" s="56">
        <v>2.57</v>
      </c>
      <c r="N118" s="16">
        <v>0</v>
      </c>
      <c r="O118" s="16">
        <f t="shared" si="733"/>
        <v>0</v>
      </c>
      <c r="P118" s="16">
        <v>5</v>
      </c>
      <c r="Q118" s="16">
        <f t="shared" si="734"/>
        <v>630241.51254166663</v>
      </c>
      <c r="R118" s="16"/>
      <c r="S118" s="16">
        <f t="shared" si="735"/>
        <v>0</v>
      </c>
      <c r="T118" s="16"/>
      <c r="U118" s="16">
        <f t="shared" si="736"/>
        <v>0</v>
      </c>
      <c r="V118" s="16"/>
      <c r="W118" s="16">
        <f t="shared" si="737"/>
        <v>0</v>
      </c>
      <c r="X118" s="16">
        <v>0</v>
      </c>
      <c r="Y118" s="16">
        <f t="shared" si="738"/>
        <v>0</v>
      </c>
      <c r="Z118" s="16"/>
      <c r="AA118" s="16">
        <f t="shared" si="739"/>
        <v>0</v>
      </c>
      <c r="AB118" s="16"/>
      <c r="AC118" s="16">
        <f t="shared" si="740"/>
        <v>0</v>
      </c>
      <c r="AD118" s="16">
        <v>0</v>
      </c>
      <c r="AE118" s="16">
        <f t="shared" si="741"/>
        <v>0</v>
      </c>
      <c r="AF118" s="16">
        <v>0</v>
      </c>
      <c r="AG118" s="16">
        <f t="shared" si="742"/>
        <v>0</v>
      </c>
      <c r="AH118" s="16"/>
      <c r="AI118" s="16">
        <f t="shared" si="743"/>
        <v>0</v>
      </c>
      <c r="AJ118" s="16"/>
      <c r="AK118" s="16">
        <f t="shared" si="744"/>
        <v>0</v>
      </c>
      <c r="AL118" s="58">
        <v>0</v>
      </c>
      <c r="AM118" s="16">
        <f t="shared" si="745"/>
        <v>0</v>
      </c>
      <c r="AN118" s="59">
        <v>3</v>
      </c>
      <c r="AO118" s="16">
        <f t="shared" si="746"/>
        <v>437091.30973199999</v>
      </c>
      <c r="AP118" s="16"/>
      <c r="AQ118" s="16">
        <f t="shared" si="747"/>
        <v>0</v>
      </c>
      <c r="AR118" s="16"/>
      <c r="AS118" s="16">
        <f t="shared" si="748"/>
        <v>0</v>
      </c>
      <c r="AT118" s="16"/>
      <c r="AU118" s="16">
        <f t="shared" si="749"/>
        <v>0</v>
      </c>
      <c r="AV118" s="16"/>
      <c r="AW118" s="16">
        <f t="shared" si="750"/>
        <v>0</v>
      </c>
      <c r="AX118" s="16"/>
      <c r="AY118" s="16">
        <f t="shared" si="751"/>
        <v>0</v>
      </c>
      <c r="AZ118" s="16"/>
      <c r="BA118" s="16">
        <f t="shared" si="752"/>
        <v>0</v>
      </c>
      <c r="BB118" s="16"/>
      <c r="BC118" s="16">
        <f t="shared" si="753"/>
        <v>0</v>
      </c>
      <c r="BD118" s="16"/>
      <c r="BE118" s="16">
        <f t="shared" si="754"/>
        <v>0</v>
      </c>
      <c r="BF118" s="16"/>
      <c r="BG118" s="16">
        <f t="shared" si="755"/>
        <v>0</v>
      </c>
      <c r="BH118" s="16"/>
      <c r="BI118" s="16">
        <f t="shared" si="756"/>
        <v>0</v>
      </c>
      <c r="BJ118" s="16">
        <v>0</v>
      </c>
      <c r="BK118" s="16">
        <f t="shared" si="757"/>
        <v>0</v>
      </c>
      <c r="BL118" s="16"/>
      <c r="BM118" s="16">
        <f t="shared" si="758"/>
        <v>0</v>
      </c>
      <c r="BN118" s="22"/>
      <c r="BO118" s="16">
        <f t="shared" si="759"/>
        <v>0</v>
      </c>
      <c r="BP118" s="16">
        <v>0</v>
      </c>
      <c r="BQ118" s="16">
        <f t="shared" si="760"/>
        <v>0</v>
      </c>
      <c r="BR118" s="16"/>
      <c r="BS118" s="16">
        <f t="shared" si="761"/>
        <v>0</v>
      </c>
      <c r="BT118" s="16"/>
      <c r="BU118" s="16">
        <f t="shared" si="762"/>
        <v>0</v>
      </c>
      <c r="BV118" s="16"/>
      <c r="BW118" s="16">
        <f t="shared" si="763"/>
        <v>0</v>
      </c>
      <c r="BX118" s="16"/>
      <c r="BY118" s="16">
        <f t="shared" si="764"/>
        <v>0</v>
      </c>
      <c r="BZ118" s="16"/>
      <c r="CA118" s="16">
        <f t="shared" si="765"/>
        <v>0</v>
      </c>
      <c r="CB118" s="16"/>
      <c r="CC118" s="16">
        <f t="shared" si="766"/>
        <v>0</v>
      </c>
      <c r="CD118" s="16"/>
      <c r="CE118" s="16">
        <f t="shared" si="767"/>
        <v>0</v>
      </c>
      <c r="CF118" s="16"/>
      <c r="CG118" s="16">
        <f t="shared" si="768"/>
        <v>0</v>
      </c>
      <c r="CH118" s="16"/>
      <c r="CI118" s="16">
        <f t="shared" si="769"/>
        <v>0</v>
      </c>
      <c r="CJ118" s="16"/>
      <c r="CK118" s="16">
        <f t="shared" si="770"/>
        <v>0</v>
      </c>
      <c r="CL118" s="16"/>
      <c r="CM118" s="16">
        <f t="shared" si="771"/>
        <v>0</v>
      </c>
      <c r="CN118" s="16"/>
      <c r="CO118" s="16">
        <f t="shared" si="772"/>
        <v>0</v>
      </c>
      <c r="CP118" s="18"/>
      <c r="CQ118" s="16">
        <f t="shared" si="773"/>
        <v>0</v>
      </c>
      <c r="CR118" s="16"/>
      <c r="CS118" s="16">
        <f t="shared" si="774"/>
        <v>0</v>
      </c>
      <c r="CT118" s="16"/>
      <c r="CU118" s="16">
        <f t="shared" si="775"/>
        <v>0</v>
      </c>
      <c r="CV118" s="16"/>
      <c r="CW118" s="16">
        <f t="shared" si="776"/>
        <v>0</v>
      </c>
      <c r="CX118" s="16"/>
      <c r="CY118" s="16">
        <f t="shared" si="777"/>
        <v>0</v>
      </c>
      <c r="CZ118" s="16"/>
      <c r="DA118" s="16">
        <f t="shared" si="778"/>
        <v>0</v>
      </c>
      <c r="DB118" s="16"/>
      <c r="DC118" s="16">
        <f t="shared" si="779"/>
        <v>0</v>
      </c>
      <c r="DD118" s="16"/>
      <c r="DE118" s="16">
        <f t="shared" si="780"/>
        <v>0</v>
      </c>
      <c r="DF118" s="16"/>
      <c r="DG118" s="16">
        <f t="shared" si="781"/>
        <v>0</v>
      </c>
      <c r="DH118" s="16"/>
      <c r="DI118" s="16">
        <f t="shared" si="782"/>
        <v>0</v>
      </c>
      <c r="DJ118" s="16"/>
      <c r="DK118" s="16">
        <f t="shared" si="783"/>
        <v>0</v>
      </c>
      <c r="DL118" s="16"/>
      <c r="DM118" s="16">
        <f t="shared" si="784"/>
        <v>0</v>
      </c>
      <c r="DN118" s="16"/>
      <c r="DO118" s="16">
        <f t="shared" si="562"/>
        <v>0</v>
      </c>
      <c r="DP118" s="16">
        <f t="shared" si="731"/>
        <v>8</v>
      </c>
      <c r="DQ118" s="16">
        <f t="shared" si="731"/>
        <v>1067332.8222736665</v>
      </c>
    </row>
    <row r="119" spans="1:121" ht="15.75" customHeight="1" x14ac:dyDescent="0.25">
      <c r="A119" s="20"/>
      <c r="B119" s="54">
        <v>92</v>
      </c>
      <c r="C119" s="55" t="s">
        <v>247</v>
      </c>
      <c r="D119" s="56">
        <f t="shared" si="564"/>
        <v>19063</v>
      </c>
      <c r="E119" s="56">
        <v>18530</v>
      </c>
      <c r="F119" s="56">
        <v>18715</v>
      </c>
      <c r="G119" s="21">
        <v>0.82</v>
      </c>
      <c r="H119" s="15">
        <v>1</v>
      </c>
      <c r="I119" s="15">
        <v>1</v>
      </c>
      <c r="J119" s="56">
        <v>1.4</v>
      </c>
      <c r="K119" s="56">
        <v>1.68</v>
      </c>
      <c r="L119" s="56">
        <v>2.23</v>
      </c>
      <c r="M119" s="56">
        <v>2.57</v>
      </c>
      <c r="N119" s="16">
        <v>238</v>
      </c>
      <c r="O119" s="16">
        <f t="shared" si="733"/>
        <v>5454453.8176333318</v>
      </c>
      <c r="P119" s="16">
        <v>577</v>
      </c>
      <c r="Q119" s="16">
        <f t="shared" si="734"/>
        <v>13223612.826783335</v>
      </c>
      <c r="R119" s="16">
        <v>0</v>
      </c>
      <c r="S119" s="16">
        <f t="shared" si="735"/>
        <v>0</v>
      </c>
      <c r="T119" s="16"/>
      <c r="U119" s="16">
        <f t="shared" si="736"/>
        <v>0</v>
      </c>
      <c r="V119" s="16">
        <v>0</v>
      </c>
      <c r="W119" s="16">
        <f t="shared" si="737"/>
        <v>0</v>
      </c>
      <c r="X119" s="16">
        <v>200</v>
      </c>
      <c r="Y119" s="16">
        <f t="shared" si="738"/>
        <v>4583574.6366666667</v>
      </c>
      <c r="Z119" s="16">
        <v>75</v>
      </c>
      <c r="AA119" s="16">
        <f t="shared" si="739"/>
        <v>1999235.9012499996</v>
      </c>
      <c r="AB119" s="16">
        <v>0</v>
      </c>
      <c r="AC119" s="16">
        <f t="shared" si="740"/>
        <v>0</v>
      </c>
      <c r="AD119" s="16">
        <v>0</v>
      </c>
      <c r="AE119" s="16">
        <f t="shared" si="741"/>
        <v>0</v>
      </c>
      <c r="AF119" s="16"/>
      <c r="AG119" s="16">
        <f t="shared" si="742"/>
        <v>0</v>
      </c>
      <c r="AH119" s="16">
        <v>15</v>
      </c>
      <c r="AI119" s="16">
        <f t="shared" si="743"/>
        <v>292704.34025000001</v>
      </c>
      <c r="AJ119" s="16"/>
      <c r="AK119" s="16">
        <f t="shared" si="744"/>
        <v>0</v>
      </c>
      <c r="AL119" s="58">
        <v>0</v>
      </c>
      <c r="AM119" s="16">
        <f t="shared" si="745"/>
        <v>0</v>
      </c>
      <c r="AN119" s="59">
        <v>139</v>
      </c>
      <c r="AO119" s="16">
        <f t="shared" si="746"/>
        <v>3682163.1547119999</v>
      </c>
      <c r="AP119" s="16">
        <v>141</v>
      </c>
      <c r="AQ119" s="16">
        <f t="shared" si="747"/>
        <v>3301704.9580199993</v>
      </c>
      <c r="AR119" s="16">
        <v>180</v>
      </c>
      <c r="AS119" s="16">
        <f t="shared" si="748"/>
        <v>4768268.8334400002</v>
      </c>
      <c r="AT119" s="16">
        <v>0</v>
      </c>
      <c r="AU119" s="16">
        <f t="shared" si="749"/>
        <v>0</v>
      </c>
      <c r="AV119" s="16"/>
      <c r="AW119" s="16">
        <f t="shared" si="750"/>
        <v>0</v>
      </c>
      <c r="AX119" s="16"/>
      <c r="AY119" s="16">
        <f t="shared" si="751"/>
        <v>0</v>
      </c>
      <c r="AZ119" s="16">
        <v>174</v>
      </c>
      <c r="BA119" s="16">
        <f t="shared" si="752"/>
        <v>4483475.5879199989</v>
      </c>
      <c r="BB119" s="16">
        <v>0</v>
      </c>
      <c r="BC119" s="16">
        <f t="shared" si="753"/>
        <v>0</v>
      </c>
      <c r="BD119" s="16">
        <v>0</v>
      </c>
      <c r="BE119" s="16">
        <f t="shared" si="754"/>
        <v>0</v>
      </c>
      <c r="BF119" s="16">
        <v>0</v>
      </c>
      <c r="BG119" s="16">
        <f t="shared" si="755"/>
        <v>0</v>
      </c>
      <c r="BH119" s="16">
        <v>0</v>
      </c>
      <c r="BI119" s="16">
        <f t="shared" si="756"/>
        <v>0</v>
      </c>
      <c r="BJ119" s="16">
        <v>117</v>
      </c>
      <c r="BK119" s="16">
        <f t="shared" si="757"/>
        <v>2699527.7959650001</v>
      </c>
      <c r="BL119" s="16">
        <v>66</v>
      </c>
      <c r="BM119" s="16">
        <f t="shared" si="758"/>
        <v>1456971.0324399997</v>
      </c>
      <c r="BN119" s="22"/>
      <c r="BO119" s="16">
        <f t="shared" si="759"/>
        <v>0</v>
      </c>
      <c r="BP119" s="16">
        <v>0</v>
      </c>
      <c r="BQ119" s="16">
        <f t="shared" si="760"/>
        <v>0</v>
      </c>
      <c r="BR119" s="16">
        <v>0</v>
      </c>
      <c r="BS119" s="16">
        <f t="shared" si="761"/>
        <v>0</v>
      </c>
      <c r="BT119" s="16">
        <v>39</v>
      </c>
      <c r="BU119" s="16">
        <f t="shared" si="762"/>
        <v>634595.79091999994</v>
      </c>
      <c r="BV119" s="16"/>
      <c r="BW119" s="16">
        <f t="shared" si="763"/>
        <v>0</v>
      </c>
      <c r="BX119" s="16"/>
      <c r="BY119" s="16">
        <f t="shared" si="764"/>
        <v>0</v>
      </c>
      <c r="BZ119" s="16">
        <v>0</v>
      </c>
      <c r="CA119" s="16">
        <f t="shared" si="765"/>
        <v>0</v>
      </c>
      <c r="CB119" s="16">
        <v>160</v>
      </c>
      <c r="CC119" s="16">
        <f t="shared" si="766"/>
        <v>3770542.6304000001</v>
      </c>
      <c r="CD119" s="16">
        <v>0</v>
      </c>
      <c r="CE119" s="16">
        <f t="shared" si="767"/>
        <v>0</v>
      </c>
      <c r="CF119" s="16">
        <v>158</v>
      </c>
      <c r="CG119" s="16">
        <f t="shared" si="768"/>
        <v>2570926.5375733329</v>
      </c>
      <c r="CH119" s="16">
        <v>792</v>
      </c>
      <c r="CI119" s="16">
        <f t="shared" si="769"/>
        <v>12887176.061759997</v>
      </c>
      <c r="CJ119" s="16">
        <v>122</v>
      </c>
      <c r="CK119" s="16">
        <f t="shared" si="770"/>
        <v>2619655.2764666663</v>
      </c>
      <c r="CL119" s="16">
        <v>355</v>
      </c>
      <c r="CM119" s="16">
        <f t="shared" si="771"/>
        <v>9322511.9371300004</v>
      </c>
      <c r="CN119" s="16">
        <v>130</v>
      </c>
      <c r="CO119" s="16">
        <f t="shared" si="772"/>
        <v>3924646.1381399999</v>
      </c>
      <c r="CP119" s="18">
        <v>82</v>
      </c>
      <c r="CQ119" s="16">
        <f t="shared" si="773"/>
        <v>1999647.8945333327</v>
      </c>
      <c r="CR119" s="16">
        <v>40</v>
      </c>
      <c r="CS119" s="16">
        <f t="shared" si="774"/>
        <v>1180271.5657600001</v>
      </c>
      <c r="CT119" s="16">
        <v>488</v>
      </c>
      <c r="CU119" s="16">
        <f t="shared" si="775"/>
        <v>12516491.554783998</v>
      </c>
      <c r="CV119" s="16">
        <v>196</v>
      </c>
      <c r="CW119" s="16">
        <f t="shared" si="776"/>
        <v>5794053.9909839984</v>
      </c>
      <c r="CX119" s="16">
        <v>47</v>
      </c>
      <c r="CY119" s="16">
        <f t="shared" si="777"/>
        <v>1386819.0897679997</v>
      </c>
      <c r="CZ119" s="16">
        <v>258</v>
      </c>
      <c r="DA119" s="16">
        <f t="shared" si="778"/>
        <v>7626866.988132</v>
      </c>
      <c r="DB119" s="16">
        <v>112</v>
      </c>
      <c r="DC119" s="16">
        <f t="shared" si="779"/>
        <v>2731226.392533333</v>
      </c>
      <c r="DD119" s="16">
        <v>26</v>
      </c>
      <c r="DE119" s="16">
        <f t="shared" si="780"/>
        <v>652922.2888066665</v>
      </c>
      <c r="DF119" s="16">
        <v>21</v>
      </c>
      <c r="DG119" s="16">
        <f t="shared" si="781"/>
        <v>687061.7270999999</v>
      </c>
      <c r="DH119" s="16">
        <v>231</v>
      </c>
      <c r="DI119" s="16">
        <f t="shared" si="782"/>
        <v>7330191.4501199992</v>
      </c>
      <c r="DJ119" s="16">
        <v>21</v>
      </c>
      <c r="DK119" s="16">
        <f t="shared" si="783"/>
        <v>911992.64966250001</v>
      </c>
      <c r="DL119" s="16">
        <v>90</v>
      </c>
      <c r="DM119" s="16">
        <f t="shared" si="784"/>
        <v>4224752.4599249996</v>
      </c>
      <c r="DN119" s="16"/>
      <c r="DO119" s="16">
        <f t="shared" si="562"/>
        <v>0</v>
      </c>
      <c r="DP119" s="16">
        <f t="shared" si="731"/>
        <v>5290</v>
      </c>
      <c r="DQ119" s="16">
        <f t="shared" si="731"/>
        <v>128718045.30957913</v>
      </c>
    </row>
    <row r="120" spans="1:121" ht="15.75" customHeight="1" x14ac:dyDescent="0.25">
      <c r="A120" s="69">
        <v>16</v>
      </c>
      <c r="B120" s="78"/>
      <c r="C120" s="81" t="s">
        <v>248</v>
      </c>
      <c r="D120" s="75">
        <f t="shared" si="564"/>
        <v>19063</v>
      </c>
      <c r="E120" s="75">
        <v>18530</v>
      </c>
      <c r="F120" s="75">
        <v>18715</v>
      </c>
      <c r="G120" s="79">
        <v>1.2</v>
      </c>
      <c r="H120" s="76">
        <v>1</v>
      </c>
      <c r="I120" s="76">
        <v>1</v>
      </c>
      <c r="J120" s="75">
        <v>1.4</v>
      </c>
      <c r="K120" s="75">
        <v>1.68</v>
      </c>
      <c r="L120" s="75">
        <v>2.23</v>
      </c>
      <c r="M120" s="75">
        <v>2.57</v>
      </c>
      <c r="N120" s="74">
        <f t="shared" ref="N120:BY120" si="785">SUM(N121:N132)</f>
        <v>216</v>
      </c>
      <c r="O120" s="74">
        <f t="shared" si="785"/>
        <v>6639859.7364750002</v>
      </c>
      <c r="P120" s="74">
        <f t="shared" si="785"/>
        <v>2433</v>
      </c>
      <c r="Q120" s="74">
        <f t="shared" si="785"/>
        <v>102385819.4135</v>
      </c>
      <c r="R120" s="74">
        <f t="shared" si="785"/>
        <v>0</v>
      </c>
      <c r="S120" s="74">
        <f t="shared" si="785"/>
        <v>0</v>
      </c>
      <c r="T120" s="74">
        <f t="shared" si="785"/>
        <v>0</v>
      </c>
      <c r="U120" s="74">
        <f t="shared" si="785"/>
        <v>0</v>
      </c>
      <c r="V120" s="74">
        <f t="shared" si="785"/>
        <v>0</v>
      </c>
      <c r="W120" s="74">
        <f t="shared" si="785"/>
        <v>0</v>
      </c>
      <c r="X120" s="74">
        <f t="shared" si="785"/>
        <v>194</v>
      </c>
      <c r="Y120" s="74">
        <f t="shared" si="785"/>
        <v>3471826.5866666669</v>
      </c>
      <c r="Z120" s="74">
        <f t="shared" si="785"/>
        <v>0</v>
      </c>
      <c r="AA120" s="74">
        <f t="shared" si="785"/>
        <v>0</v>
      </c>
      <c r="AB120" s="74">
        <f t="shared" si="785"/>
        <v>0</v>
      </c>
      <c r="AC120" s="74">
        <f t="shared" si="785"/>
        <v>0</v>
      </c>
      <c r="AD120" s="74">
        <v>0</v>
      </c>
      <c r="AE120" s="74">
        <f t="shared" ref="AE120" si="786">SUM(AE121:AE132)</f>
        <v>0</v>
      </c>
      <c r="AF120" s="74">
        <f t="shared" si="785"/>
        <v>317</v>
      </c>
      <c r="AG120" s="74">
        <f t="shared" si="785"/>
        <v>8753334.5208166651</v>
      </c>
      <c r="AH120" s="74">
        <f t="shared" si="785"/>
        <v>16</v>
      </c>
      <c r="AI120" s="74">
        <f t="shared" si="785"/>
        <v>292713.24285000004</v>
      </c>
      <c r="AJ120" s="74">
        <f t="shared" si="785"/>
        <v>0</v>
      </c>
      <c r="AK120" s="74">
        <f t="shared" si="785"/>
        <v>0</v>
      </c>
      <c r="AL120" s="74">
        <f t="shared" si="785"/>
        <v>6</v>
      </c>
      <c r="AM120" s="74">
        <f t="shared" si="785"/>
        <v>242661.49215000001</v>
      </c>
      <c r="AN120" s="74">
        <f t="shared" si="785"/>
        <v>51</v>
      </c>
      <c r="AO120" s="74">
        <f t="shared" si="785"/>
        <v>1503637.450924</v>
      </c>
      <c r="AP120" s="74">
        <f t="shared" si="785"/>
        <v>190</v>
      </c>
      <c r="AQ120" s="74">
        <f t="shared" si="785"/>
        <v>4080291.04</v>
      </c>
      <c r="AR120" s="74">
        <f t="shared" si="785"/>
        <v>948</v>
      </c>
      <c r="AS120" s="74">
        <f t="shared" si="785"/>
        <v>44065353.107440002</v>
      </c>
      <c r="AT120" s="74">
        <f t="shared" si="785"/>
        <v>0</v>
      </c>
      <c r="AU120" s="74">
        <f t="shared" si="785"/>
        <v>0</v>
      </c>
      <c r="AV120" s="74">
        <f t="shared" si="785"/>
        <v>0</v>
      </c>
      <c r="AW120" s="74">
        <f t="shared" si="785"/>
        <v>0</v>
      </c>
      <c r="AX120" s="74">
        <f t="shared" si="785"/>
        <v>0</v>
      </c>
      <c r="AY120" s="74">
        <f t="shared" si="785"/>
        <v>0</v>
      </c>
      <c r="AZ120" s="74">
        <f t="shared" si="785"/>
        <v>14</v>
      </c>
      <c r="BA120" s="74">
        <f t="shared" si="785"/>
        <v>220499.93840000001</v>
      </c>
      <c r="BB120" s="74">
        <f t="shared" si="785"/>
        <v>0</v>
      </c>
      <c r="BC120" s="74">
        <f t="shared" si="785"/>
        <v>0</v>
      </c>
      <c r="BD120" s="74">
        <f t="shared" si="785"/>
        <v>0</v>
      </c>
      <c r="BE120" s="74">
        <f t="shared" si="785"/>
        <v>0</v>
      </c>
      <c r="BF120" s="74">
        <f t="shared" si="785"/>
        <v>0</v>
      </c>
      <c r="BG120" s="74">
        <f t="shared" si="785"/>
        <v>0</v>
      </c>
      <c r="BH120" s="74">
        <f t="shared" si="785"/>
        <v>0</v>
      </c>
      <c r="BI120" s="74">
        <f t="shared" si="785"/>
        <v>0</v>
      </c>
      <c r="BJ120" s="74">
        <f t="shared" si="785"/>
        <v>54</v>
      </c>
      <c r="BK120" s="74">
        <f t="shared" si="785"/>
        <v>1064708.1209100001</v>
      </c>
      <c r="BL120" s="74">
        <v>2</v>
      </c>
      <c r="BM120" s="74">
        <f t="shared" si="785"/>
        <v>222368.45395333332</v>
      </c>
      <c r="BN120" s="74">
        <f t="shared" si="785"/>
        <v>25</v>
      </c>
      <c r="BO120" s="74">
        <f t="shared" si="785"/>
        <v>536880.4</v>
      </c>
      <c r="BP120" s="74">
        <f t="shared" si="785"/>
        <v>27</v>
      </c>
      <c r="BQ120" s="74">
        <f t="shared" si="785"/>
        <v>799312.17155999993</v>
      </c>
      <c r="BR120" s="74">
        <f t="shared" si="785"/>
        <v>0</v>
      </c>
      <c r="BS120" s="74">
        <f t="shared" si="785"/>
        <v>0</v>
      </c>
      <c r="BT120" s="74">
        <f t="shared" si="785"/>
        <v>76</v>
      </c>
      <c r="BU120" s="74">
        <f t="shared" si="785"/>
        <v>1360097.0133333332</v>
      </c>
      <c r="BV120" s="74">
        <f t="shared" si="785"/>
        <v>0</v>
      </c>
      <c r="BW120" s="74">
        <f t="shared" si="785"/>
        <v>0</v>
      </c>
      <c r="BX120" s="74">
        <f t="shared" si="785"/>
        <v>0</v>
      </c>
      <c r="BY120" s="74">
        <f t="shared" si="785"/>
        <v>0</v>
      </c>
      <c r="BZ120" s="74">
        <f t="shared" ref="BZ120:DQ120" si="787">SUM(BZ121:BZ132)</f>
        <v>0</v>
      </c>
      <c r="CA120" s="74">
        <f t="shared" si="787"/>
        <v>0</v>
      </c>
      <c r="CB120" s="74">
        <f t="shared" si="787"/>
        <v>96</v>
      </c>
      <c r="CC120" s="74">
        <f t="shared" si="787"/>
        <v>2181856.1947000003</v>
      </c>
      <c r="CD120" s="74">
        <f t="shared" si="787"/>
        <v>0</v>
      </c>
      <c r="CE120" s="74">
        <f t="shared" si="787"/>
        <v>0</v>
      </c>
      <c r="CF120" s="74">
        <f t="shared" si="787"/>
        <v>93</v>
      </c>
      <c r="CG120" s="74">
        <f t="shared" si="787"/>
        <v>1664329.2400000002</v>
      </c>
      <c r="CH120" s="74">
        <f t="shared" si="787"/>
        <v>59</v>
      </c>
      <c r="CI120" s="74">
        <f t="shared" si="787"/>
        <v>1025988.9714666668</v>
      </c>
      <c r="CJ120" s="74">
        <f t="shared" si="787"/>
        <v>120</v>
      </c>
      <c r="CK120" s="74">
        <f t="shared" si="787"/>
        <v>1826590.5371583335</v>
      </c>
      <c r="CL120" s="74">
        <f t="shared" si="787"/>
        <v>312</v>
      </c>
      <c r="CM120" s="74">
        <f t="shared" si="787"/>
        <v>7876701.783818</v>
      </c>
      <c r="CN120" s="74">
        <f t="shared" si="787"/>
        <v>145</v>
      </c>
      <c r="CO120" s="74">
        <f t="shared" si="787"/>
        <v>3825722.1082290001</v>
      </c>
      <c r="CP120" s="77">
        <f t="shared" si="787"/>
        <v>54</v>
      </c>
      <c r="CQ120" s="74">
        <f t="shared" si="787"/>
        <v>877041.27128333319</v>
      </c>
      <c r="CR120" s="74">
        <f t="shared" si="787"/>
        <v>76</v>
      </c>
      <c r="CS120" s="74">
        <f t="shared" si="787"/>
        <v>1879498.1637319999</v>
      </c>
      <c r="CT120" s="74">
        <f t="shared" si="787"/>
        <v>377</v>
      </c>
      <c r="CU120" s="74">
        <f t="shared" si="787"/>
        <v>8036868.0073219994</v>
      </c>
      <c r="CV120" s="74">
        <f t="shared" si="787"/>
        <v>154</v>
      </c>
      <c r="CW120" s="74">
        <f t="shared" si="787"/>
        <v>3295147.6305789999</v>
      </c>
      <c r="CX120" s="74">
        <f t="shared" si="787"/>
        <v>128</v>
      </c>
      <c r="CY120" s="74">
        <f t="shared" si="787"/>
        <v>7739520.5704039987</v>
      </c>
      <c r="CZ120" s="74">
        <f t="shared" si="787"/>
        <v>141</v>
      </c>
      <c r="DA120" s="74">
        <f t="shared" si="787"/>
        <v>3929440.8837809996</v>
      </c>
      <c r="DB120" s="74">
        <f t="shared" si="787"/>
        <v>142</v>
      </c>
      <c r="DC120" s="74">
        <f t="shared" si="787"/>
        <v>2507609.7406500005</v>
      </c>
      <c r="DD120" s="74">
        <f t="shared" si="787"/>
        <v>86</v>
      </c>
      <c r="DE120" s="74">
        <f t="shared" si="787"/>
        <v>1554490.5226783331</v>
      </c>
      <c r="DF120" s="74">
        <f t="shared" si="787"/>
        <v>14</v>
      </c>
      <c r="DG120" s="74">
        <f t="shared" si="787"/>
        <v>356432.91984999995</v>
      </c>
      <c r="DH120" s="74">
        <f t="shared" si="787"/>
        <v>109</v>
      </c>
      <c r="DI120" s="74">
        <f t="shared" si="787"/>
        <v>2359981.1181799998</v>
      </c>
      <c r="DJ120" s="74">
        <f t="shared" si="787"/>
        <v>48</v>
      </c>
      <c r="DK120" s="74">
        <f t="shared" si="787"/>
        <v>1586640.8893666668</v>
      </c>
      <c r="DL120" s="74">
        <f t="shared" si="787"/>
        <v>60</v>
      </c>
      <c r="DM120" s="74">
        <f t="shared" si="787"/>
        <v>2527296.1867424999</v>
      </c>
      <c r="DN120" s="19">
        <f t="shared" si="787"/>
        <v>0</v>
      </c>
      <c r="DO120" s="19">
        <f t="shared" si="787"/>
        <v>0</v>
      </c>
      <c r="DP120" s="74">
        <f t="shared" si="787"/>
        <v>6783</v>
      </c>
      <c r="DQ120" s="74">
        <f t="shared" si="787"/>
        <v>230690519.42891985</v>
      </c>
    </row>
    <row r="121" spans="1:121" ht="33.75" customHeight="1" x14ac:dyDescent="0.25">
      <c r="A121" s="20"/>
      <c r="B121" s="54">
        <v>93</v>
      </c>
      <c r="C121" s="55" t="s">
        <v>249</v>
      </c>
      <c r="D121" s="56">
        <f t="shared" si="564"/>
        <v>19063</v>
      </c>
      <c r="E121" s="56">
        <v>18530</v>
      </c>
      <c r="F121" s="56">
        <v>18715</v>
      </c>
      <c r="G121" s="21">
        <v>0.98</v>
      </c>
      <c r="H121" s="15">
        <v>1</v>
      </c>
      <c r="I121" s="15">
        <v>1</v>
      </c>
      <c r="J121" s="56">
        <v>1.4</v>
      </c>
      <c r="K121" s="56">
        <v>1.68</v>
      </c>
      <c r="L121" s="56">
        <v>2.23</v>
      </c>
      <c r="M121" s="56">
        <v>2.57</v>
      </c>
      <c r="N121" s="16"/>
      <c r="O121" s="16">
        <f t="shared" ref="O121:O122" si="788">(N121/12*5*$D121*$G121*$H121*$J121*O$11)+(N121/12*4*$E121*$G121*$I121*$J121*O$12)+(N121/12*3*$F121*$G121*$I121*$J121*O$12)</f>
        <v>0</v>
      </c>
      <c r="P121" s="16">
        <v>4</v>
      </c>
      <c r="Q121" s="16">
        <f t="shared" ref="Q121:Q122" si="789">(P121/12*5*$D121*$G121*$H121*$J121*Q$11)+(P121/12*4*$E121*$G121*$I121*$J121*Q$12)+(P121/12*3*$F121*$G121*$I121*$J121*Q$12)</f>
        <v>109558.61326666667</v>
      </c>
      <c r="R121" s="16">
        <v>0</v>
      </c>
      <c r="S121" s="16">
        <f t="shared" ref="S121:S122" si="790">(R121/12*5*$D121*$G121*$H121*$J121*S$11)+(R121/12*4*$E121*$G121*$I121*$J121*S$12)+(R121/12*3*$F121*$G121*$I121*$J121*S$12)</f>
        <v>0</v>
      </c>
      <c r="T121" s="16"/>
      <c r="U121" s="16">
        <f t="shared" ref="U121:U122" si="791">(T121/12*5*$D121*$G121*$H121*$J121*U$11)+(T121/12*4*$E121*$G121*$I121*$J121*U$12)+(T121/12*3*$F121*$G121*$I121*$J121*U$12)</f>
        <v>0</v>
      </c>
      <c r="V121" s="16">
        <v>0</v>
      </c>
      <c r="W121" s="16">
        <f t="shared" ref="W121:W122" si="792">(V121/12*5*$D121*$G121*$H121*$J121*W$11)+(V121/12*4*$E121*$G121*$I121*$J121*W$12)+(V121/12*3*$F121*$G121*$I121*$J121*W$12)</f>
        <v>0</v>
      </c>
      <c r="X121" s="16">
        <v>0</v>
      </c>
      <c r="Y121" s="16">
        <f t="shared" ref="Y121:Y122" si="793">(X121/12*5*$D121*$G121*$H121*$J121*Y$11)+(X121/12*4*$E121*$G121*$I121*$J121*Y$12)+(X121/12*3*$F121*$G121*$I121*$J121*Y$12)</f>
        <v>0</v>
      </c>
      <c r="Z121" s="16">
        <v>0</v>
      </c>
      <c r="AA121" s="16">
        <f t="shared" ref="AA121:AA122" si="794">(Z121/12*5*$D121*$G121*$H121*$J121*AA$11)+(Z121/12*4*$E121*$G121*$I121*$J121*AA$12)+(Z121/12*3*$F121*$G121*$I121*$J121*AA$12)</f>
        <v>0</v>
      </c>
      <c r="AB121" s="16">
        <v>0</v>
      </c>
      <c r="AC121" s="16">
        <f t="shared" ref="AC121:AC122" si="795">(AB121/12*5*$D121*$G121*$H121*$J121*AC$11)+(AB121/12*4*$E121*$G121*$I121*$J121*AC$12)+(AB121/12*3*$F121*$G121*$I121*$J121*AC$12)</f>
        <v>0</v>
      </c>
      <c r="AD121" s="16">
        <v>0</v>
      </c>
      <c r="AE121" s="16">
        <f t="shared" ref="AE121:AE122" si="796">(AD121/12*5*$D121*$G121*$H121*$J121*AE$11)+(AD121/12*4*$E121*$G121*$I121*$J121*AE$12)+(AD121/12*3*$F121*$G121*$I121*$J121*AE$12)</f>
        <v>0</v>
      </c>
      <c r="AF121" s="16">
        <v>193</v>
      </c>
      <c r="AG121" s="16">
        <f t="shared" ref="AG121:AG122" si="797">(AF121/12*5*$D121*$G121*$H121*$J121*AG$11)+(AF121/12*4*$E121*$G121*$I121*$J121*AG$12)+(AF121/12*3*$F121*$G121*$I121*$J121*AG$12)</f>
        <v>5286203.0901166666</v>
      </c>
      <c r="AH121" s="16">
        <v>0</v>
      </c>
      <c r="AI121" s="16">
        <f t="shared" ref="AI121:AI122" si="798">(AH121/12*5*$D121*$G121*$H121*$J121*AI$11)+(AH121/12*4*$E121*$G121*$I121*$J121*AI$12)+(AH121/12*3*$F121*$G121*$I121*$J121*AI$12)</f>
        <v>0</v>
      </c>
      <c r="AJ121" s="16"/>
      <c r="AK121" s="16">
        <f t="shared" ref="AK121:AK122" si="799">(AJ121/12*5*$D121*$G121*$H121*$J121*AK$11)+(AJ121/12*4*$E121*$G121*$I121*$J121*AK$12)+(AJ121/12*3*$F121*$G121*$I121*$J121*AK$12)</f>
        <v>0</v>
      </c>
      <c r="AL121" s="58">
        <v>0</v>
      </c>
      <c r="AM121" s="16">
        <f t="shared" ref="AM121:AM122" si="800">(AL121/12*5*$D121*$G121*$H121*$J121*AM$11)+(AL121/12*4*$E121*$G121*$I121*$J121*AM$12)+(AL121/12*3*$F121*$G121*$I121*$J121*AM$12)</f>
        <v>0</v>
      </c>
      <c r="AN121" s="59">
        <v>2</v>
      </c>
      <c r="AO121" s="16">
        <f t="shared" ref="AO121:AO122" si="801">(AN121/12*5*$D121*$G121*$H121*$K121*AO$11)+(AN121/12*4*$E121*$G121*$I121*$K121*AO$12)+(AN121/12*3*$F121*$G121*$I121*$K121*AO$12)</f>
        <v>63318.475023999999</v>
      </c>
      <c r="AP121" s="16"/>
      <c r="AQ121" s="16">
        <f t="shared" ref="AQ121:AQ122" si="802">(AP121/12*5*$D121*$G121*$H121*$K121*AQ$11)+(AP121/12*4*$E121*$G121*$I121*$K121*AQ$12)+(AP121/12*3*$F121*$G121*$I121*$K121*AQ$12)</f>
        <v>0</v>
      </c>
      <c r="AR121" s="16">
        <v>1</v>
      </c>
      <c r="AS121" s="16">
        <f t="shared" ref="AS121:AS122" si="803">(AR121/12*5*$D121*$G121*$H121*$K121*AS$11)+(AR121/12*4*$E121*$G121*$I121*$K121*AS$12)+(AR121/12*3*$F121*$G121*$I121*$K121*AS$12)</f>
        <v>31659.237512</v>
      </c>
      <c r="AT121" s="16">
        <v>0</v>
      </c>
      <c r="AU121" s="16">
        <f t="shared" ref="AU121:AU122" si="804">(AT121/12*5*$D121*$G121*$H121*$K121*AU$11)+(AT121/12*4*$E121*$G121*$I121*$K121*AU$12)+(AT121/12*3*$F121*$G121*$I121*$K121*AU$12)</f>
        <v>0</v>
      </c>
      <c r="AV121" s="16"/>
      <c r="AW121" s="16">
        <f t="shared" ref="AW121:AW122" si="805">(AV121/12*5*$D121*$G121*$H121*$J121*AW$11)+(AV121/12*4*$E121*$G121*$I121*$J121*AW$12)+(AV121/12*3*$F121*$G121*$I121*$J121*AW$12)</f>
        <v>0</v>
      </c>
      <c r="AX121" s="16"/>
      <c r="AY121" s="16">
        <f t="shared" ref="AY121:AY122" si="806">(AX121/12*5*$D121*$G121*$H121*$J121*AY$11)+(AX121/12*4*$E121*$G121*$I121*$J121*AY$12)+(AX121/12*3*$F121*$G121*$I121*$J121*AY$12)</f>
        <v>0</v>
      </c>
      <c r="AZ121" s="16">
        <v>0</v>
      </c>
      <c r="BA121" s="16">
        <f t="shared" ref="BA121:BA122" si="807">(AZ121/12*5*$D121*$G121*$H121*$K121*BA$11)+(AZ121/12*4*$E121*$G121*$I121*$K121*BA$12)+(AZ121/12*3*$F121*$G121*$I121*$K121*BA$12)</f>
        <v>0</v>
      </c>
      <c r="BB121" s="16">
        <v>0</v>
      </c>
      <c r="BC121" s="16">
        <f t="shared" ref="BC121:BC122" si="808">(BB121/12*5*$D121*$G121*$H121*$J121*BC$11)+(BB121/12*4*$E121*$G121*$I121*$J121*BC$12)+(BB121/12*3*$F121*$G121*$I121*$J121*BC$12)</f>
        <v>0</v>
      </c>
      <c r="BD121" s="16">
        <v>0</v>
      </c>
      <c r="BE121" s="16">
        <f t="shared" ref="BE121:BE122" si="809">(BD121/12*5*$D121*$G121*$H121*$J121*BE$11)+(BD121/12*4*$E121*$G121*$I121*$J121*BE$12)+(BD121/12*3*$F121*$G121*$I121*$J121*BE$12)</f>
        <v>0</v>
      </c>
      <c r="BF121" s="16">
        <v>0</v>
      </c>
      <c r="BG121" s="16">
        <f t="shared" ref="BG121:BG122" si="810">(BF121/12*5*$D121*$G121*$H121*$J121*BG$11)+(BF121/12*4*$E121*$G121*$I121*$J121*BG$12)+(BF121/12*3*$F121*$G121*$I121*$J121*BG$12)</f>
        <v>0</v>
      </c>
      <c r="BH121" s="16">
        <v>0</v>
      </c>
      <c r="BI121" s="16">
        <f t="shared" ref="BI121:BI122" si="811">(BH121/12*5*$D121*$G121*$H121*$K121*BI$11)+(BH121/12*4*$E121*$G121*$I121*$K121*BI$12)+(BH121/12*3*$F121*$G121*$I121*$K121*BI$12)</f>
        <v>0</v>
      </c>
      <c r="BJ121" s="16">
        <v>3</v>
      </c>
      <c r="BK121" s="16">
        <f t="shared" ref="BK121:BK122" si="812">(BJ121/12*5*$D121*$G121*$H121*$J121*BK$11)+(BJ121/12*4*$E121*$G121*$I121*$J121*BK$12)+(BJ121/12*3*$F121*$G121*$I121*$J121*BK$12)</f>
        <v>82724.741714999996</v>
      </c>
      <c r="BL121" s="16">
        <v>0</v>
      </c>
      <c r="BM121" s="16">
        <f t="shared" ref="BM121:BM122" si="813">(BL121/12*5*$D121*$G121*$H121*$J121*BM$11)+(BL121/12*4*$E121*$G121*$I121*$J121*BM$12)+(BL121/12*3*$F121*$G121*$I121*$J121*BM$12)</f>
        <v>0</v>
      </c>
      <c r="BN121" s="22">
        <v>0</v>
      </c>
      <c r="BO121" s="16">
        <f t="shared" ref="BO121:BO122" si="814">(BN121/12*5*$D121*$G121*$H121*$K121*BO$11)+(BN121/12*4*$E121*$G121*$I121*$K121*BO$12)+(BN121/12*3*$F121*$G121*$I121*$K121*BO$12)</f>
        <v>0</v>
      </c>
      <c r="BP121" s="16">
        <v>3</v>
      </c>
      <c r="BQ121" s="16">
        <f t="shared" ref="BQ121:BQ122" si="815">(BP121/12*5*$D121*$G121*$H121*$K121*BQ$11)+(BP121/12*4*$E121*$G121*$I121*$K121*BQ$12)+(BP121/12*3*$F121*$G121*$I121*$K121*BQ$12)</f>
        <v>104919.06263999999</v>
      </c>
      <c r="BR121" s="16"/>
      <c r="BS121" s="16">
        <f t="shared" ref="BS121:BS122" si="816">(BR121/12*5*$D121*$G121*$H121*$J121*BS$11)+(BR121/12*4*$E121*$G121*$I121*$J121*BS$12)+(BR121/12*3*$F121*$G121*$I121*$J121*BS$12)</f>
        <v>0</v>
      </c>
      <c r="BT121" s="16">
        <v>0</v>
      </c>
      <c r="BU121" s="16">
        <f t="shared" ref="BU121:BU122" si="817">(BT121/12*5*$D121*$G121*$H121*$J121*BU$11)+(BT121/12*4*$E121*$G121*$I121*$J121*BU$12)+(BT121/12*3*$F121*$G121*$I121*$J121*BU$12)</f>
        <v>0</v>
      </c>
      <c r="BV121" s="16">
        <v>0</v>
      </c>
      <c r="BW121" s="16">
        <f t="shared" ref="BW121:BW122" si="818">(BV121/12*5*$D121*$G121*$H121*$K121*BW$11)+(BV121/12*4*$E121*$G121*$I121*$K121*BW$12)+(BV121/12*3*$F121*$G121*$I121*$K121*BW$12)</f>
        <v>0</v>
      </c>
      <c r="BX121" s="16"/>
      <c r="BY121" s="16">
        <f t="shared" ref="BY121:BY122" si="819">(BX121/12*5*$D121*$G121*$H121*$K121*BY$11)+(BX121/12*4*$E121*$G121*$I121*$K121*BY$12)+(BX121/12*3*$F121*$G121*$I121*$K121*BY$12)</f>
        <v>0</v>
      </c>
      <c r="BZ121" s="16">
        <v>0</v>
      </c>
      <c r="CA121" s="16">
        <f t="shared" ref="CA121:CA122" si="820">(BZ121/12*5*$D121*$G121*$H121*$J121*CA$11)+(BZ121/12*4*$E121*$G121*$I121*$J121*CA$12)+(BZ121/12*3*$F121*$G121*$I121*$J121*CA$12)</f>
        <v>0</v>
      </c>
      <c r="CB121" s="16">
        <v>3</v>
      </c>
      <c r="CC121" s="16">
        <f t="shared" ref="CC121:CC122" si="821">(CB121/12*5*$D121*$G121*$H121*$K121*CC$11)+(CB121/12*4*$E121*$G121*$I121*$K121*CC$12)+(CB121/12*3*$F121*$G121*$I121*$K121*CC$12)</f>
        <v>84492.342480000007</v>
      </c>
      <c r="CD121" s="16">
        <v>0</v>
      </c>
      <c r="CE121" s="16">
        <f t="shared" ref="CE121:CE122" si="822">(CD121/12*5*$D121*$G121*$H121*$J121*CE$11)+(CD121/12*4*$E121*$G121*$I121*$J121*CE$12)+(CD121/12*3*$F121*$G121*$I121*$J121*CE$12)</f>
        <v>0</v>
      </c>
      <c r="CF121" s="16"/>
      <c r="CG121" s="16">
        <f t="shared" ref="CG121:CG122" si="823">(CF121/12*5*$D121*$G121*$H121*$J121*CG$11)+(CF121/12*4*$E121*$G121*$I121*$J121*CG$12)+(CF121/12*3*$F121*$G121*$I121*$J121*CG$12)</f>
        <v>0</v>
      </c>
      <c r="CH121" s="16"/>
      <c r="CI121" s="16">
        <f t="shared" ref="CI121:CI122" si="824">(CH121/12*5*$D121*$G121*$H121*$J121*CI$11)+(CH121/12*4*$E121*$G121*$I121*$J121*CI$12)+(CH121/12*3*$F121*$G121*$I121*$J121*CI$12)</f>
        <v>0</v>
      </c>
      <c r="CJ121" s="16">
        <v>4</v>
      </c>
      <c r="CK121" s="16">
        <f t="shared" ref="CK121:CK122" si="825">(CJ121/12*5*$D121*$G121*$H121*$J121*CK$11)+(CJ121/12*4*$E121*$G121*$I121*$J121*CK$12)+(CJ121/12*3*$F121*$G121*$I121*$J121*CK$12)</f>
        <v>102649.42706666666</v>
      </c>
      <c r="CL121" s="16">
        <v>5</v>
      </c>
      <c r="CM121" s="16">
        <f t="shared" ref="CM121:CM122" si="826">(CL121/12*5*$D121*$G121*$H121*$K121*CM$11)+(CL121/12*4*$E121*$G121*$I121*$K121*CM$12)+(CL121/12*3*$F121*$G121*$I121*$K121*CM$12)</f>
        <v>156923.07967000001</v>
      </c>
      <c r="CN121" s="16">
        <v>3</v>
      </c>
      <c r="CO121" s="16">
        <f t="shared" ref="CO121:CO122" si="827">(CN121/12*5*$D121*$G121*$H121*$K121*CO$11)+(CN121/12*4*$E121*$G121*$I121*$K121*CO$12)+(CN121/12*3*$F121*$G121*$I121*$K121*CO$12)</f>
        <v>108240.709626</v>
      </c>
      <c r="CP121" s="18">
        <v>1</v>
      </c>
      <c r="CQ121" s="16">
        <f t="shared" ref="CQ121:CQ122" si="828">(CP121/12*5*$D121*$G121*$H121*$J121*CQ$11)+(CP121/12*4*$E121*$G121*$I121*$J121*CQ$12)+(CP121/12*3*$F121*$G121*$I121*$J121*CQ$12)</f>
        <v>29144.184066666661</v>
      </c>
      <c r="CR121" s="16"/>
      <c r="CS121" s="16">
        <f t="shared" ref="CS121:CS122" si="829">(CR121/12*5*$D121*$G121*$H121*$K121*CS$11)+(CR121/12*4*$E121*$G121*$I121*$K121*CS$12)+(CR121/12*3*$F121*$G121*$I121*$K121*CS$12)</f>
        <v>0</v>
      </c>
      <c r="CT121" s="16"/>
      <c r="CU121" s="16">
        <f t="shared" ref="CU121:CU122" si="830">(CT121/12*5*$D121*$G121*$H121*$K121*CU$11)+(CT121/12*4*$E121*$G121*$I121*$K121*CU$12)+(CT121/12*3*$F121*$G121*$I121*$K121*CU$12)</f>
        <v>0</v>
      </c>
      <c r="CV121" s="16">
        <v>7</v>
      </c>
      <c r="CW121" s="16">
        <f t="shared" ref="CW121:CW122" si="831">(CV121/12*5*$D121*$G121*$H121*$K121*CW$11)+(CV121/12*4*$E121*$G121*$I121*$K121*CW$12)+(CV121/12*3*$F121*$G121*$I121*$K121*CW$12)</f>
        <v>247307.182542</v>
      </c>
      <c r="CX121" s="16">
        <v>5</v>
      </c>
      <c r="CY121" s="16">
        <f t="shared" ref="CY121:CY122" si="832">(CX121/12*5*$D121*$G121*$H121*$K121*CY$11)+(CX121/12*4*$E121*$G121*$I121*$K121*CY$12)+(CX121/12*3*$F121*$G121*$I121*$K121*CY$12)</f>
        <v>176321.05708</v>
      </c>
      <c r="CZ121" s="16">
        <v>1</v>
      </c>
      <c r="DA121" s="16">
        <f t="shared" ref="DA121:DA122" si="833">(CZ121/12*5*$D121*$G121*$H121*$K121*DA$11)+(CZ121/12*4*$E121*$G121*$I121*$K121*DA$12)+(CZ121/12*3*$F121*$G121*$I121*$K121*DA$12)</f>
        <v>35329.597505999998</v>
      </c>
      <c r="DB121" s="16">
        <v>1</v>
      </c>
      <c r="DC121" s="16">
        <f t="shared" ref="DC121:DC122" si="834">(DB121/12*5*$D121*$G121*$H121*$J121*DC$11)+(DB121/12*4*$E121*$G121*$I121*$J121*DC$12)+(DB121/12*3*$F121*$G121*$I121*$J121*DC$12)</f>
        <v>29144.184066666661</v>
      </c>
      <c r="DD121" s="16"/>
      <c r="DE121" s="16">
        <f t="shared" ref="DE121:DE122" si="835">(DD121/12*5*$D121*$G121*$H121*$J121*DE$11)+(DD121/12*4*$E121*$G121*$I121*$J121*DE$12)+(DD121/12*3*$F121*$G121*$I121*$J121*DE$12)</f>
        <v>0</v>
      </c>
      <c r="DF121" s="16"/>
      <c r="DG121" s="16">
        <f t="shared" ref="DG121:DG122" si="836">(DF121/12*5*$D121*$G121*$H121*$K121*DG$11)+(DF121/12*4*$E121*$G121*$I121*$K121*DG$12)+(DF121/12*3*$F121*$G121*$I121*$K121*DG$12)</f>
        <v>0</v>
      </c>
      <c r="DH121" s="16"/>
      <c r="DI121" s="16">
        <f t="shared" ref="DI121:DI122" si="837">(DH121/12*5*$D121*$G121*$H121*$K121*DI$11)+(DH121/12*4*$E121*$G121*$I121*$K121*DI$12)+(DH121/12*3*$F121*$G121*$I121*$K121*DI$12)</f>
        <v>0</v>
      </c>
      <c r="DJ121" s="16"/>
      <c r="DK121" s="16">
        <f t="shared" ref="DK121:DK122" si="838">(DJ121/12*5*$D121*$G121*$H121*$L121*DK$11)+(DJ121/12*4*$E121*$G121*$I121*$L121*DK$12)+(DJ121/12*3*$F121*$G121*$I121*$L121*DK$12)</f>
        <v>0</v>
      </c>
      <c r="DL121" s="16"/>
      <c r="DM121" s="16">
        <f t="shared" si="784"/>
        <v>0</v>
      </c>
      <c r="DN121" s="16"/>
      <c r="DO121" s="16">
        <f t="shared" si="562"/>
        <v>0</v>
      </c>
      <c r="DP121" s="16">
        <f t="shared" ref="DP121:DQ132" si="839">SUM(N121,P121,R121,T121,V121,X121,Z121,AB121,AD121,AF121,AH121,AJ121,AL121,AN121,AP121,AR121,AT121,AV121,AX121,AZ121,BB121,BD121,BF121,BH121,BJ121,BL121,BN121,BP121,BR121,BT121,BV121,BX121,BZ121,CB121,CD121,CF121,CH121,CJ121,CL121,CN121,CP121,CR121,CT121,CV121,CX121,CZ121,DB121,DD121,DF121,DH121,DJ121,DL121,DN121)</f>
        <v>236</v>
      </c>
      <c r="DQ121" s="16">
        <f t="shared" si="839"/>
        <v>6647934.9843783323</v>
      </c>
    </row>
    <row r="122" spans="1:121" ht="33.75" customHeight="1" x14ac:dyDescent="0.25">
      <c r="A122" s="20"/>
      <c r="B122" s="54">
        <v>94</v>
      </c>
      <c r="C122" s="55" t="s">
        <v>250</v>
      </c>
      <c r="D122" s="56">
        <f t="shared" si="564"/>
        <v>19063</v>
      </c>
      <c r="E122" s="56">
        <v>18530</v>
      </c>
      <c r="F122" s="56">
        <v>18715</v>
      </c>
      <c r="G122" s="21">
        <v>1.49</v>
      </c>
      <c r="H122" s="15">
        <v>1</v>
      </c>
      <c r="I122" s="15">
        <v>1</v>
      </c>
      <c r="J122" s="56">
        <v>1.4</v>
      </c>
      <c r="K122" s="56">
        <v>1.68</v>
      </c>
      <c r="L122" s="56">
        <v>2.23</v>
      </c>
      <c r="M122" s="56">
        <v>2.57</v>
      </c>
      <c r="N122" s="16">
        <v>0</v>
      </c>
      <c r="O122" s="16">
        <f t="shared" si="788"/>
        <v>0</v>
      </c>
      <c r="P122" s="16">
        <v>0</v>
      </c>
      <c r="Q122" s="16">
        <f t="shared" si="789"/>
        <v>0</v>
      </c>
      <c r="R122" s="16"/>
      <c r="S122" s="16">
        <f t="shared" si="790"/>
        <v>0</v>
      </c>
      <c r="T122" s="16"/>
      <c r="U122" s="16">
        <f t="shared" si="791"/>
        <v>0</v>
      </c>
      <c r="V122" s="16"/>
      <c r="W122" s="16">
        <f t="shared" si="792"/>
        <v>0</v>
      </c>
      <c r="X122" s="16">
        <v>0</v>
      </c>
      <c r="Y122" s="16">
        <f t="shared" si="793"/>
        <v>0</v>
      </c>
      <c r="Z122" s="16"/>
      <c r="AA122" s="16">
        <f t="shared" si="794"/>
        <v>0</v>
      </c>
      <c r="AB122" s="16"/>
      <c r="AC122" s="16">
        <f t="shared" si="795"/>
        <v>0</v>
      </c>
      <c r="AD122" s="16">
        <v>0</v>
      </c>
      <c r="AE122" s="16">
        <f t="shared" si="796"/>
        <v>0</v>
      </c>
      <c r="AF122" s="16">
        <v>0</v>
      </c>
      <c r="AG122" s="16">
        <f t="shared" si="797"/>
        <v>0</v>
      </c>
      <c r="AH122" s="16"/>
      <c r="AI122" s="16">
        <f t="shared" si="798"/>
        <v>0</v>
      </c>
      <c r="AJ122" s="16"/>
      <c r="AK122" s="16">
        <f t="shared" si="799"/>
        <v>0</v>
      </c>
      <c r="AL122" s="58">
        <v>0</v>
      </c>
      <c r="AM122" s="16">
        <f t="shared" si="800"/>
        <v>0</v>
      </c>
      <c r="AN122" s="59">
        <v>0</v>
      </c>
      <c r="AO122" s="16">
        <f t="shared" si="801"/>
        <v>0</v>
      </c>
      <c r="AP122" s="16"/>
      <c r="AQ122" s="16">
        <f t="shared" si="802"/>
        <v>0</v>
      </c>
      <c r="AR122" s="16">
        <v>8</v>
      </c>
      <c r="AS122" s="16">
        <f t="shared" si="803"/>
        <v>385079.70524799998</v>
      </c>
      <c r="AT122" s="16"/>
      <c r="AU122" s="16">
        <f t="shared" si="804"/>
        <v>0</v>
      </c>
      <c r="AV122" s="16"/>
      <c r="AW122" s="16">
        <f t="shared" si="805"/>
        <v>0</v>
      </c>
      <c r="AX122" s="16"/>
      <c r="AY122" s="16">
        <f t="shared" si="806"/>
        <v>0</v>
      </c>
      <c r="AZ122" s="16"/>
      <c r="BA122" s="16">
        <f t="shared" si="807"/>
        <v>0</v>
      </c>
      <c r="BB122" s="16"/>
      <c r="BC122" s="16">
        <f t="shared" si="808"/>
        <v>0</v>
      </c>
      <c r="BD122" s="16"/>
      <c r="BE122" s="16">
        <f t="shared" si="809"/>
        <v>0</v>
      </c>
      <c r="BF122" s="16"/>
      <c r="BG122" s="16">
        <f t="shared" si="810"/>
        <v>0</v>
      </c>
      <c r="BH122" s="16"/>
      <c r="BI122" s="16">
        <f t="shared" si="811"/>
        <v>0</v>
      </c>
      <c r="BJ122" s="16">
        <v>0</v>
      </c>
      <c r="BK122" s="16">
        <f t="shared" si="812"/>
        <v>0</v>
      </c>
      <c r="BL122" s="16"/>
      <c r="BM122" s="16">
        <f t="shared" si="813"/>
        <v>0</v>
      </c>
      <c r="BN122" s="22"/>
      <c r="BO122" s="16">
        <f t="shared" si="814"/>
        <v>0</v>
      </c>
      <c r="BP122" s="16">
        <v>0</v>
      </c>
      <c r="BQ122" s="16">
        <f t="shared" si="815"/>
        <v>0</v>
      </c>
      <c r="BR122" s="16"/>
      <c r="BS122" s="16">
        <f t="shared" si="816"/>
        <v>0</v>
      </c>
      <c r="BT122" s="16"/>
      <c r="BU122" s="16">
        <f t="shared" si="817"/>
        <v>0</v>
      </c>
      <c r="BV122" s="16"/>
      <c r="BW122" s="16">
        <f t="shared" si="818"/>
        <v>0</v>
      </c>
      <c r="BX122" s="16"/>
      <c r="BY122" s="16">
        <f t="shared" si="819"/>
        <v>0</v>
      </c>
      <c r="BZ122" s="16"/>
      <c r="CA122" s="16">
        <f t="shared" si="820"/>
        <v>0</v>
      </c>
      <c r="CB122" s="16"/>
      <c r="CC122" s="16">
        <f t="shared" si="821"/>
        <v>0</v>
      </c>
      <c r="CD122" s="16"/>
      <c r="CE122" s="16">
        <f t="shared" si="822"/>
        <v>0</v>
      </c>
      <c r="CF122" s="16"/>
      <c r="CG122" s="16">
        <f t="shared" si="823"/>
        <v>0</v>
      </c>
      <c r="CH122" s="16"/>
      <c r="CI122" s="16">
        <f t="shared" si="824"/>
        <v>0</v>
      </c>
      <c r="CJ122" s="16"/>
      <c r="CK122" s="16">
        <f t="shared" si="825"/>
        <v>0</v>
      </c>
      <c r="CL122" s="16">
        <v>1</v>
      </c>
      <c r="CM122" s="16">
        <f t="shared" si="826"/>
        <v>47717.426266999995</v>
      </c>
      <c r="CN122" s="16"/>
      <c r="CO122" s="16">
        <f t="shared" si="827"/>
        <v>0</v>
      </c>
      <c r="CP122" s="18"/>
      <c r="CQ122" s="16">
        <f t="shared" si="828"/>
        <v>0</v>
      </c>
      <c r="CR122" s="16">
        <v>2</v>
      </c>
      <c r="CS122" s="16">
        <f t="shared" si="829"/>
        <v>107231.98981599999</v>
      </c>
      <c r="CT122" s="16"/>
      <c r="CU122" s="16">
        <f t="shared" si="830"/>
        <v>0</v>
      </c>
      <c r="CV122" s="16"/>
      <c r="CW122" s="16">
        <f t="shared" si="831"/>
        <v>0</v>
      </c>
      <c r="CX122" s="16"/>
      <c r="CY122" s="16">
        <f t="shared" si="832"/>
        <v>0</v>
      </c>
      <c r="CZ122" s="16">
        <v>1</v>
      </c>
      <c r="DA122" s="16">
        <f t="shared" si="833"/>
        <v>53715.408452999996</v>
      </c>
      <c r="DB122" s="16"/>
      <c r="DC122" s="16">
        <f t="shared" si="834"/>
        <v>0</v>
      </c>
      <c r="DD122" s="16"/>
      <c r="DE122" s="16">
        <f t="shared" si="835"/>
        <v>0</v>
      </c>
      <c r="DF122" s="16">
        <v>1</v>
      </c>
      <c r="DG122" s="16">
        <f t="shared" si="836"/>
        <v>59449.591949999995</v>
      </c>
      <c r="DH122" s="16"/>
      <c r="DI122" s="16">
        <f t="shared" si="837"/>
        <v>0</v>
      </c>
      <c r="DJ122" s="16"/>
      <c r="DK122" s="16">
        <f t="shared" si="838"/>
        <v>0</v>
      </c>
      <c r="DL122" s="16"/>
      <c r="DM122" s="16">
        <f t="shared" si="784"/>
        <v>0</v>
      </c>
      <c r="DN122" s="16"/>
      <c r="DO122" s="16">
        <f t="shared" si="562"/>
        <v>0</v>
      </c>
      <c r="DP122" s="16">
        <f t="shared" si="839"/>
        <v>13</v>
      </c>
      <c r="DQ122" s="16">
        <f t="shared" si="839"/>
        <v>653194.12173400004</v>
      </c>
    </row>
    <row r="123" spans="1:121" ht="38.25" customHeight="1" x14ac:dyDescent="0.25">
      <c r="A123" s="20"/>
      <c r="B123" s="54">
        <v>95</v>
      </c>
      <c r="C123" s="55" t="s">
        <v>251</v>
      </c>
      <c r="D123" s="56">
        <f t="shared" si="564"/>
        <v>19063</v>
      </c>
      <c r="E123" s="56">
        <v>18530</v>
      </c>
      <c r="F123" s="56">
        <v>18715</v>
      </c>
      <c r="G123" s="21">
        <v>0.68</v>
      </c>
      <c r="H123" s="15">
        <v>1</v>
      </c>
      <c r="I123" s="15">
        <v>1</v>
      </c>
      <c r="J123" s="56">
        <v>1.4</v>
      </c>
      <c r="K123" s="56">
        <v>1.68</v>
      </c>
      <c r="L123" s="56">
        <v>2.23</v>
      </c>
      <c r="M123" s="56">
        <v>2.57</v>
      </c>
      <c r="N123" s="16">
        <v>133</v>
      </c>
      <c r="O123" s="16">
        <f>(N123/12*5*$D123*$G123*$H123*$J123)+(N123/12*4*$E123*$G123*$I123*$J123)+(N123/12*3*$F123*$G123*$I123*$J123)</f>
        <v>2380169.7733333334</v>
      </c>
      <c r="P123" s="16">
        <v>858</v>
      </c>
      <c r="Q123" s="16">
        <f>(P123/12*5*$D123*$G123*$H123*$J123)+(P123/12*4*$E123*$G123*$I123*$J123)+(P123/12*3*$F123*$G123*$I123*$J123)</f>
        <v>15354779.440000001</v>
      </c>
      <c r="R123" s="16">
        <v>0</v>
      </c>
      <c r="S123" s="16">
        <f>(R123/12*5*$D123*$G123*$H123*$J123)+(R123/12*4*$E123*$G123*$I123*$J123)+(R123/12*3*$F123*$G123*$I123*$J123)</f>
        <v>0</v>
      </c>
      <c r="T123" s="16"/>
      <c r="U123" s="16">
        <f>(T123/12*5*$D123*$G123*$H123*$J123)+(T123/12*4*$E123*$G123*$I123*$J123)+(T123/12*3*$F123*$G123*$I123*$J123)</f>
        <v>0</v>
      </c>
      <c r="V123" s="16">
        <v>0</v>
      </c>
      <c r="W123" s="16">
        <f>(V123/12*5*$D123*$G123*$H123*$J123)+(V123/12*4*$E123*$G123*$I123*$J123)+(V123/12*3*$F123*$G123*$I123*$J123)</f>
        <v>0</v>
      </c>
      <c r="X123" s="16">
        <v>194</v>
      </c>
      <c r="Y123" s="16">
        <f>(X123/12*5*$D123*$G123*$H123*$J123)+(X123/12*4*$E123*$G123*$I123*$J123)+(X123/12*3*$F123*$G123*$I123*$J123)</f>
        <v>3471826.5866666669</v>
      </c>
      <c r="Z123" s="16">
        <v>0</v>
      </c>
      <c r="AA123" s="16">
        <f>(Z123/12*5*$D123*$G123*$H123*$J123)+(Z123/12*4*$E123*$G123*$I123*$J123)+(Z123/12*3*$F123*$G123*$I123*$J123)</f>
        <v>0</v>
      </c>
      <c r="AB123" s="16">
        <v>0</v>
      </c>
      <c r="AC123" s="16">
        <f>(AB123/12*5*$D123*$G123*$H123*$J123)+(AB123/12*4*$E123*$G123*$I123*$J123)+(AB123/12*3*$F123*$G123*$I123*$J123)</f>
        <v>0</v>
      </c>
      <c r="AD123" s="16">
        <v>0</v>
      </c>
      <c r="AE123" s="16">
        <f>(AD123/12*5*$D123*$G123*$H123*$J123)+(AD123/12*4*$E123*$G123*$I123*$J123)+(AD123/12*3*$F123*$G123*$I123*$J123)</f>
        <v>0</v>
      </c>
      <c r="AF123" s="16">
        <v>21</v>
      </c>
      <c r="AG123" s="16">
        <f>(AF123/12*5*$D123*$G123*$H123*$J123)+(AF123/12*4*$E123*$G123*$I123*$J123)+(AF123/12*3*$F123*$G123*$I123*$J123)</f>
        <v>375816.28</v>
      </c>
      <c r="AH123" s="16">
        <v>15</v>
      </c>
      <c r="AI123" s="16">
        <f>(AH123/12*5*$D123*$G123*$H123*$J123)+(AH123/12*4*$E123*$G123*$I123*$J123)+(AH123/12*3*$F123*$G123*$I123*$J123)</f>
        <v>268440.2</v>
      </c>
      <c r="AJ123" s="16"/>
      <c r="AK123" s="16">
        <f>(AJ123/12*5*$D123*$G123*$H123*$J123)+(AJ123/12*4*$E123*$G123*$I123*$J123)+(AJ123/12*3*$F123*$G123*$I123*$J123)</f>
        <v>0</v>
      </c>
      <c r="AL123" s="58">
        <v>0</v>
      </c>
      <c r="AM123" s="16">
        <f>(AL123/12*5*$D123*$G123*$H123*$J123)+(AL123/12*4*$E123*$G123*$I123*$J123)+(AL123/12*3*$F123*$G123*$I123*$J123)</f>
        <v>0</v>
      </c>
      <c r="AN123" s="59">
        <v>29</v>
      </c>
      <c r="AO123" s="16">
        <f>(AN123/12*5*$D123*$G123*$H123*$K123)+(AN123/12*4*$E123*$G123*$I123*$K123)+(AN123/12*3*$F123*$G123*$I123*$K123)</f>
        <v>622781.26399999997</v>
      </c>
      <c r="AP123" s="16">
        <v>190</v>
      </c>
      <c r="AQ123" s="16">
        <f>(AP123/12*5*$D123*$G123*$H123*$K123)+(AP123/12*4*$E123*$G123*$I123*$K123)+(AP123/12*3*$F123*$G123*$I123*$K123)</f>
        <v>4080291.04</v>
      </c>
      <c r="AR123" s="16">
        <v>296</v>
      </c>
      <c r="AS123" s="16">
        <f>(AR123/12*5*$D123*$G123*$H123*$K123)+(AR123/12*4*$E123*$G123*$I123*$K123)+(AR123/12*3*$F123*$G123*$I123*$K123)</f>
        <v>6356663.9360000007</v>
      </c>
      <c r="AT123" s="16">
        <v>0</v>
      </c>
      <c r="AU123" s="16">
        <f>(AT123/12*5*$D123*$G123*$H123*$K123)+(AT123/12*4*$E123*$G123*$I123*$K123)+(AT123/12*3*$F123*$G123*$I123*$K123)</f>
        <v>0</v>
      </c>
      <c r="AV123" s="16"/>
      <c r="AW123" s="16">
        <f>(AV123/12*5*$D123*$G123*$H123*$J123)+(AV123/12*4*$E123*$G123*$I123*$J123)+(AV123/12*3*$F123*$G123*$I123*$J123)</f>
        <v>0</v>
      </c>
      <c r="AX123" s="16"/>
      <c r="AY123" s="16">
        <f>(AX123/12*5*$D123*$G123*$H123*$J123)+(AX123/12*4*$E123*$G123*$I123*$J123)+(AX123/12*3*$F123*$G123*$I123*$J123)</f>
        <v>0</v>
      </c>
      <c r="AZ123" s="16">
        <v>5</v>
      </c>
      <c r="BA123" s="16">
        <f>(AZ123/12*5*$D123*$G123*$H123*$K123)+(AZ123/12*4*$E123*$G123*$I123*$K123)+(AZ123/12*3*$F123*$G123*$I123*$K123)</f>
        <v>107376.08000000003</v>
      </c>
      <c r="BB123" s="16">
        <v>0</v>
      </c>
      <c r="BC123" s="16">
        <f>(BB123/12*5*$D123*$G123*$H123*$J123)+(BB123/12*4*$E123*$G123*$I123*$J123)+(BB123/12*3*$F123*$G123*$I123*$J123)</f>
        <v>0</v>
      </c>
      <c r="BD123" s="16">
        <v>0</v>
      </c>
      <c r="BE123" s="16">
        <f>(BD123/12*5*$D123*$G123*$H123*$J123)+(BD123/12*4*$E123*$G123*$I123*$J123)+(BD123/12*3*$F123*$G123*$I123*$J123)</f>
        <v>0</v>
      </c>
      <c r="BF123" s="16">
        <v>0</v>
      </c>
      <c r="BG123" s="16">
        <f>(BF123/12*5*$D123*$G123*$H123*$J123)+(BF123/12*4*$E123*$G123*$I123*$J123)+(BF123/12*3*$F123*$G123*$I123*$J123)</f>
        <v>0</v>
      </c>
      <c r="BH123" s="16">
        <v>0</v>
      </c>
      <c r="BI123" s="16">
        <f>(BH123/12*5*$D123*$G123*$H123*$K123)+(BH123/12*4*$E123*$G123*$I123*$K123)+(BH123/12*3*$F123*$G123*$I123*$K123)</f>
        <v>0</v>
      </c>
      <c r="BJ123" s="16">
        <v>48</v>
      </c>
      <c r="BK123" s="16">
        <f>(BJ123/12*5*$D123*$G123*$H123*$J123)+(BJ123/12*4*$E123*$G123*$I123*$J123)+(BJ123/12*3*$F123*$G123*$I123*$J123)</f>
        <v>859008.64</v>
      </c>
      <c r="BL123" s="16"/>
      <c r="BM123" s="16">
        <f>(BL123/12*5*$D123*$G123*$H123*$J123)+(BL123/12*4*$E123*$G123*$I123*$J123)+(BL123/12*3*$F123*$G123*$I123*$J123)</f>
        <v>0</v>
      </c>
      <c r="BN123" s="22">
        <v>25</v>
      </c>
      <c r="BO123" s="16">
        <f>(BN123/12*5*$D123*$G123*$H123*$K123)+(BN123/12*4*$E123*$G123*$I123*$K123)+(BN123/12*3*$F123*$G123*$I123*$K123)</f>
        <v>536880.4</v>
      </c>
      <c r="BP123" s="16">
        <v>18</v>
      </c>
      <c r="BQ123" s="16">
        <f>(BP123/12*5*$D123*$G123*$H123*$K123)+(BP123/12*4*$E123*$G123*$I123*$K123)+(BP123/12*3*$F123*$G123*$I123*$K123)</f>
        <v>386553.88799999998</v>
      </c>
      <c r="BR123" s="16">
        <v>0</v>
      </c>
      <c r="BS123" s="16">
        <f>(BR123/12*5*$D123*$G123*$H123*$J123)+(BR123/12*4*$E123*$G123*$I123*$J123)+(BR123/12*3*$F123*$G123*$I123*$J123)</f>
        <v>0</v>
      </c>
      <c r="BT123" s="16">
        <v>76</v>
      </c>
      <c r="BU123" s="16">
        <f>(BT123/12*5*$D123*$G123*$H123*$J123)+(BT123/12*4*$E123*$G123*$I123*$J123)+(BT123/12*3*$F123*$G123*$I123*$J123)</f>
        <v>1360097.0133333332</v>
      </c>
      <c r="BV123" s="16">
        <v>0</v>
      </c>
      <c r="BW123" s="16">
        <f>(BV123/12*5*$D123*$G123*$H123*$K123)+(BV123/12*4*$E123*$G123*$I123*$K123)+(BV123/12*3*$F123*$G123*$I123*$K123)</f>
        <v>0</v>
      </c>
      <c r="BX123" s="16"/>
      <c r="BY123" s="16">
        <f>(BX123/12*5*$D123*$G123*$H123*$K123)+(BX123/12*4*$E123*$G123*$I123*$K123)+(BX123/12*3*$F123*$G123*$I123*$K123)</f>
        <v>0</v>
      </c>
      <c r="BZ123" s="16">
        <v>0</v>
      </c>
      <c r="CA123" s="16">
        <f>(BZ123/12*5*$D123*$G123*$H123*$J123)+(BZ123/12*4*$E123*$G123*$I123*$J123)+(BZ123/12*3*$F123*$G123*$I123*$J123)</f>
        <v>0</v>
      </c>
      <c r="CB123" s="16">
        <v>80</v>
      </c>
      <c r="CC123" s="16">
        <f>(CB123/12*5*$D123*$G123*$H123*$K123)+(CB123/12*4*$E123*$G123*$I123*$K123)+(CB123/12*3*$F123*$G123*$I123*$K123)</f>
        <v>1718017.2800000005</v>
      </c>
      <c r="CD123" s="16">
        <v>0</v>
      </c>
      <c r="CE123" s="16">
        <f>(CD123/12*5*$D123*$G123*$H123*$J123)+(CD123/12*4*$E123*$G123*$I123*$J123)+(CD123/12*3*$F123*$G123*$I123*$J123)</f>
        <v>0</v>
      </c>
      <c r="CF123" s="16">
        <v>93</v>
      </c>
      <c r="CG123" s="16">
        <f>(CF123/12*5*$D123*$G123*$H123*$J123)+(CF123/12*4*$E123*$G123*$I123*$J123)+(CF123/12*3*$F123*$G123*$I123*$J123)</f>
        <v>1664329.2400000002</v>
      </c>
      <c r="CH123" s="16">
        <v>56</v>
      </c>
      <c r="CI123" s="16">
        <f>(CH123/12*5*$D123*$G123*$H123*$J123)+(CH123/12*4*$E123*$G123*$I123*$J123)+(CH123/12*3*$F123*$G123*$I123*$J123)</f>
        <v>1002176.7466666668</v>
      </c>
      <c r="CJ123" s="16">
        <v>50</v>
      </c>
      <c r="CK123" s="16">
        <f>(CJ123/12*5*$D123*$G123*$H123*$J123)+(CJ123/12*4*$E123*$G123*$I123*$J123)+(CJ123/12*3*$F123*$G123*$I123*$J123)</f>
        <v>894800.66666666674</v>
      </c>
      <c r="CL123" s="16">
        <v>245</v>
      </c>
      <c r="CM123" s="16">
        <f>(CL123/12*5*$D123*$G123*$H123*$K123)+(CL123/12*4*$E123*$G123*$I123*$K123)+(CL123/12*3*$F123*$G123*$I123*$K123)</f>
        <v>5261427.9200000009</v>
      </c>
      <c r="CN123" s="16">
        <v>67</v>
      </c>
      <c r="CO123" s="16">
        <f>(CN123/12*5*$D123*$G123*$H123*$K123)+(CN123/12*4*$E123*$G123*$I123*$K123)+(CN123/12*3*$F123*$G123*$I123*$K123)</f>
        <v>1438839.4719999998</v>
      </c>
      <c r="CP123" s="18">
        <v>19</v>
      </c>
      <c r="CQ123" s="16">
        <f>(CP123/12*5*$D123*$G123*$H123*$J123)+(CP123/12*4*$E123*$G123*$I123*$J123)+(CP123/12*3*$F123*$G123*$I123*$J123)</f>
        <v>340024.2533333333</v>
      </c>
      <c r="CR123" s="16">
        <v>12</v>
      </c>
      <c r="CS123" s="16">
        <f>(CR123/12*5*$D123*$G123*$H123*$K123)+(CR123/12*4*$E123*$G123*$I123*$K123)+(CR123/12*3*$F123*$G123*$I123*$K123)</f>
        <v>257702.592</v>
      </c>
      <c r="CT123" s="16">
        <v>364</v>
      </c>
      <c r="CU123" s="16">
        <f>(CT123/12*5*$D123*$G123*$H123*$K123)+(CT123/12*4*$E123*$G123*$I123*$K123)+(CT123/12*3*$F123*$G123*$I123*$K123)</f>
        <v>7816978.6239999998</v>
      </c>
      <c r="CV123" s="16">
        <v>117</v>
      </c>
      <c r="CW123" s="16">
        <f>(CV123/12*5*$D123*$G123*$H123*$K123)+(CV123/12*4*$E123*$G123*$I123*$K123)+(CV123/12*3*$F123*$G123*$I123*$K123)</f>
        <v>2512600.2719999999</v>
      </c>
      <c r="CX123" s="16">
        <v>44</v>
      </c>
      <c r="CY123" s="16">
        <f>(CX123/12*5*$D123*$G123*$H123*$K123)+(CX123/12*4*$E123*$G123*$I123*$K123)+(CX123/12*3*$F123*$G123*$I123*$K123)</f>
        <v>944909.50399999996</v>
      </c>
      <c r="CZ123" s="16">
        <v>65</v>
      </c>
      <c r="DA123" s="16">
        <f>(CZ123/12*5*$D123*$G123*$H123*$K123)+(CZ123/12*4*$E123*$G123*$I123*$K123)+(CZ123/12*3*$F123*$G123*$I123*$K123)</f>
        <v>1395889.04</v>
      </c>
      <c r="DB123" s="16">
        <v>106</v>
      </c>
      <c r="DC123" s="16">
        <f>(DB123/12*5*$D123*$G123*$H123*$J123)+(DB123/12*4*$E123*$G123*$I123*$J123)+(DB123/12*3*$F123*$G123*$I123*$J123)</f>
        <v>1896977.4133333336</v>
      </c>
      <c r="DD123" s="16">
        <v>24</v>
      </c>
      <c r="DE123" s="16">
        <f>(DD123/12*5*$D123*$G123*$H123*$J123)+(DD123/12*4*$E123*$G123*$I123*$J123)+(DD123/12*3*$F123*$G123*$I123*$J123)</f>
        <v>429504.32</v>
      </c>
      <c r="DF123" s="16">
        <v>9</v>
      </c>
      <c r="DG123" s="16">
        <f>(DF123/12*5*$D123*$G123*$H123*$K123)+(DF123/12*4*$E123*$G123*$I123*$K123)+(DF123/12*3*$F123*$G123*$I123*$K123)</f>
        <v>193276.94399999999</v>
      </c>
      <c r="DH123" s="16">
        <f>69+20</f>
        <v>89</v>
      </c>
      <c r="DI123" s="16">
        <f>(DH123/12*5*$D123*$G123*$H123*$K123)+(DH123/12*4*$E123*$G123*$I123*$K123)+(DH123/12*3*$F123*$G123*$I123*$K123)</f>
        <v>1911294.2239999999</v>
      </c>
      <c r="DJ123" s="16">
        <v>20</v>
      </c>
      <c r="DK123" s="16">
        <f>(DJ123/12*5*$D123*$G123*$H123*$L123)+(DJ123/12*4*$E123*$G123*$I123*$L123)+(DJ123/12*3*$F123*$G123*$I123*$L123)</f>
        <v>570115.85333333339</v>
      </c>
      <c r="DL123" s="16">
        <v>35</v>
      </c>
      <c r="DM123" s="16">
        <f>(DL123/12*5*$D123*$G123*$H123*$M123)+(DL123/12*4*$E123*$G123*$I123*$M123)+(DL123/12*3*$F123*$G123*$I123*$M123)</f>
        <v>1149818.8566666667</v>
      </c>
      <c r="DN123" s="16"/>
      <c r="DO123" s="16">
        <f>(DN123*$D123*$G123*$H123*$K123)</f>
        <v>0</v>
      </c>
      <c r="DP123" s="16">
        <f t="shared" si="839"/>
        <v>3403</v>
      </c>
      <c r="DQ123" s="16">
        <f t="shared" si="839"/>
        <v>67559367.763333321</v>
      </c>
    </row>
    <row r="124" spans="1:121" ht="38.25" customHeight="1" x14ac:dyDescent="0.25">
      <c r="A124" s="20"/>
      <c r="B124" s="54">
        <v>96</v>
      </c>
      <c r="C124" s="55" t="s">
        <v>252</v>
      </c>
      <c r="D124" s="56">
        <f t="shared" si="564"/>
        <v>19063</v>
      </c>
      <c r="E124" s="56">
        <v>18530</v>
      </c>
      <c r="F124" s="56">
        <v>18715</v>
      </c>
      <c r="G124" s="21">
        <v>1.01</v>
      </c>
      <c r="H124" s="15">
        <v>1</v>
      </c>
      <c r="I124" s="15">
        <v>1</v>
      </c>
      <c r="J124" s="56">
        <v>1.4</v>
      </c>
      <c r="K124" s="56">
        <v>1.68</v>
      </c>
      <c r="L124" s="56">
        <v>2.23</v>
      </c>
      <c r="M124" s="56">
        <v>2.57</v>
      </c>
      <c r="N124" s="16">
        <v>5</v>
      </c>
      <c r="O124" s="16">
        <f t="shared" ref="O124:O125" si="840">(N124/12*5*$D124*$G124*$H124*$J124*O$11)+(N124/12*4*$E124*$G124*$I124*$J124*O$12)+(N124/12*3*$F124*$G124*$I124*$J124*O$12)</f>
        <v>141140.56045833335</v>
      </c>
      <c r="P124" s="16">
        <v>57</v>
      </c>
      <c r="Q124" s="16">
        <f t="shared" ref="Q124:Q125" si="841">(P124/12*5*$D124*$G124*$H124*$J124*Q$11)+(P124/12*4*$E124*$G124*$I124*$J124*Q$12)+(P124/12*3*$F124*$G124*$I124*$J124*Q$12)</f>
        <v>1609002.389225</v>
      </c>
      <c r="R124" s="16"/>
      <c r="S124" s="16">
        <f t="shared" ref="S124:S125" si="842">(R124/12*5*$D124*$G124*$H124*$J124*S$11)+(R124/12*4*$E124*$G124*$I124*$J124*S$12)+(R124/12*3*$F124*$G124*$I124*$J124*S$12)</f>
        <v>0</v>
      </c>
      <c r="T124" s="16"/>
      <c r="U124" s="16">
        <f t="shared" ref="U124:U125" si="843">(T124/12*5*$D124*$G124*$H124*$J124*U$11)+(T124/12*4*$E124*$G124*$I124*$J124*U$12)+(T124/12*3*$F124*$G124*$I124*$J124*U$12)</f>
        <v>0</v>
      </c>
      <c r="V124" s="16"/>
      <c r="W124" s="16">
        <f t="shared" ref="W124:W125" si="844">(V124/12*5*$D124*$G124*$H124*$J124*W$11)+(V124/12*4*$E124*$G124*$I124*$J124*W$12)+(V124/12*3*$F124*$G124*$I124*$J124*W$12)</f>
        <v>0</v>
      </c>
      <c r="X124" s="16">
        <v>0</v>
      </c>
      <c r="Y124" s="16">
        <f t="shared" ref="Y124:Y125" si="845">(X124/12*5*$D124*$G124*$H124*$J124*Y$11)+(X124/12*4*$E124*$G124*$I124*$J124*Y$12)+(X124/12*3*$F124*$G124*$I124*$J124*Y$12)</f>
        <v>0</v>
      </c>
      <c r="Z124" s="16"/>
      <c r="AA124" s="16">
        <f t="shared" ref="AA124:AA125" si="846">(Z124/12*5*$D124*$G124*$H124*$J124*AA$11)+(Z124/12*4*$E124*$G124*$I124*$J124*AA$12)+(Z124/12*3*$F124*$G124*$I124*$J124*AA$12)</f>
        <v>0</v>
      </c>
      <c r="AB124" s="16"/>
      <c r="AC124" s="16">
        <f t="shared" ref="AC124:AC125" si="847">(AB124/12*5*$D124*$G124*$H124*$J124*AC$11)+(AB124/12*4*$E124*$G124*$I124*$J124*AC$12)+(AB124/12*3*$F124*$G124*$I124*$J124*AC$12)</f>
        <v>0</v>
      </c>
      <c r="AD124" s="16">
        <v>0</v>
      </c>
      <c r="AE124" s="16">
        <f t="shared" ref="AE124:AE125" si="848">(AD124/12*5*$D124*$G124*$H124*$J124*AE$11)+(AD124/12*4*$E124*$G124*$I124*$J124*AE$12)+(AD124/12*3*$F124*$G124*$I124*$J124*AE$12)</f>
        <v>0</v>
      </c>
      <c r="AF124" s="16">
        <v>96</v>
      </c>
      <c r="AG124" s="16">
        <f t="shared" ref="AG124:AG125" si="849">(AF124/12*5*$D124*$G124*$H124*$J124*AG$11)+(AF124/12*4*$E124*$G124*$I124*$J124*AG$12)+(AF124/12*3*$F124*$G124*$I124*$J124*AG$12)</f>
        <v>2709898.7607999993</v>
      </c>
      <c r="AH124" s="16"/>
      <c r="AI124" s="16">
        <f t="shared" ref="AI124:AI125" si="850">(AH124/12*5*$D124*$G124*$H124*$J124*AI$11)+(AH124/12*4*$E124*$G124*$I124*$J124*AI$12)+(AH124/12*3*$F124*$G124*$I124*$J124*AI$12)</f>
        <v>0</v>
      </c>
      <c r="AJ124" s="16"/>
      <c r="AK124" s="16">
        <f t="shared" ref="AK124:AK125" si="851">(AJ124/12*5*$D124*$G124*$H124*$J124*AK$11)+(AJ124/12*4*$E124*$G124*$I124*$J124*AK$12)+(AJ124/12*3*$F124*$G124*$I124*$J124*AK$12)</f>
        <v>0</v>
      </c>
      <c r="AL124" s="58">
        <v>0</v>
      </c>
      <c r="AM124" s="16">
        <f t="shared" ref="AM124:AM125" si="852">(AL124/12*5*$D124*$G124*$H124*$J124*AM$11)+(AL124/12*4*$E124*$G124*$I124*$J124*AM$12)+(AL124/12*3*$F124*$G124*$I124*$J124*AM$12)</f>
        <v>0</v>
      </c>
      <c r="AN124" s="59">
        <v>5</v>
      </c>
      <c r="AO124" s="16">
        <f t="shared" ref="AO124:AO125" si="853">(AN124/12*5*$D124*$G124*$H124*$K124*AO$11)+(AN124/12*4*$E124*$G124*$I124*$K124*AO$12)+(AN124/12*3*$F124*$G124*$I124*$K124*AO$12)</f>
        <v>163141.98922000002</v>
      </c>
      <c r="AP124" s="16"/>
      <c r="AQ124" s="16">
        <f t="shared" ref="AQ124:AQ125" si="854">(AP124/12*5*$D124*$G124*$H124*$K124*AQ$11)+(AP124/12*4*$E124*$G124*$I124*$K124*AQ$12)+(AP124/12*3*$F124*$G124*$I124*$K124*AQ$12)</f>
        <v>0</v>
      </c>
      <c r="AR124" s="16">
        <v>32</v>
      </c>
      <c r="AS124" s="16">
        <f t="shared" ref="AS124:AS125" si="855">(AR124/12*5*$D124*$G124*$H124*$K124*AS$11)+(AR124/12*4*$E124*$G124*$I124*$K124*AS$12)+(AR124/12*3*$F124*$G124*$I124*$K124*AS$12)</f>
        <v>1044108.7310079999</v>
      </c>
      <c r="AT124" s="16"/>
      <c r="AU124" s="16">
        <f t="shared" ref="AU124:AU125" si="856">(AT124/12*5*$D124*$G124*$H124*$K124*AU$11)+(AT124/12*4*$E124*$G124*$I124*$K124*AU$12)+(AT124/12*3*$F124*$G124*$I124*$K124*AU$12)</f>
        <v>0</v>
      </c>
      <c r="AV124" s="16"/>
      <c r="AW124" s="16">
        <f t="shared" ref="AW124:AW125" si="857">(AV124/12*5*$D124*$G124*$H124*$J124*AW$11)+(AV124/12*4*$E124*$G124*$I124*$J124*AW$12)+(AV124/12*3*$F124*$G124*$I124*$J124*AW$12)</f>
        <v>0</v>
      </c>
      <c r="AX124" s="16"/>
      <c r="AY124" s="16">
        <f t="shared" ref="AY124:AY125" si="858">(AX124/12*5*$D124*$G124*$H124*$J124*AY$11)+(AX124/12*4*$E124*$G124*$I124*$J124*AY$12)+(AX124/12*3*$F124*$G124*$I124*$J124*AY$12)</f>
        <v>0</v>
      </c>
      <c r="AZ124" s="16"/>
      <c r="BA124" s="16">
        <f t="shared" ref="BA124:BA125" si="859">(AZ124/12*5*$D124*$G124*$H124*$K124*BA$11)+(AZ124/12*4*$E124*$G124*$I124*$K124*BA$12)+(AZ124/12*3*$F124*$G124*$I124*$K124*BA$12)</f>
        <v>0</v>
      </c>
      <c r="BB124" s="16"/>
      <c r="BC124" s="16">
        <f t="shared" ref="BC124:BC125" si="860">(BB124/12*5*$D124*$G124*$H124*$J124*BC$11)+(BB124/12*4*$E124*$G124*$I124*$J124*BC$12)+(BB124/12*3*$F124*$G124*$I124*$J124*BC$12)</f>
        <v>0</v>
      </c>
      <c r="BD124" s="16"/>
      <c r="BE124" s="16">
        <f t="shared" ref="BE124:BE125" si="861">(BD124/12*5*$D124*$G124*$H124*$J124*BE$11)+(BD124/12*4*$E124*$G124*$I124*$J124*BE$12)+(BD124/12*3*$F124*$G124*$I124*$J124*BE$12)</f>
        <v>0</v>
      </c>
      <c r="BF124" s="16"/>
      <c r="BG124" s="16">
        <f t="shared" ref="BG124:BG125" si="862">(BF124/12*5*$D124*$G124*$H124*$J124*BG$11)+(BF124/12*4*$E124*$G124*$I124*$J124*BG$12)+(BF124/12*3*$F124*$G124*$I124*$J124*BG$12)</f>
        <v>0</v>
      </c>
      <c r="BH124" s="16"/>
      <c r="BI124" s="16">
        <f t="shared" ref="BI124:BI125" si="863">(BH124/12*5*$D124*$G124*$H124*$K124*BI$11)+(BH124/12*4*$E124*$G124*$I124*$K124*BI$12)+(BH124/12*3*$F124*$G124*$I124*$K124*BI$12)</f>
        <v>0</v>
      </c>
      <c r="BJ124" s="16">
        <v>0</v>
      </c>
      <c r="BK124" s="16">
        <f t="shared" ref="BK124:BK125" si="864">(BJ124/12*5*$D124*$G124*$H124*$J124*BK$11)+(BJ124/12*4*$E124*$G124*$I124*$J124*BK$12)+(BJ124/12*3*$F124*$G124*$I124*$J124*BK$12)</f>
        <v>0</v>
      </c>
      <c r="BL124" s="16"/>
      <c r="BM124" s="16">
        <f t="shared" ref="BM124:BM125" si="865">(BL124/12*5*$D124*$G124*$H124*$J124*BM$11)+(BL124/12*4*$E124*$G124*$I124*$J124*BM$12)+(BL124/12*3*$F124*$G124*$I124*$J124*BM$12)</f>
        <v>0</v>
      </c>
      <c r="BN124" s="22"/>
      <c r="BO124" s="16">
        <f t="shared" ref="BO124:BO125" si="866">(BN124/12*5*$D124*$G124*$H124*$K124*BO$11)+(BN124/12*4*$E124*$G124*$I124*$K124*BO$12)+(BN124/12*3*$F124*$G124*$I124*$K124*BO$12)</f>
        <v>0</v>
      </c>
      <c r="BP124" s="16">
        <v>0</v>
      </c>
      <c r="BQ124" s="16">
        <f t="shared" ref="BQ124:BQ125" si="867">(BP124/12*5*$D124*$G124*$H124*$K124*BQ$11)+(BP124/12*4*$E124*$G124*$I124*$K124*BQ$12)+(BP124/12*3*$F124*$G124*$I124*$K124*BQ$12)</f>
        <v>0</v>
      </c>
      <c r="BR124" s="16"/>
      <c r="BS124" s="16">
        <f t="shared" ref="BS124:BS125" si="868">(BR124/12*5*$D124*$G124*$H124*$J124*BS$11)+(BR124/12*4*$E124*$G124*$I124*$J124*BS$12)+(BR124/12*3*$F124*$G124*$I124*$J124*BS$12)</f>
        <v>0</v>
      </c>
      <c r="BT124" s="16"/>
      <c r="BU124" s="16">
        <f t="shared" ref="BU124:BU125" si="869">(BT124/12*5*$D124*$G124*$H124*$J124*BU$11)+(BT124/12*4*$E124*$G124*$I124*$J124*BU$12)+(BT124/12*3*$F124*$G124*$I124*$J124*BU$12)</f>
        <v>0</v>
      </c>
      <c r="BV124" s="16"/>
      <c r="BW124" s="16">
        <f t="shared" ref="BW124:BW125" si="870">(BV124/12*5*$D124*$G124*$H124*$K124*BW$11)+(BV124/12*4*$E124*$G124*$I124*$K124*BW$12)+(BV124/12*3*$F124*$G124*$I124*$K124*BW$12)</f>
        <v>0</v>
      </c>
      <c r="BX124" s="16"/>
      <c r="BY124" s="16">
        <f t="shared" ref="BY124:BY125" si="871">(BX124/12*5*$D124*$G124*$H124*$K124*BY$11)+(BX124/12*4*$E124*$G124*$I124*$K124*BY$12)+(BX124/12*3*$F124*$G124*$I124*$K124*BY$12)</f>
        <v>0</v>
      </c>
      <c r="BZ124" s="16"/>
      <c r="CA124" s="16">
        <f t="shared" ref="CA124:CA125" si="872">(BZ124/12*5*$D124*$G124*$H124*$J124*CA$11)+(BZ124/12*4*$E124*$G124*$I124*$J124*CA$12)+(BZ124/12*3*$F124*$G124*$I124*$J124*CA$12)</f>
        <v>0</v>
      </c>
      <c r="CB124" s="16"/>
      <c r="CC124" s="16">
        <f t="shared" ref="CC124:CC125" si="873">(CB124/12*5*$D124*$G124*$H124*$K124*CC$11)+(CB124/12*4*$E124*$G124*$I124*$K124*CC$12)+(CB124/12*3*$F124*$G124*$I124*$K124*CC$12)</f>
        <v>0</v>
      </c>
      <c r="CD124" s="16"/>
      <c r="CE124" s="16">
        <f t="shared" ref="CE124:CE125" si="874">(CD124/12*5*$D124*$G124*$H124*$J124*CE$11)+(CD124/12*4*$E124*$G124*$I124*$J124*CE$12)+(CD124/12*3*$F124*$G124*$I124*$J124*CE$12)</f>
        <v>0</v>
      </c>
      <c r="CF124" s="16"/>
      <c r="CG124" s="16">
        <f t="shared" ref="CG124:CG125" si="875">(CF124/12*5*$D124*$G124*$H124*$J124*CG$11)+(CF124/12*4*$E124*$G124*$I124*$J124*CG$12)+(CF124/12*3*$F124*$G124*$I124*$J124*CG$12)</f>
        <v>0</v>
      </c>
      <c r="CH124" s="16"/>
      <c r="CI124" s="16">
        <f t="shared" ref="CI124:CI125" si="876">(CH124/12*5*$D124*$G124*$H124*$J124*CI$11)+(CH124/12*4*$E124*$G124*$I124*$J124*CI$12)+(CH124/12*3*$F124*$G124*$I124*$J124*CI$12)</f>
        <v>0</v>
      </c>
      <c r="CJ124" s="16">
        <v>3</v>
      </c>
      <c r="CK124" s="16">
        <f t="shared" ref="CK124:CK125" si="877">(CJ124/12*5*$D124*$G124*$H124*$J124*CK$11)+(CJ124/12*4*$E124*$G124*$I124*$J124*CK$12)+(CJ124/12*3*$F124*$G124*$I124*$J124*CK$12)</f>
        <v>79343.817349999983</v>
      </c>
      <c r="CL124" s="16">
        <v>1</v>
      </c>
      <c r="CM124" s="16">
        <f t="shared" ref="CM124:CM125" si="878">(CL124/12*5*$D124*$G124*$H124*$K124*CM$11)+(CL124/12*4*$E124*$G124*$I124*$K124*CM$12)+(CL124/12*3*$F124*$G124*$I124*$K124*CM$12)</f>
        <v>32345.369482999999</v>
      </c>
      <c r="CN124" s="16">
        <v>9</v>
      </c>
      <c r="CO124" s="16">
        <f t="shared" ref="CO124:CO125" si="879">(CN124/12*5*$D124*$G124*$H124*$K124*CO$11)+(CN124/12*4*$E124*$G124*$I124*$K124*CO$12)+(CN124/12*3*$F124*$G124*$I124*$K124*CO$12)</f>
        <v>334662.60221100005</v>
      </c>
      <c r="CP124" s="18">
        <v>4</v>
      </c>
      <c r="CQ124" s="16">
        <f t="shared" ref="CQ124:CQ125" si="880">(CP124/12*5*$D124*$G124*$H124*$J124*CQ$11)+(CP124/12*4*$E124*$G124*$I124*$J124*CQ$12)+(CP124/12*3*$F124*$G124*$I124*$J124*CQ$12)</f>
        <v>120145.41186666665</v>
      </c>
      <c r="CR124" s="16">
        <v>5</v>
      </c>
      <c r="CS124" s="16">
        <f t="shared" ref="CS124:CS125" si="881">(CR124/12*5*$D124*$G124*$H124*$K124*CS$11)+(CR124/12*4*$E124*$G124*$I124*$K124*CS$12)+(CR124/12*3*$F124*$G124*$I124*$K124*CS$12)</f>
        <v>181718.64046</v>
      </c>
      <c r="CT124" s="16">
        <v>3</v>
      </c>
      <c r="CU124" s="16">
        <f t="shared" ref="CU124:CU125" si="882">(CT124/12*5*$D124*$G124*$H124*$K124*CU$11)+(CT124/12*4*$E124*$G124*$I124*$K124*CU$12)+(CT124/12*3*$F124*$G124*$I124*$K124*CU$12)</f>
        <v>94774.513722000003</v>
      </c>
      <c r="CV124" s="16">
        <v>3</v>
      </c>
      <c r="CW124" s="16">
        <f t="shared" ref="CW124:CW125" si="883">(CV124/12*5*$D124*$G124*$H124*$K124*CW$11)+(CV124/12*4*$E124*$G124*$I124*$K124*CW$12)+(CV124/12*3*$F124*$G124*$I124*$K124*CW$12)</f>
        <v>109233.34739099999</v>
      </c>
      <c r="CX124" s="16"/>
      <c r="CY124" s="16">
        <f t="shared" ref="CY124:CY125" si="884">(CX124/12*5*$D124*$G124*$H124*$K124*CY$11)+(CX124/12*4*$E124*$G124*$I124*$K124*CY$12)+(CX124/12*3*$F124*$G124*$I124*$K124*CY$12)</f>
        <v>0</v>
      </c>
      <c r="CZ124" s="16">
        <v>4</v>
      </c>
      <c r="DA124" s="16">
        <f t="shared" ref="DA124:DA125" si="885">(CZ124/12*5*$D124*$G124*$H124*$K124*DA$11)+(CZ124/12*4*$E124*$G124*$I124*$K124*DA$12)+(CZ124/12*3*$F124*$G124*$I124*$K124*DA$12)</f>
        <v>145644.46318799997</v>
      </c>
      <c r="DB124" s="16">
        <v>4</v>
      </c>
      <c r="DC124" s="16">
        <f t="shared" ref="DC124:DC125" si="886">(DB124/12*5*$D124*$G124*$H124*$J124*DC$11)+(DB124/12*4*$E124*$G124*$I124*$J124*DC$12)+(DB124/12*3*$F124*$G124*$I124*$J124*DC$12)</f>
        <v>120145.41186666665</v>
      </c>
      <c r="DD124" s="16">
        <v>5</v>
      </c>
      <c r="DE124" s="16">
        <f t="shared" ref="DE124:DE125" si="887">(DD124/12*5*$D124*$G124*$H124*$J124*DE$11)+(DD124/12*4*$E124*$G124*$I124*$J124*DE$12)+(DD124/12*3*$F124*$G124*$I124*$J124*DE$12)</f>
        <v>154655.60780833333</v>
      </c>
      <c r="DF124" s="16"/>
      <c r="DG124" s="16">
        <f t="shared" ref="DG124:DG125" si="888">(DF124/12*5*$D124*$G124*$H124*$K124*DG$11)+(DF124/12*4*$E124*$G124*$I124*$K124*DG$12)+(DF124/12*3*$F124*$G124*$I124*$K124*DG$12)</f>
        <v>0</v>
      </c>
      <c r="DH124" s="16">
        <v>1</v>
      </c>
      <c r="DI124" s="16">
        <f t="shared" ref="DI124:DI125" si="889">(DH124/12*5*$D124*$G124*$H124*$K124*DI$11)+(DH124/12*4*$E124*$G124*$I124*$K124*DI$12)+(DH124/12*3*$F124*$G124*$I124*$K124*DI$12)</f>
        <v>39085.066859999992</v>
      </c>
      <c r="DJ124" s="16"/>
      <c r="DK124" s="16">
        <f t="shared" ref="DK124:DK125" si="890">(DJ124/12*5*$D124*$G124*$H124*$L124*DK$11)+(DJ124/12*4*$E124*$G124*$I124*$L124*DK$12)+(DJ124/12*3*$F124*$G124*$I124*$L124*DK$12)</f>
        <v>0</v>
      </c>
      <c r="DL124" s="16">
        <v>3</v>
      </c>
      <c r="DM124" s="16">
        <f t="shared" si="784"/>
        <v>173455.28392374999</v>
      </c>
      <c r="DN124" s="16"/>
      <c r="DO124" s="16">
        <f t="shared" si="562"/>
        <v>0</v>
      </c>
      <c r="DP124" s="16">
        <f t="shared" si="839"/>
        <v>240</v>
      </c>
      <c r="DQ124" s="16">
        <f t="shared" si="839"/>
        <v>7252501.9668417489</v>
      </c>
    </row>
    <row r="125" spans="1:121" ht="15.75" customHeight="1" x14ac:dyDescent="0.25">
      <c r="A125" s="20"/>
      <c r="B125" s="54">
        <v>97</v>
      </c>
      <c r="C125" s="55" t="s">
        <v>253</v>
      </c>
      <c r="D125" s="56">
        <f t="shared" si="564"/>
        <v>19063</v>
      </c>
      <c r="E125" s="56">
        <v>18530</v>
      </c>
      <c r="F125" s="56">
        <v>18715</v>
      </c>
      <c r="G125" s="21">
        <v>0.4</v>
      </c>
      <c r="H125" s="15">
        <v>1</v>
      </c>
      <c r="I125" s="15">
        <v>1</v>
      </c>
      <c r="J125" s="56">
        <v>1.4</v>
      </c>
      <c r="K125" s="56">
        <v>1.68</v>
      </c>
      <c r="L125" s="56">
        <v>2.23</v>
      </c>
      <c r="M125" s="56">
        <v>2.57</v>
      </c>
      <c r="N125" s="16">
        <v>3</v>
      </c>
      <c r="O125" s="16">
        <f t="shared" si="840"/>
        <v>33538.351000000002</v>
      </c>
      <c r="P125" s="16">
        <v>488</v>
      </c>
      <c r="Q125" s="16">
        <f t="shared" si="841"/>
        <v>5455571.7626666659</v>
      </c>
      <c r="R125" s="16">
        <v>0</v>
      </c>
      <c r="S125" s="16">
        <f t="shared" si="842"/>
        <v>0</v>
      </c>
      <c r="T125" s="16"/>
      <c r="U125" s="16">
        <f t="shared" si="843"/>
        <v>0</v>
      </c>
      <c r="V125" s="16">
        <v>0</v>
      </c>
      <c r="W125" s="16">
        <f t="shared" si="844"/>
        <v>0</v>
      </c>
      <c r="X125" s="16">
        <v>0</v>
      </c>
      <c r="Y125" s="16">
        <f t="shared" si="845"/>
        <v>0</v>
      </c>
      <c r="Z125" s="16">
        <v>0</v>
      </c>
      <c r="AA125" s="16">
        <f t="shared" si="846"/>
        <v>0</v>
      </c>
      <c r="AB125" s="16">
        <v>0</v>
      </c>
      <c r="AC125" s="16">
        <f t="shared" si="847"/>
        <v>0</v>
      </c>
      <c r="AD125" s="16">
        <v>0</v>
      </c>
      <c r="AE125" s="16">
        <f t="shared" si="848"/>
        <v>0</v>
      </c>
      <c r="AF125" s="16">
        <v>0</v>
      </c>
      <c r="AG125" s="16">
        <f t="shared" si="849"/>
        <v>0</v>
      </c>
      <c r="AH125" s="16">
        <v>0</v>
      </c>
      <c r="AI125" s="16">
        <f t="shared" si="850"/>
        <v>0</v>
      </c>
      <c r="AJ125" s="16"/>
      <c r="AK125" s="16">
        <f t="shared" si="851"/>
        <v>0</v>
      </c>
      <c r="AL125" s="58">
        <v>0</v>
      </c>
      <c r="AM125" s="16">
        <f t="shared" si="852"/>
        <v>0</v>
      </c>
      <c r="AN125" s="59">
        <v>0</v>
      </c>
      <c r="AO125" s="16">
        <f t="shared" si="853"/>
        <v>0</v>
      </c>
      <c r="AP125" s="16"/>
      <c r="AQ125" s="16">
        <f t="shared" si="854"/>
        <v>0</v>
      </c>
      <c r="AR125" s="16">
        <v>226</v>
      </c>
      <c r="AS125" s="16">
        <f t="shared" si="855"/>
        <v>2920403.1337599996</v>
      </c>
      <c r="AT125" s="16">
        <v>0</v>
      </c>
      <c r="AU125" s="16">
        <f t="shared" si="856"/>
        <v>0</v>
      </c>
      <c r="AV125" s="16"/>
      <c r="AW125" s="16">
        <f t="shared" si="857"/>
        <v>0</v>
      </c>
      <c r="AX125" s="16"/>
      <c r="AY125" s="16">
        <f t="shared" si="858"/>
        <v>0</v>
      </c>
      <c r="AZ125" s="16">
        <v>9</v>
      </c>
      <c r="BA125" s="16">
        <f t="shared" si="859"/>
        <v>113123.85839999998</v>
      </c>
      <c r="BB125" s="16">
        <v>0</v>
      </c>
      <c r="BC125" s="16">
        <f t="shared" si="860"/>
        <v>0</v>
      </c>
      <c r="BD125" s="16">
        <v>0</v>
      </c>
      <c r="BE125" s="16">
        <f t="shared" si="861"/>
        <v>0</v>
      </c>
      <c r="BF125" s="16">
        <v>0</v>
      </c>
      <c r="BG125" s="16">
        <f t="shared" si="862"/>
        <v>0</v>
      </c>
      <c r="BH125" s="16">
        <v>0</v>
      </c>
      <c r="BI125" s="16">
        <f t="shared" si="863"/>
        <v>0</v>
      </c>
      <c r="BJ125" s="16">
        <v>0</v>
      </c>
      <c r="BK125" s="16">
        <f t="shared" si="864"/>
        <v>0</v>
      </c>
      <c r="BL125" s="16">
        <v>0</v>
      </c>
      <c r="BM125" s="16">
        <f t="shared" si="865"/>
        <v>0</v>
      </c>
      <c r="BN125" s="22">
        <v>0</v>
      </c>
      <c r="BO125" s="16">
        <f t="shared" si="866"/>
        <v>0</v>
      </c>
      <c r="BP125" s="16">
        <v>0</v>
      </c>
      <c r="BQ125" s="16">
        <f t="shared" si="867"/>
        <v>0</v>
      </c>
      <c r="BR125" s="16">
        <v>0</v>
      </c>
      <c r="BS125" s="16">
        <f t="shared" si="868"/>
        <v>0</v>
      </c>
      <c r="BT125" s="16"/>
      <c r="BU125" s="16">
        <f t="shared" si="869"/>
        <v>0</v>
      </c>
      <c r="BV125" s="16">
        <v>0</v>
      </c>
      <c r="BW125" s="16">
        <f t="shared" si="870"/>
        <v>0</v>
      </c>
      <c r="BX125" s="16"/>
      <c r="BY125" s="16">
        <f t="shared" si="871"/>
        <v>0</v>
      </c>
      <c r="BZ125" s="16">
        <v>0</v>
      </c>
      <c r="CA125" s="16">
        <f t="shared" si="872"/>
        <v>0</v>
      </c>
      <c r="CB125" s="16">
        <v>5</v>
      </c>
      <c r="CC125" s="16">
        <f t="shared" si="873"/>
        <v>57477.784000000007</v>
      </c>
      <c r="CD125" s="16">
        <v>0</v>
      </c>
      <c r="CE125" s="16">
        <f t="shared" si="874"/>
        <v>0</v>
      </c>
      <c r="CF125" s="16"/>
      <c r="CG125" s="16">
        <f t="shared" si="875"/>
        <v>0</v>
      </c>
      <c r="CH125" s="16">
        <v>3</v>
      </c>
      <c r="CI125" s="16">
        <f t="shared" si="876"/>
        <v>23812.224799999996</v>
      </c>
      <c r="CJ125" s="16">
        <v>60</v>
      </c>
      <c r="CK125" s="16">
        <f t="shared" si="877"/>
        <v>628465.88</v>
      </c>
      <c r="CL125" s="16">
        <v>31</v>
      </c>
      <c r="CM125" s="16">
        <f t="shared" si="878"/>
        <v>397111.46691999998</v>
      </c>
      <c r="CN125" s="16">
        <v>50</v>
      </c>
      <c r="CO125" s="16">
        <f t="shared" si="879"/>
        <v>736331.35800000001</v>
      </c>
      <c r="CP125" s="18">
        <v>29</v>
      </c>
      <c r="CQ125" s="16">
        <f t="shared" si="880"/>
        <v>344971.97466666659</v>
      </c>
      <c r="CR125" s="16">
        <v>51</v>
      </c>
      <c r="CS125" s="16">
        <f t="shared" si="881"/>
        <v>734071.33967999998</v>
      </c>
      <c r="CT125" s="16">
        <v>10</v>
      </c>
      <c r="CU125" s="16">
        <f t="shared" si="882"/>
        <v>125114.86960000002</v>
      </c>
      <c r="CV125" s="16">
        <v>26</v>
      </c>
      <c r="CW125" s="16">
        <f t="shared" si="883"/>
        <v>374926.34087999992</v>
      </c>
      <c r="CX125" s="16">
        <v>36</v>
      </c>
      <c r="CY125" s="16">
        <f t="shared" si="884"/>
        <v>518168.00447999995</v>
      </c>
      <c r="CZ125" s="16">
        <v>55</v>
      </c>
      <c r="DA125" s="16">
        <f t="shared" si="885"/>
        <v>793113.41339999984</v>
      </c>
      <c r="DB125" s="16">
        <v>28</v>
      </c>
      <c r="DC125" s="16">
        <f t="shared" si="886"/>
        <v>333076.3893333333</v>
      </c>
      <c r="DD125" s="16">
        <v>48</v>
      </c>
      <c r="DE125" s="16">
        <f t="shared" si="887"/>
        <v>587997.55839999998</v>
      </c>
      <c r="DF125" s="16">
        <v>3</v>
      </c>
      <c r="DG125" s="16">
        <f t="shared" si="888"/>
        <v>47878.865999999995</v>
      </c>
      <c r="DH125" s="16">
        <v>16</v>
      </c>
      <c r="DI125" s="16">
        <f t="shared" si="889"/>
        <v>247667.75039999996</v>
      </c>
      <c r="DJ125" s="16">
        <v>20</v>
      </c>
      <c r="DK125" s="16">
        <f t="shared" si="890"/>
        <v>423689.96500000003</v>
      </c>
      <c r="DL125" s="16">
        <v>18</v>
      </c>
      <c r="DM125" s="16">
        <f t="shared" si="784"/>
        <v>412170.97169999994</v>
      </c>
      <c r="DN125" s="16"/>
      <c r="DO125" s="16">
        <f t="shared" si="562"/>
        <v>0</v>
      </c>
      <c r="DP125" s="16">
        <f t="shared" si="839"/>
        <v>1215</v>
      </c>
      <c r="DQ125" s="16">
        <f t="shared" si="839"/>
        <v>15308683.263086664</v>
      </c>
    </row>
    <row r="126" spans="1:121" ht="36.75" customHeight="1" x14ac:dyDescent="0.25">
      <c r="A126" s="20"/>
      <c r="B126" s="54">
        <v>98</v>
      </c>
      <c r="C126" s="55" t="s">
        <v>254</v>
      </c>
      <c r="D126" s="56">
        <f t="shared" si="564"/>
        <v>19063</v>
      </c>
      <c r="E126" s="56">
        <v>18530</v>
      </c>
      <c r="F126" s="56">
        <v>18715</v>
      </c>
      <c r="G126" s="21">
        <v>1.54</v>
      </c>
      <c r="H126" s="15">
        <v>1</v>
      </c>
      <c r="I126" s="15">
        <v>1</v>
      </c>
      <c r="J126" s="56">
        <v>1.4</v>
      </c>
      <c r="K126" s="56">
        <v>1.68</v>
      </c>
      <c r="L126" s="56">
        <v>2.23</v>
      </c>
      <c r="M126" s="56">
        <v>2.57</v>
      </c>
      <c r="N126" s="16">
        <v>6</v>
      </c>
      <c r="O126" s="16">
        <f>(N126/12*5*$D126*$G126*$H126*$J126*O$11)+(N126/12*4*$E126*$G126*$I126*$J126)+(N126/12*3*$F126*$G126*$I126*$J126)</f>
        <v>244202.73569999999</v>
      </c>
      <c r="P126" s="16">
        <v>424</v>
      </c>
      <c r="Q126" s="16">
        <f>(P126/12*5*$D126*$G126*$H126*$J126*Q$11)+(P126/12*4*$E126*$G126*$I126*$J126)+(P126/12*3*$F126*$G126*$I126*$J126)</f>
        <v>17256993.322800003</v>
      </c>
      <c r="R126" s="16">
        <v>0</v>
      </c>
      <c r="S126" s="16">
        <f>(R126/12*5*$D126*$G126*$H126*$J126*S$11)+(R126/12*4*$E126*$G126*$I126*$J126)+(R126/12*3*$F126*$G126*$I126*$J126)</f>
        <v>0</v>
      </c>
      <c r="T126" s="16"/>
      <c r="U126" s="16">
        <f>(T126/12*5*$D126*$G126*$H126*$J126*U$11)+(T126/12*4*$E126*$G126*$I126*$J126)+(T126/12*3*$F126*$G126*$I126*$J126)</f>
        <v>0</v>
      </c>
      <c r="V126" s="16">
        <v>0</v>
      </c>
      <c r="W126" s="16">
        <f>(V126/12*5*$D126*$G126*$H126*$J126*W$11)+(V126/12*4*$E126*$G126*$I126*$J126)+(V126/12*3*$F126*$G126*$I126*$J126)</f>
        <v>0</v>
      </c>
      <c r="X126" s="16"/>
      <c r="Y126" s="16">
        <f>(X126/12*5*$D126*$G126*$H126*$J126*Y$11)+(X126/12*4*$E126*$G126*$I126*$J126)+(X126/12*3*$F126*$G126*$I126*$J126)</f>
        <v>0</v>
      </c>
      <c r="Z126" s="16">
        <v>0</v>
      </c>
      <c r="AA126" s="16">
        <f>(Z126/12*5*$D126*$G126*$H126*$J126*AA$11)+(Z126/12*4*$E126*$G126*$I126*$J126)+(Z126/12*3*$F126*$G126*$I126*$J126)</f>
        <v>0</v>
      </c>
      <c r="AB126" s="16">
        <v>0</v>
      </c>
      <c r="AC126" s="16">
        <f>(AB126/12*5*$D126*$G126*$H126*$J126*AC$11)+(AB126/12*4*$E126*$G126*$I126*$J126)+(AB126/12*3*$F126*$G126*$I126*$J126)</f>
        <v>0</v>
      </c>
      <c r="AD126" s="16">
        <v>0</v>
      </c>
      <c r="AE126" s="16">
        <f>(AD126/12*5*$D126*$G126*$H126*$J126*AE$11)+(AD126/12*4*$E126*$G126*$I126*$J126)+(AD126/12*3*$F126*$G126*$I126*$J126)</f>
        <v>0</v>
      </c>
      <c r="AF126" s="16">
        <v>0</v>
      </c>
      <c r="AG126" s="16">
        <f>(AF126/12*5*$D126*$G126*$H126*$J126*AG$11)+(AF126/12*4*$E126*$G126*$I126*$J126)+(AF126/12*3*$F126*$G126*$I126*$J126)</f>
        <v>0</v>
      </c>
      <c r="AH126" s="16">
        <v>0</v>
      </c>
      <c r="AI126" s="16">
        <f>(AH126/12*5*$D126*$G126*$H126*$J126*AI$11)+(AH126/12*4*$E126*$G126*$I126*$J126)+(AH126/12*3*$F126*$G126*$I126*$J126)</f>
        <v>0</v>
      </c>
      <c r="AJ126" s="16"/>
      <c r="AK126" s="16">
        <f>(AJ126/12*5*$D126*$G126*$H126*$J126*AK$11)+(AJ126/12*4*$E126*$G126*$I126*$J126)+(AJ126/12*3*$F126*$G126*$I126*$J126)</f>
        <v>0</v>
      </c>
      <c r="AL126" s="58">
        <v>6</v>
      </c>
      <c r="AM126" s="16">
        <f>(AL126/12*5*$D126*$G126*$H126*$J126*AM$11)+(AL126/12*4*$E126*$G126*$I126*$J126)+(AL126/12*3*$F126*$G126*$I126*$J126)</f>
        <v>242661.49215000001</v>
      </c>
      <c r="AN126" s="59">
        <v>10</v>
      </c>
      <c r="AO126" s="16">
        <f>(AN126/12*5*$D126*$G126*$H126*$K126*AO$11)+(AN126/12*4*$E126*$G126*$I126*$K126)+(AN126/12*3*$F126*$G126*$I126*$K126)</f>
        <v>489638.46623999998</v>
      </c>
      <c r="AP126" s="16">
        <v>0</v>
      </c>
      <c r="AQ126" s="16">
        <f>(AP126/12*5*$D126*$G126*$H126*$K126*AQ$11)+(AP126/12*4*$E126*$G126*$I126*$K126)+(AP126/12*3*$F126*$G126*$I126*$K126)</f>
        <v>0</v>
      </c>
      <c r="AR126" s="16">
        <v>196</v>
      </c>
      <c r="AS126" s="16">
        <f>(AR126/12*5*$D126*$G126*$H126*$K126*AS$11)+(AR126/12*4*$E126*$G126*$I126*$K126)+(AR126/12*3*$F126*$G126*$I126*$K126)</f>
        <v>9596913.9383039996</v>
      </c>
      <c r="AT126" s="16">
        <v>0</v>
      </c>
      <c r="AU126" s="16">
        <f>(AT126/12*5*$D126*$G126*$H126*$K126*AU$11)+(AT126/12*4*$E126*$G126*$I126*$K126)+(AT126/12*3*$F126*$G126*$I126*$K126)</f>
        <v>0</v>
      </c>
      <c r="AV126" s="16"/>
      <c r="AW126" s="16">
        <f>(AV126/12*5*$D126*$G126*$H126*$J126*AW$11)+(AV126/12*4*$E126*$G126*$I126*$J126)+(AV126/12*3*$F126*$G126*$I126*$J126)</f>
        <v>0</v>
      </c>
      <c r="AX126" s="16"/>
      <c r="AY126" s="16">
        <f>(AX126/12*5*$D126*$G126*$H126*$J126*AY$11)+(AX126/12*4*$E126*$G126*$I126*$J126)+(AX126/12*3*$F126*$G126*$I126*$J126)</f>
        <v>0</v>
      </c>
      <c r="AZ126" s="16"/>
      <c r="BA126" s="16">
        <f>(AZ126/12*5*$D126*$G126*$H126*$K126*BA$11)+(AZ126/12*4*$E126*$G126*$I126*$K126)+(AZ126/12*3*$F126*$G126*$I126*$K126)</f>
        <v>0</v>
      </c>
      <c r="BB126" s="16">
        <v>0</v>
      </c>
      <c r="BC126" s="16">
        <f>(BB126/12*5*$D126*$G126*$H126*$J126*BC$11)+(BB126/12*4*$E126*$G126*$I126*$J126)+(BB126/12*3*$F126*$G126*$I126*$J126)</f>
        <v>0</v>
      </c>
      <c r="BD126" s="16">
        <v>0</v>
      </c>
      <c r="BE126" s="16">
        <f>(BD126/12*5*$D126*$G126*$H126*$J126*BE$11)+(BD126/12*4*$E126*$G126*$I126*$J126)+(BD126/12*3*$F126*$G126*$I126*$J126)</f>
        <v>0</v>
      </c>
      <c r="BF126" s="16">
        <v>0</v>
      </c>
      <c r="BG126" s="16">
        <f>(BF126/12*5*$D126*$G126*$H126*$J126*BG$11)+(BF126/12*4*$E126*$G126*$I126*$J126)+(BF126/12*3*$F126*$G126*$I126*$J126)</f>
        <v>0</v>
      </c>
      <c r="BH126" s="16">
        <v>0</v>
      </c>
      <c r="BI126" s="16">
        <f>(BH126/12*5*$D126*$G126*$H126*$K126*BI$11)+(BH126/12*4*$E126*$G126*$I126*$K126)+(BH126/12*3*$F126*$G126*$I126*$K126)</f>
        <v>0</v>
      </c>
      <c r="BJ126" s="16">
        <v>3</v>
      </c>
      <c r="BK126" s="16">
        <f>(BJ126/12*5*$D126*$G126*$H126*$J126*BK$11)+(BJ126/12*4*$E126*$G126*$I126*$J126)+(BJ126/12*3*$F126*$G126*$I126*$J126)</f>
        <v>122974.73919499999</v>
      </c>
      <c r="BL126" s="16">
        <v>0</v>
      </c>
      <c r="BM126" s="16">
        <f>(BL126/12*5*$D126*$G126*$H126*$J126*BM$11)+(BL126/12*4*$E126*$G126*$I126*$J126)+(BL126/12*3*$F126*$G126*$I126*$J126)</f>
        <v>0</v>
      </c>
      <c r="BN126" s="22">
        <v>0</v>
      </c>
      <c r="BO126" s="16">
        <f>(BN126/12*5*$D126*$G126*$H126*$K126*BO$11)+(BN126/12*4*$E126*$G126*$I126*$K126)+(BN126/12*3*$F126*$G126*$I126*$K126)</f>
        <v>0</v>
      </c>
      <c r="BP126" s="16">
        <v>6</v>
      </c>
      <c r="BQ126" s="16">
        <f>(BP126/12*5*$D126*$G126*$H126*$K126*BQ$11)+(BP126/12*4*$E126*$G126*$I126*$K126)+(BP126/12*3*$F126*$G126*$I126*$K126)</f>
        <v>307839.22091999999</v>
      </c>
      <c r="BR126" s="16">
        <v>0</v>
      </c>
      <c r="BS126" s="16">
        <f>(BR126/12*5*$D126*$G126*$H126*$J126*BS$11)+(BR126/12*4*$E126*$G126*$I126*$J126)+(BR126/12*3*$F126*$G126*$I126*$J126)</f>
        <v>0</v>
      </c>
      <c r="BT126" s="16">
        <v>0</v>
      </c>
      <c r="BU126" s="16">
        <f>(BT126/12*5*$D126*$G126*$H126*$J126*BU$11)+(BT126/12*4*$E126*$G126*$I126*$J126)+(BT126/12*3*$F126*$G126*$I126*$J126)</f>
        <v>0</v>
      </c>
      <c r="BV126" s="16">
        <v>0</v>
      </c>
      <c r="BW126" s="16">
        <f>(BV126/12*5*$D126*$G126*$H126*$K126*BW$11)+(BV126/12*4*$E126*$G126*$I126*$K126)+(BV126/12*3*$F126*$G126*$I126*$K126)</f>
        <v>0</v>
      </c>
      <c r="BX126" s="16"/>
      <c r="BY126" s="16">
        <f>(BX126/12*5*$D126*$G126*$H126*$K126*BY$11)+(BX126/12*4*$E126*$G126*$I126*$K126)+(BX126/12*3*$F126*$G126*$I126*$K126)</f>
        <v>0</v>
      </c>
      <c r="BZ126" s="16">
        <v>0</v>
      </c>
      <c r="CA126" s="16">
        <f>(BZ126/12*5*$D126*$G126*$H126*$J126*CA$11)+(BZ126/12*4*$E126*$G126*$I126*$J126)+(BZ126/12*3*$F126*$G126*$I126*$J126)</f>
        <v>0</v>
      </c>
      <c r="CB126" s="16">
        <v>5</v>
      </c>
      <c r="CC126" s="16">
        <f>(CB126/12*5*$D126*$G126*$H126*$K126*CC$11)+(CB126/12*4*$E126*$G126*$I126*$K126)+(CB126/12*3*$F126*$G126*$I126*$K126)</f>
        <v>233927.77870000002</v>
      </c>
      <c r="CD126" s="16">
        <v>0</v>
      </c>
      <c r="CE126" s="16">
        <f>(CD126/12*5*$D126*$G126*$H126*$J126*CE$11)+(CD126/12*4*$E126*$G126*$I126*$J126)+(CD126/12*3*$F126*$G126*$I126*$J126)</f>
        <v>0</v>
      </c>
      <c r="CF126" s="16"/>
      <c r="CG126" s="16">
        <f>(CF126/12*5*$D126*$G126*$H126*$J126*CG$11)+(CF126/12*4*$E126*$G126*$I126*$J126)+(CF126/12*3*$F126*$G126*$I126*$J126)</f>
        <v>0</v>
      </c>
      <c r="CH126" s="16"/>
      <c r="CI126" s="16">
        <f>(CH126/12*5*$D126*$G126*$H126*$J126*CI$11)+(CH126/12*4*$E126*$G126*$I126*$J126)+(CH126/12*3*$F126*$G126*$I126*$J126)</f>
        <v>0</v>
      </c>
      <c r="CJ126" s="16">
        <v>3</v>
      </c>
      <c r="CK126" s="16">
        <f>(CJ126/12*5*$D126*$G126*$H126*$J126*CK$11)+(CJ126/12*4*$E126*$G126*$I126*$J126)+(CJ126/12*3*$F126*$G126*$I126*$J126)</f>
        <v>121330.746075</v>
      </c>
      <c r="CL126" s="16">
        <v>21</v>
      </c>
      <c r="CM126" s="16">
        <f>(CL126/12*5*$D126*$G126*$H126*$K126*CM$11)+(CL126/12*4*$E126*$G126*$I126*$K126)+(CL126/12*3*$F126*$G126*$I126*$K126)</f>
        <v>1019178.26703</v>
      </c>
      <c r="CN126" s="16">
        <v>11</v>
      </c>
      <c r="CO126" s="16">
        <f>(CN126/12*5*$D126*$G126*$H126*$K126*CO$11)+(CN126/12*4*$E126*$G126*$I126*$K126)+(CN126/12*3*$F126*$G126*$I126*$K126)</f>
        <v>561885.36542599997</v>
      </c>
      <c r="CP126" s="18">
        <v>1</v>
      </c>
      <c r="CQ126" s="16">
        <f>(CP126/12*5*$D126*$G126*$H126*$J126*CQ$11)+(CP126/12*4*$E126*$G126*$I126*$J126)+(CP126/12*3*$F126*$G126*$I126*$J126)</f>
        <v>42755.447349999995</v>
      </c>
      <c r="CR126" s="16">
        <v>3</v>
      </c>
      <c r="CS126" s="16">
        <f>(CR126/12*5*$D126*$G126*$H126*$K126*CS$11)+(CR126/12*4*$E126*$G126*$I126*$K126)+(CR126/12*3*$F126*$G126*$I126*$K126)</f>
        <v>152933.214588</v>
      </c>
      <c r="CT126" s="16"/>
      <c r="CU126" s="16">
        <f>(CT126/12*5*$D126*$G126*$H126*$K126*CU$11)+(CT126/12*4*$E126*$G126*$I126*$K126)+(CT126/12*3*$F126*$G126*$I126*$K126)</f>
        <v>0</v>
      </c>
      <c r="CV126" s="16">
        <v>1</v>
      </c>
      <c r="CW126" s="16">
        <f>(CV126/12*5*$D126*$G126*$H126*$K126*CW$11)+(CV126/12*4*$E126*$G126*$I126*$K126)+(CV126/12*3*$F126*$G126*$I126*$K126)</f>
        <v>51080.487765999998</v>
      </c>
      <c r="CX126" s="16">
        <v>4</v>
      </c>
      <c r="CY126" s="16">
        <f>(CX126/12*5*$D126*$G126*$H126*$K126*CY$11)+(CX126/12*4*$E126*$G126*$I126*$K126)+(CX126/12*3*$F126*$G126*$I126*$K126)</f>
        <v>203910.95278399999</v>
      </c>
      <c r="CZ126" s="16">
        <v>4</v>
      </c>
      <c r="DA126" s="16">
        <f>(CZ126/12*5*$D126*$G126*$H126*$K126*DA$11)+(CZ126/12*4*$E126*$G126*$I126*$K126)+(CZ126/12*3*$F126*$G126*$I126*$K126)</f>
        <v>204321.95106399999</v>
      </c>
      <c r="DB126" s="16">
        <v>3</v>
      </c>
      <c r="DC126" s="16">
        <f>(DB126/12*5*$D126*$G126*$H126*$J126*DC$11)+(DB126/12*4*$E126*$G126*$I126*$J126)+(DB126/12*3*$F126*$G126*$I126*$J126)</f>
        <v>128266.34204999999</v>
      </c>
      <c r="DD126" s="16">
        <v>9</v>
      </c>
      <c r="DE126" s="16">
        <f>(DD126/12*5*$D126*$G126*$H126*$J126*DE$11)+(DD126/12*4*$E126*$G126*$I126*$J126)+(DD126/12*3*$F126*$G126*$I126*$J126)</f>
        <v>382333.03646999993</v>
      </c>
      <c r="DF126" s="16">
        <v>1</v>
      </c>
      <c r="DG126" s="16">
        <f>(DF126/12*5*$D126*$G126*$H126*$K126*DG$11)+(DF126/12*4*$E126*$G126*$I126*$K126)+(DF126/12*3*$F126*$G126*$I126*$K126)</f>
        <v>55827.517899999999</v>
      </c>
      <c r="DH126" s="16">
        <v>3</v>
      </c>
      <c r="DI126" s="16">
        <f>(DH126/12*5*$D126*$G126*$H126*$K126*DI$11)+(DH126/12*4*$E126*$G126*$I126*$K126)+(DH126/12*3*$F126*$G126*$I126*$K126)</f>
        <v>161934.07692000002</v>
      </c>
      <c r="DJ126" s="16">
        <v>8</v>
      </c>
      <c r="DK126" s="16">
        <f>(DJ126/12*5*$D126*$G126*$H126*$L126*DK$11)+(DJ126/12*4*$E126*$G126*$I126*$L126)+(DJ126/12*3*$F126*$G126*$I126*$L126)</f>
        <v>592835.07103333331</v>
      </c>
      <c r="DL126" s="16">
        <v>1</v>
      </c>
      <c r="DM126" s="16">
        <f>(DL126/12*5*$D126*$G126*$H126*$M126*DM$11)+(DL126/12*4*$E126*$G126*$I126*$M126)+(DL126/12*3*$F126*$G126*$I126*$M126)</f>
        <v>82573.527318333319</v>
      </c>
      <c r="DN126" s="16"/>
      <c r="DO126" s="16">
        <f t="shared" si="562"/>
        <v>0</v>
      </c>
      <c r="DP126" s="16">
        <f t="shared" si="839"/>
        <v>729</v>
      </c>
      <c r="DQ126" s="16">
        <f t="shared" si="839"/>
        <v>32256317.697783679</v>
      </c>
    </row>
    <row r="127" spans="1:121" ht="30" customHeight="1" x14ac:dyDescent="0.25">
      <c r="A127" s="20"/>
      <c r="B127" s="54">
        <v>99</v>
      </c>
      <c r="C127" s="55" t="s">
        <v>255</v>
      </c>
      <c r="D127" s="56">
        <f t="shared" si="564"/>
        <v>19063</v>
      </c>
      <c r="E127" s="56">
        <v>18530</v>
      </c>
      <c r="F127" s="56">
        <v>18715</v>
      </c>
      <c r="G127" s="21">
        <v>4.13</v>
      </c>
      <c r="H127" s="15">
        <v>1</v>
      </c>
      <c r="I127" s="15">
        <v>1</v>
      </c>
      <c r="J127" s="56">
        <v>1.4</v>
      </c>
      <c r="K127" s="56">
        <v>1.68</v>
      </c>
      <c r="L127" s="56">
        <v>2.23</v>
      </c>
      <c r="M127" s="56">
        <v>2.57</v>
      </c>
      <c r="N127" s="16">
        <v>0</v>
      </c>
      <c r="O127" s="16">
        <f>(N127/12*5*$D127*$G127*$H127*$J127*O$11)+(N127/12*4*$E127*$G127*$I127*$J127*O$12)+(N127/12*3*$F127*$G127*$I127*$J127*O$12)</f>
        <v>0</v>
      </c>
      <c r="P127" s="16">
        <v>34</v>
      </c>
      <c r="Q127" s="16">
        <f>(P127/12*5*$D127*$G127*$H127*$J127*Q$11)+(P127/12*4*$E127*$G127*$I127*$J127*Q$12)+(P127/12*3*$F127*$G127*$I127*$J127*Q$12)</f>
        <v>3924546.0395166669</v>
      </c>
      <c r="R127" s="16">
        <v>0</v>
      </c>
      <c r="S127" s="16">
        <f>(R127/12*5*$D127*$G127*$H127*$J127*S$11)+(R127/12*4*$E127*$G127*$I127*$J127*S$12)+(R127/12*3*$F127*$G127*$I127*$J127*S$12)</f>
        <v>0</v>
      </c>
      <c r="T127" s="16"/>
      <c r="U127" s="16">
        <f>(T127/12*5*$D127*$G127*$H127*$J127*U$11)+(T127/12*4*$E127*$G127*$I127*$J127*U$12)+(T127/12*3*$F127*$G127*$I127*$J127*U$12)</f>
        <v>0</v>
      </c>
      <c r="V127" s="16">
        <v>0</v>
      </c>
      <c r="W127" s="16">
        <f>(V127/12*5*$D127*$G127*$H127*$J127*W$11)+(V127/12*4*$E127*$G127*$I127*$J127*W$12)+(V127/12*3*$F127*$G127*$I127*$J127*W$12)</f>
        <v>0</v>
      </c>
      <c r="X127" s="16">
        <v>0</v>
      </c>
      <c r="Y127" s="16">
        <f>(X127/12*5*$D127*$G127*$H127*$J127*Y$11)+(X127/12*4*$E127*$G127*$I127*$J127*Y$12)+(X127/12*3*$F127*$G127*$I127*$J127*Y$12)</f>
        <v>0</v>
      </c>
      <c r="Z127" s="16">
        <v>0</v>
      </c>
      <c r="AA127" s="16">
        <f>(Z127/12*5*$D127*$G127*$H127*$J127*AA$11)+(Z127/12*4*$E127*$G127*$I127*$J127*AA$12)+(Z127/12*3*$F127*$G127*$I127*$J127*AA$12)</f>
        <v>0</v>
      </c>
      <c r="AB127" s="16">
        <v>0</v>
      </c>
      <c r="AC127" s="16">
        <f>(AB127/12*5*$D127*$G127*$H127*$J127*AC$11)+(AB127/12*4*$E127*$G127*$I127*$J127*AC$12)+(AB127/12*3*$F127*$G127*$I127*$J127*AC$12)</f>
        <v>0</v>
      </c>
      <c r="AD127" s="16">
        <v>0</v>
      </c>
      <c r="AE127" s="16">
        <f>(AD127/12*5*$D127*$G127*$H127*$J127*AE$11)+(AD127/12*4*$E127*$G127*$I127*$J127*AE$12)+(AD127/12*3*$F127*$G127*$I127*$J127*AE$12)</f>
        <v>0</v>
      </c>
      <c r="AF127" s="16">
        <v>0</v>
      </c>
      <c r="AG127" s="16">
        <f>(AF127/12*5*$D127*$G127*$H127*$J127*AG$11)+(AF127/12*4*$E127*$G127*$I127*$J127*AG$12)+(AF127/12*3*$F127*$G127*$I127*$J127*AG$12)</f>
        <v>0</v>
      </c>
      <c r="AH127" s="16">
        <v>0</v>
      </c>
      <c r="AI127" s="16">
        <f>(AH127/12*5*$D127*$G127*$H127*$J127*AI$11)+(AH127/12*4*$E127*$G127*$I127*$J127*AI$12)+(AH127/12*3*$F127*$G127*$I127*$J127*AI$12)</f>
        <v>0</v>
      </c>
      <c r="AJ127" s="16"/>
      <c r="AK127" s="16">
        <f>(AJ127/12*5*$D127*$G127*$H127*$J127*AK$11)+(AJ127/12*4*$E127*$G127*$I127*$J127*AK$12)+(AJ127/12*3*$F127*$G127*$I127*$J127*AK$12)</f>
        <v>0</v>
      </c>
      <c r="AL127" s="58">
        <v>0</v>
      </c>
      <c r="AM127" s="16">
        <f>(AL127/12*5*$D127*$G127*$H127*$J127*AM$11)+(AL127/12*4*$E127*$G127*$I127*$J127*AM$12)+(AL127/12*3*$F127*$G127*$I127*$J127*AM$12)</f>
        <v>0</v>
      </c>
      <c r="AN127" s="59">
        <v>0</v>
      </c>
      <c r="AO127" s="16">
        <f>(AN127/12*5*$D127*$G127*$H127*$K127*AO$11)+(AN127/12*4*$E127*$G127*$I127*$K127*AO$12)+(AN127/12*3*$F127*$G127*$I127*$K127*AO$12)</f>
        <v>0</v>
      </c>
      <c r="AP127" s="16">
        <v>0</v>
      </c>
      <c r="AQ127" s="16">
        <f>(AP127/12*5*$D127*$G127*$H127*$K127*AQ$11)+(AP127/12*4*$E127*$G127*$I127*$K127*AQ$12)+(AP127/12*3*$F127*$G127*$I127*$K127*AQ$12)</f>
        <v>0</v>
      </c>
      <c r="AR127" s="16">
        <v>40</v>
      </c>
      <c r="AS127" s="16">
        <f>(AR127/12*5*$D127*$G127*$H127*$K127*AS$11)+(AR127/12*4*$E127*$G127*$I127*$K127*AS$12)+(AR127/12*3*$F127*$G127*$I127*$K127*AS$12)</f>
        <v>5336842.8948800005</v>
      </c>
      <c r="AT127" s="16">
        <v>0</v>
      </c>
      <c r="AU127" s="16">
        <f>(AT127/12*5*$D127*$G127*$H127*$K127*AU$11)+(AT127/12*4*$E127*$G127*$I127*$K127*AU$12)+(AT127/12*3*$F127*$G127*$I127*$K127*AU$12)</f>
        <v>0</v>
      </c>
      <c r="AV127" s="16"/>
      <c r="AW127" s="16">
        <f>(AV127/12*5*$D127*$G127*$H127*$J127*AW$11)+(AV127/12*4*$E127*$G127*$I127*$J127*AW$12)+(AV127/12*3*$F127*$G127*$I127*$J127*AW$12)</f>
        <v>0</v>
      </c>
      <c r="AX127" s="16"/>
      <c r="AY127" s="16">
        <f>(AX127/12*5*$D127*$G127*$H127*$J127*AY$11)+(AX127/12*4*$E127*$G127*$I127*$J127*AY$12)+(AX127/12*3*$F127*$G127*$I127*$J127*AY$12)</f>
        <v>0</v>
      </c>
      <c r="AZ127" s="16">
        <v>0</v>
      </c>
      <c r="BA127" s="16">
        <f>(AZ127/12*5*$D127*$G127*$H127*$K127*BA$11)+(AZ127/12*4*$E127*$G127*$I127*$K127*BA$12)+(AZ127/12*3*$F127*$G127*$I127*$K127*BA$12)</f>
        <v>0</v>
      </c>
      <c r="BB127" s="16">
        <v>0</v>
      </c>
      <c r="BC127" s="16">
        <f>(BB127/12*5*$D127*$G127*$H127*$J127*BC$11)+(BB127/12*4*$E127*$G127*$I127*$J127*BC$12)+(BB127/12*3*$F127*$G127*$I127*$J127*BC$12)</f>
        <v>0</v>
      </c>
      <c r="BD127" s="16">
        <v>0</v>
      </c>
      <c r="BE127" s="16">
        <f>(BD127/12*5*$D127*$G127*$H127*$J127*BE$11)+(BD127/12*4*$E127*$G127*$I127*$J127*BE$12)+(BD127/12*3*$F127*$G127*$I127*$J127*BE$12)</f>
        <v>0</v>
      </c>
      <c r="BF127" s="16">
        <v>0</v>
      </c>
      <c r="BG127" s="16">
        <f>(BF127/12*5*$D127*$G127*$H127*$J127*BG$11)+(BF127/12*4*$E127*$G127*$I127*$J127*BG$12)+(BF127/12*3*$F127*$G127*$I127*$J127*BG$12)</f>
        <v>0</v>
      </c>
      <c r="BH127" s="16">
        <v>0</v>
      </c>
      <c r="BI127" s="16">
        <f>(BH127/12*5*$D127*$G127*$H127*$K127*BI$11)+(BH127/12*4*$E127*$G127*$I127*$K127*BI$12)+(BH127/12*3*$F127*$G127*$I127*$K127*BI$12)</f>
        <v>0</v>
      </c>
      <c r="BJ127" s="16">
        <v>0</v>
      </c>
      <c r="BK127" s="16">
        <f>(BJ127/12*5*$D127*$G127*$H127*$J127*BK$11)+(BJ127/12*4*$E127*$G127*$I127*$J127*BK$12)+(BJ127/12*3*$F127*$G127*$I127*$J127*BK$12)</f>
        <v>0</v>
      </c>
      <c r="BL127" s="16">
        <v>2</v>
      </c>
      <c r="BM127" s="16">
        <f>(BL127/12*5*$D127*$G127*$H127*$J127*BM$11)+(BL127/12*4*$E127*$G127*$I127*$J127*BM$12)+(BL127/12*3*$F127*$G127*$I127*$J127*BM$12)</f>
        <v>222368.45395333332</v>
      </c>
      <c r="BN127" s="22">
        <v>0</v>
      </c>
      <c r="BO127" s="16">
        <f>(BN127/12*5*$D127*$G127*$H127*$K127*BO$11)+(BN127/12*4*$E127*$G127*$I127*$K127*BO$12)+(BN127/12*3*$F127*$G127*$I127*$K127*BO$12)</f>
        <v>0</v>
      </c>
      <c r="BP127" s="16">
        <v>0</v>
      </c>
      <c r="BQ127" s="16">
        <f>(BP127/12*5*$D127*$G127*$H127*$K127*BQ$11)+(BP127/12*4*$E127*$G127*$I127*$K127*BQ$12)+(BP127/12*3*$F127*$G127*$I127*$K127*BQ$12)</f>
        <v>0</v>
      </c>
      <c r="BR127" s="16">
        <v>0</v>
      </c>
      <c r="BS127" s="16">
        <f>(BR127/12*5*$D127*$G127*$H127*$J127*BS$11)+(BR127/12*4*$E127*$G127*$I127*$J127*BS$12)+(BR127/12*3*$F127*$G127*$I127*$J127*BS$12)</f>
        <v>0</v>
      </c>
      <c r="BT127" s="16">
        <v>0</v>
      </c>
      <c r="BU127" s="16">
        <f>(BT127/12*5*$D127*$G127*$H127*$J127*BU$11)+(BT127/12*4*$E127*$G127*$I127*$J127*BU$12)+(BT127/12*3*$F127*$G127*$I127*$J127*BU$12)</f>
        <v>0</v>
      </c>
      <c r="BV127" s="16">
        <v>0</v>
      </c>
      <c r="BW127" s="16">
        <f>(BV127/12*5*$D127*$G127*$H127*$K127*BW$11)+(BV127/12*4*$E127*$G127*$I127*$K127*BW$12)+(BV127/12*3*$F127*$G127*$I127*$K127*BW$12)</f>
        <v>0</v>
      </c>
      <c r="BX127" s="16"/>
      <c r="BY127" s="16">
        <f>(BX127/12*5*$D127*$G127*$H127*$K127*BY$11)+(BX127/12*4*$E127*$G127*$I127*$K127*BY$12)+(BX127/12*3*$F127*$G127*$I127*$K127*BY$12)</f>
        <v>0</v>
      </c>
      <c r="BZ127" s="16">
        <v>0</v>
      </c>
      <c r="CA127" s="16">
        <f>(BZ127/12*5*$D127*$G127*$H127*$J127*CA$11)+(BZ127/12*4*$E127*$G127*$I127*$J127*CA$12)+(BZ127/12*3*$F127*$G127*$I127*$J127*CA$12)</f>
        <v>0</v>
      </c>
      <c r="CB127" s="16">
        <v>0</v>
      </c>
      <c r="CC127" s="16">
        <f t="shared" ref="CC127" si="891">(CB127/12*5*$D127*$G127*$H127*$K127*CC$11)+(CB127/12*4*$E127*$G127*$I127*$K127*CC$12)+(CB127/12*3*$F127*$G127*$I127*$K127*CC$12)</f>
        <v>0</v>
      </c>
      <c r="CD127" s="16">
        <v>0</v>
      </c>
      <c r="CE127" s="16">
        <f>(CD127/12*5*$D127*$G127*$H127*$J127*CE$11)+(CD127/12*4*$E127*$G127*$I127*$J127*CE$12)+(CD127/12*3*$F127*$G127*$I127*$J127*CE$12)</f>
        <v>0</v>
      </c>
      <c r="CF127" s="16"/>
      <c r="CG127" s="16">
        <f>(CF127/12*5*$D127*$G127*$H127*$J127*CG$11)+(CF127/12*4*$E127*$G127*$I127*$J127*CG$12)+(CF127/12*3*$F127*$G127*$I127*$J127*CG$12)</f>
        <v>0</v>
      </c>
      <c r="CH127" s="16"/>
      <c r="CI127" s="16">
        <f>(CH127/12*5*$D127*$G127*$H127*$J127*CI$11)+(CH127/12*4*$E127*$G127*$I127*$J127*CI$12)+(CH127/12*3*$F127*$G127*$I127*$J127*CI$12)</f>
        <v>0</v>
      </c>
      <c r="CJ127" s="16"/>
      <c r="CK127" s="16">
        <f>(CJ127/12*5*$D127*$G127*$H127*$J127*CK$11)+(CJ127/12*4*$E127*$G127*$I127*$J127*CK$12)+(CJ127/12*3*$F127*$G127*$I127*$J127*CK$12)</f>
        <v>0</v>
      </c>
      <c r="CL127" s="16"/>
      <c r="CM127" s="16">
        <f>(CL127/12*5*$D127*$G127*$H127*$K127*CM$11)+(CL127/12*4*$E127*$G127*$I127*$K127*CM$12)+(CL127/12*3*$F127*$G127*$I127*$K127*CM$12)</f>
        <v>0</v>
      </c>
      <c r="CN127" s="16">
        <v>4</v>
      </c>
      <c r="CO127" s="16">
        <f>(CN127/12*5*$D127*$G127*$H127*$K127*CO$11)+(CN127/12*4*$E127*$G127*$I127*$K127*CO$12)+(CN127/12*3*$F127*$G127*$I127*$K127*CO$12)</f>
        <v>608209.70170799992</v>
      </c>
      <c r="CP127" s="18"/>
      <c r="CQ127" s="16">
        <f>(CP127/12*5*$D127*$G127*$H127*$J127*CQ$11)+(CP127/12*4*$E127*$G127*$I127*$J127*CQ$12)+(CP127/12*3*$F127*$G127*$I127*$J127*CQ$12)</f>
        <v>0</v>
      </c>
      <c r="CR127" s="16">
        <v>3</v>
      </c>
      <c r="CS127" s="16">
        <f>(CR127/12*5*$D127*$G127*$H127*$K127*CS$11)+(CR127/12*4*$E127*$G127*$I127*$K127*CS$12)+(CR127/12*3*$F127*$G127*$I127*$K127*CS$12)</f>
        <v>445840.38718799996</v>
      </c>
      <c r="CT127" s="16"/>
      <c r="CU127" s="16">
        <f>(CT127/12*5*$D127*$G127*$H127*$K127*CU$11)+(CT127/12*4*$E127*$G127*$I127*$K127*CU$12)+(CT127/12*3*$F127*$G127*$I127*$K127*CU$12)</f>
        <v>0</v>
      </c>
      <c r="CV127" s="16"/>
      <c r="CW127" s="16">
        <f>(CV127/12*5*$D127*$G127*$H127*$K127*CW$11)+(CV127/12*4*$E127*$G127*$I127*$K127*CW$12)+(CV127/12*3*$F127*$G127*$I127*$K127*CW$12)</f>
        <v>0</v>
      </c>
      <c r="CX127" s="16">
        <v>36</v>
      </c>
      <c r="CY127" s="16">
        <f>(CX127/12*5*$D127*$G127*$H127*$K127*CY$11)+(CX127/12*4*$E127*$G127*$I127*$K127*CY$12)+(CX127/12*3*$F127*$G127*$I127*$K127*CY$12)</f>
        <v>5350084.6462559989</v>
      </c>
      <c r="CZ127" s="16">
        <v>8</v>
      </c>
      <c r="DA127" s="16">
        <f>(CZ127/12*5*$D127*$G127*$H127*$K127*DA$11)+(CZ127/12*4*$E127*$G127*$I127*$K127*DA$12)+(CZ127/12*3*$F127*$G127*$I127*$K127*DA$12)</f>
        <v>1191112.1444879998</v>
      </c>
      <c r="DB127" s="16"/>
      <c r="DC127" s="16">
        <f>(DB127/12*5*$D127*$G127*$H127*$J127*DC$11)+(DB127/12*4*$E127*$G127*$I127*$J127*DC$12)+(DB127/12*3*$F127*$G127*$I127*$J127*DC$12)</f>
        <v>0</v>
      </c>
      <c r="DD127" s="16"/>
      <c r="DE127" s="16">
        <f>(DD127/12*5*$D127*$G127*$H127*$J127*DE$11)+(DD127/12*4*$E127*$G127*$I127*$J127*DE$12)+(DD127/12*3*$F127*$G127*$I127*$J127*DE$12)</f>
        <v>0</v>
      </c>
      <c r="DF127" s="16"/>
      <c r="DG127" s="16">
        <f>(DF127/12*5*$D127*$G127*$H127*$K127*DG$11)+(DF127/12*4*$E127*$G127*$I127*$K127*DG$12)+(DF127/12*3*$F127*$G127*$I127*$K127*DG$12)</f>
        <v>0</v>
      </c>
      <c r="DH127" s="16"/>
      <c r="DI127" s="16">
        <f>(DH127/12*5*$D127*$G127*$H127*$K127*DI$11)+(DH127/12*4*$E127*$G127*$I127*$K127*DI$12)+(DH127/12*3*$F127*$G127*$I127*$K127*DI$12)</f>
        <v>0</v>
      </c>
      <c r="DJ127" s="16"/>
      <c r="DK127" s="16">
        <f>(DJ127/12*5*$D127*$G127*$H127*$L127*DK$11)+(DJ127/12*4*$E127*$G127*$I127*$L127*DK$12)+(DJ127/12*3*$F127*$G127*$I127*$L127*DK$12)</f>
        <v>0</v>
      </c>
      <c r="DL127" s="16">
        <v>3</v>
      </c>
      <c r="DM127" s="16">
        <f t="shared" si="784"/>
        <v>709277.54713374993</v>
      </c>
      <c r="DN127" s="16"/>
      <c r="DO127" s="16">
        <f t="shared" si="562"/>
        <v>0</v>
      </c>
      <c r="DP127" s="16">
        <f t="shared" si="839"/>
        <v>130</v>
      </c>
      <c r="DQ127" s="16">
        <f t="shared" si="839"/>
        <v>17788281.815123752</v>
      </c>
    </row>
    <row r="128" spans="1:121" ht="30" x14ac:dyDescent="0.25">
      <c r="A128" s="20"/>
      <c r="B128" s="54">
        <v>100</v>
      </c>
      <c r="C128" s="55" t="s">
        <v>256</v>
      </c>
      <c r="D128" s="56">
        <f t="shared" si="564"/>
        <v>19063</v>
      </c>
      <c r="E128" s="56">
        <v>18530</v>
      </c>
      <c r="F128" s="56">
        <v>18715</v>
      </c>
      <c r="G128" s="21">
        <v>5.82</v>
      </c>
      <c r="H128" s="15">
        <v>1</v>
      </c>
      <c r="I128" s="15">
        <v>0.9</v>
      </c>
      <c r="J128" s="56">
        <v>1.4</v>
      </c>
      <c r="K128" s="56">
        <v>1.68</v>
      </c>
      <c r="L128" s="56">
        <v>2.23</v>
      </c>
      <c r="M128" s="56">
        <v>2.57</v>
      </c>
      <c r="N128" s="16">
        <v>2</v>
      </c>
      <c r="O128" s="16">
        <f>(N128/12*5*$D128*$G128*$H128*$J128*O$11)+(N128/12*4*$E128*$G128*$I128*$J128)+(N128/12*3*$F128*$G128*$I128*$J128)</f>
        <v>289942.0307</v>
      </c>
      <c r="P128" s="16">
        <v>330</v>
      </c>
      <c r="Q128" s="16">
        <f>(P128/12*5*$D128*$G128*$H128*$J128*Q$11)+(P128/12*4*$E128*$G128*$I128*$J128)+(P128/12*3*$F128*$G128*$I128*$J128)</f>
        <v>47840435.065499999</v>
      </c>
      <c r="R128" s="16">
        <v>0</v>
      </c>
      <c r="S128" s="16">
        <f>(R128/12*5*$D128*$G128*$H128*$J128*S$11)+(R128/12*4*$E128*$G128*$I128*$J128)+(R128/12*3*$F128*$G128*$I128*$J128)</f>
        <v>0</v>
      </c>
      <c r="T128" s="16"/>
      <c r="U128" s="16">
        <f>(T128/12*5*$D128*$G128*$H128*$J128*U$11)+(T128/12*4*$E128*$G128*$I128*$J128)+(T128/12*3*$F128*$G128*$I128*$J128)</f>
        <v>0</v>
      </c>
      <c r="V128" s="16">
        <v>0</v>
      </c>
      <c r="W128" s="16">
        <f>(V128/12*5*$D128*$G128*$H128*$J128*W$11)+(V128/12*4*$E128*$G128*$I128*$J128)+(V128/12*3*$F128*$G128*$I128*$J128)</f>
        <v>0</v>
      </c>
      <c r="X128" s="16">
        <v>0</v>
      </c>
      <c r="Y128" s="16">
        <f>(X128/12*5*$D128*$G128*$H128*$J128*Y$11)+(X128/12*4*$E128*$G128*$I128*$J128)+(X128/12*3*$F128*$G128*$I128*$J128)</f>
        <v>0</v>
      </c>
      <c r="Z128" s="16">
        <v>0</v>
      </c>
      <c r="AA128" s="16">
        <f>(Z128/12*5*$D128*$G128*$H128*$J128*AA$11)+(Z128/12*4*$E128*$G128*$I128*$J128)+(Z128/12*3*$F128*$G128*$I128*$J128)</f>
        <v>0</v>
      </c>
      <c r="AB128" s="16">
        <v>0</v>
      </c>
      <c r="AC128" s="16">
        <f>(AB128/12*5*$D128*$G128*$H128*$J128*AC$11)+(AB128/12*4*$E128*$G128*$I128*$J128)+(AB128/12*3*$F128*$G128*$I128*$J128)</f>
        <v>0</v>
      </c>
      <c r="AD128" s="16">
        <v>0</v>
      </c>
      <c r="AE128" s="16">
        <f>(AD128/12*5*$D128*$G128*$H128*$J128*AE$11)+(AD128/12*4*$E128*$G128*$I128*$J128)+(AD128/12*3*$F128*$G128*$I128*$J128)</f>
        <v>0</v>
      </c>
      <c r="AF128" s="16">
        <v>1</v>
      </c>
      <c r="AG128" s="16">
        <f>(AF128/12*5*$D128*$G128*$H128*$J128*AG$11)+(AF128/12*4*$E128*$G128*$I128*$J128)+(AF128/12*3*$F128*$G128*$I128*$J128)</f>
        <v>144971.01535</v>
      </c>
      <c r="AH128" s="16">
        <v>0</v>
      </c>
      <c r="AI128" s="16">
        <f>(AH128/12*5*$D128*$G128*$H128*$J128*AI$11)+(AH128/12*4*$E128*$G128*$I128*$J128)+(AH128/12*3*$F128*$G128*$I128*$J128)</f>
        <v>0</v>
      </c>
      <c r="AJ128" s="16"/>
      <c r="AK128" s="16">
        <f>(AJ128/12*5*$D128*$G128*$H128*$J128*AK$11)+(AJ128/12*4*$E128*$G128*$I128*$J128)+(AJ128/12*3*$F128*$G128*$I128*$J128)</f>
        <v>0</v>
      </c>
      <c r="AL128" s="58">
        <v>0</v>
      </c>
      <c r="AM128" s="16">
        <f>(AL128/12*5*$D128*$G128*$H128*$J128*AM$11)+(AL128/12*4*$E128*$G128*$I128*$J128)+(AL128/12*3*$F128*$G128*$I128*$J128)</f>
        <v>0</v>
      </c>
      <c r="AN128" s="59">
        <v>0</v>
      </c>
      <c r="AO128" s="16">
        <f>(AN128/12*5*$D128*$G128*$H128*$K128*AO$11)+(AN128/12*4*$E128*$G128*$I128*$K128)+(AN128/12*3*$F128*$G128*$I128*$K128)</f>
        <v>0</v>
      </c>
      <c r="AP128" s="16">
        <v>0</v>
      </c>
      <c r="AQ128" s="16">
        <f>(AP128/12*5*$D128*$G128*$H128*$K128*AQ$11)+(AP128/12*4*$E128*$G128*$I128*$K128)+(AP128/12*3*$F128*$G128*$I128*$K128)</f>
        <v>0</v>
      </c>
      <c r="AR128" s="16">
        <v>85</v>
      </c>
      <c r="AS128" s="16">
        <f>(AR128/12*5*$D128*$G128*$H128*$K128*AS$11)+(AR128/12*4*$E128*$G128*$I128*$K128)+(AR128/12*3*$F128*$G128*$I128*$K128)</f>
        <v>14826651.523320001</v>
      </c>
      <c r="AT128" s="16">
        <v>0</v>
      </c>
      <c r="AU128" s="16">
        <f>(AT128/12*5*$D128*$G128*$H128*$K128*AU$11)+(AT128/12*4*$E128*$G128*$I128*$K128)+(AT128/12*3*$F128*$G128*$I128*$K128)</f>
        <v>0</v>
      </c>
      <c r="AV128" s="16"/>
      <c r="AW128" s="16">
        <f>(AV128/12*5*$D128*$G128*$H128*$J128*AW$11)+(AV128/12*4*$E128*$G128*$I128*$J128)+(AV128/12*3*$F128*$G128*$I128*$J128)</f>
        <v>0</v>
      </c>
      <c r="AX128" s="16"/>
      <c r="AY128" s="16">
        <f>(AX128/12*5*$D128*$G128*$H128*$J128*AY$11)+(AX128/12*4*$E128*$G128*$I128*$J128)+(AX128/12*3*$F128*$G128*$I128*$J128)</f>
        <v>0</v>
      </c>
      <c r="AZ128" s="16">
        <v>0</v>
      </c>
      <c r="BA128" s="16">
        <f>(AZ128/12*5*$D128*$G128*$H128*$K128*BA$11)+(AZ128/12*4*$E128*$G128*$I128*$K128)+(AZ128/12*3*$F128*$G128*$I128*$K128)</f>
        <v>0</v>
      </c>
      <c r="BB128" s="16">
        <v>0</v>
      </c>
      <c r="BC128" s="16">
        <f>(BB128/12*5*$D128*$G128*$H128*$J128*BC$11)+(BB128/12*4*$E128*$G128*$I128*$J128)+(BB128/12*3*$F128*$G128*$I128*$J128)</f>
        <v>0</v>
      </c>
      <c r="BD128" s="16">
        <v>0</v>
      </c>
      <c r="BE128" s="16">
        <f>(BD128/12*5*$D128*$G128*$H128*$J128*BE$11)+(BD128/12*4*$E128*$G128*$I128*$J128)+(BD128/12*3*$F128*$G128*$I128*$J128)</f>
        <v>0</v>
      </c>
      <c r="BF128" s="16">
        <v>0</v>
      </c>
      <c r="BG128" s="16">
        <f>(BF128/12*5*$D128*$G128*$H128*$J128*BG$11)+(BF128/12*4*$E128*$G128*$I128*$J128)+(BF128/12*3*$F128*$G128*$I128*$J128)</f>
        <v>0</v>
      </c>
      <c r="BH128" s="16">
        <v>0</v>
      </c>
      <c r="BI128" s="16">
        <f>(BH128/12*5*$D128*$G128*$H128*$K128*BI$11)+(BH128/12*4*$E128*$G128*$I128*$K128)+(BH128/12*3*$F128*$G128*$I128*$K128)</f>
        <v>0</v>
      </c>
      <c r="BJ128" s="16">
        <v>0</v>
      </c>
      <c r="BK128" s="16">
        <f>(BJ128/12*5*$D128*$G128*$H128*$J128*BK$11)+(BJ128/12*4*$E128*$G128*$I128*$J128)+(BJ128/12*3*$F128*$G128*$I128*$J128)</f>
        <v>0</v>
      </c>
      <c r="BL128" s="16"/>
      <c r="BM128" s="16">
        <f>(BL128/12*5*$D128*$G128*$H128*$J128*BM$11)+(BL128/12*4*$E128*$G128*$I128*$J128)+(BL128/12*3*$F128*$G128*$I128*$J128)</f>
        <v>0</v>
      </c>
      <c r="BN128" s="22">
        <v>0</v>
      </c>
      <c r="BO128" s="16">
        <f>(BN128/12*5*$D128*$G128*$H128*$K128*BO$11)+(BN128/12*4*$E128*$G128*$I128*$K128)+(BN128/12*3*$F128*$G128*$I128*$K128)</f>
        <v>0</v>
      </c>
      <c r="BP128" s="16">
        <v>0</v>
      </c>
      <c r="BQ128" s="16">
        <f>(BP128/12*5*$D128*$G128*$H128*$K128*BQ$11)+(BP128/12*4*$E128*$G128*$I128*$K128)+(BP128/12*3*$F128*$G128*$I128*$K128)</f>
        <v>0</v>
      </c>
      <c r="BR128" s="16">
        <v>0</v>
      </c>
      <c r="BS128" s="16">
        <f>(BR128/12*5*$D128*$G128*$H128*$J128*BS$11)+(BR128/12*4*$E128*$G128*$I128*$J128)+(BR128/12*3*$F128*$G128*$I128*$J128)</f>
        <v>0</v>
      </c>
      <c r="BT128" s="16">
        <v>0</v>
      </c>
      <c r="BU128" s="16">
        <f>(BT128/12*5*$D128*$G128*$H128*$J128*BU$11)+(BT128/12*4*$E128*$G128*$I128*$J128)+(BT128/12*3*$F128*$G128*$I128*$J128)</f>
        <v>0</v>
      </c>
      <c r="BV128" s="16">
        <v>0</v>
      </c>
      <c r="BW128" s="16">
        <f>(BV128/12*5*$D128*$G128*$H128*$K128*BW$11)+(BV128/12*4*$E128*$G128*$I128*$K128)+(BV128/12*3*$F128*$G128*$I128*$K128)</f>
        <v>0</v>
      </c>
      <c r="BX128" s="16"/>
      <c r="BY128" s="16">
        <f>(BX128/12*5*$D128*$G128*$H128*$K128*BY$11)+(BX128/12*4*$E128*$G128*$I128*$K128)+(BX128/12*3*$F128*$G128*$I128*$K128)</f>
        <v>0</v>
      </c>
      <c r="BZ128" s="16">
        <v>0</v>
      </c>
      <c r="CA128" s="16">
        <f>(BZ128/12*5*$D128*$G128*$H128*$J128*CA$11)+(BZ128/12*4*$E128*$G128*$I128*$J128)+(BZ128/12*3*$F128*$G128*$I128*$J128)</f>
        <v>0</v>
      </c>
      <c r="CB128" s="16">
        <v>0</v>
      </c>
      <c r="CC128" s="16">
        <f>(CB128/12*5*$D128*$G128*$H128*$K128*CC$11)+(CB128/12*4*$E128*$G128*$I128*$K128)+(CB128/12*3*$F128*$G128*$I128*$K128)</f>
        <v>0</v>
      </c>
      <c r="CD128" s="16">
        <v>0</v>
      </c>
      <c r="CE128" s="16">
        <f>(CD128/12*5*$D128*$G128*$H128*$J128*CE$11)+(CD128/12*4*$E128*$G128*$I128*$J128)+(CD128/12*3*$F128*$G128*$I128*$J128)</f>
        <v>0</v>
      </c>
      <c r="CF128" s="16"/>
      <c r="CG128" s="16">
        <f>(CF128/12*5*$D128*$G128*$H128*$J128*CG$11)+(CF128/12*4*$E128*$G128*$I128*$J128)+(CF128/12*3*$F128*$G128*$I128*$J128)</f>
        <v>0</v>
      </c>
      <c r="CH128" s="16"/>
      <c r="CI128" s="16">
        <f>(CH128/12*5*$D128*$G128*$H128*$J128*CI$11)+(CH128/12*4*$E128*$G128*$I128*$J128)+(CH128/12*3*$F128*$G128*$I128*$J128)</f>
        <v>0</v>
      </c>
      <c r="CJ128" s="16"/>
      <c r="CK128" s="16">
        <f>(CJ128/12*5*$D128*$G128*$H128*$J128*CK$11)+(CJ128/12*4*$E128*$G128*$I128*$J128)+(CJ128/12*3*$F128*$G128*$I128*$J128)</f>
        <v>0</v>
      </c>
      <c r="CL128" s="16">
        <v>5</v>
      </c>
      <c r="CM128" s="16">
        <f>(CL128/12*5*$D128*$G128*$H128*$K128*CM$11)+(CL128/12*4*$E128*$G128*$I128*$K128)+(CL128/12*3*$F128*$G128*$I128*$K128)</f>
        <v>864001.39245000016</v>
      </c>
      <c r="CN128" s="16"/>
      <c r="CO128" s="16">
        <f>(CN128/12*5*$D128*$G128*$H128*$K128*CO$11)+(CN128/12*4*$E128*$G128*$I128*$K128)+(CN128/12*3*$F128*$G128*$I128*$K128)</f>
        <v>0</v>
      </c>
      <c r="CP128" s="18"/>
      <c r="CQ128" s="16">
        <f>(CP128/12*5*$D128*$G128*$H128*$J128*CQ$11)+(CP128/12*4*$E128*$G128*$I128*$J128)+(CP128/12*3*$F128*$G128*$I128*$J128)</f>
        <v>0</v>
      </c>
      <c r="CR128" s="16"/>
      <c r="CS128" s="16">
        <f>(CR128/12*5*$D128*$G128*$H128*$K128*CS$11)+(CR128/12*4*$E128*$G128*$I128*$K128)+(CR128/12*3*$F128*$G128*$I128*$K128)</f>
        <v>0</v>
      </c>
      <c r="CT128" s="16"/>
      <c r="CU128" s="16">
        <f>(CT128/12*5*$D128*$G128*$H128*$K128*CU$11)+(CT128/12*4*$E128*$G128*$I128*$K128)+(CT128/12*3*$F128*$G128*$I128*$K128)</f>
        <v>0</v>
      </c>
      <c r="CV128" s="16"/>
      <c r="CW128" s="16">
        <f>(CV128/12*5*$D128*$G128*$H128*$K128*CW$11)+(CV128/12*4*$E128*$G128*$I128*$K128)+(CV128/12*3*$F128*$G128*$I128*$K128)</f>
        <v>0</v>
      </c>
      <c r="CX128" s="16">
        <v>3</v>
      </c>
      <c r="CY128" s="16">
        <f>(CX128/12*5*$D128*$G128*$H128*$K128*CY$11)+(CX128/12*4*$E128*$G128*$I128*$K128)+(CX128/12*3*$F128*$G128*$I128*$K128)</f>
        <v>546126.40580399998</v>
      </c>
      <c r="CZ128" s="16"/>
      <c r="DA128" s="16">
        <f>(CZ128/12*5*$D128*$G128*$H128*$K128*DA$11)+(CZ128/12*4*$E128*$G128*$I128*$K128)+(CZ128/12*3*$F128*$G128*$I128*$K128)</f>
        <v>0</v>
      </c>
      <c r="DB128" s="16"/>
      <c r="DC128" s="16">
        <f>(DB128/12*5*$D128*$G128*$H128*$J128*DC$11)+(DB128/12*4*$E128*$G128*$I128*$J128)+(DB128/12*3*$F128*$G128*$I128*$J128)</f>
        <v>0</v>
      </c>
      <c r="DD128" s="16"/>
      <c r="DE128" s="16">
        <f>(DD128/12*5*$D128*$G128*$H128*$J128*DE$11)+(DD128/12*4*$E128*$G128*$I128*$J128)+(DD128/12*3*$F128*$G128*$I128*$J128)</f>
        <v>0</v>
      </c>
      <c r="DF128" s="16"/>
      <c r="DG128" s="16">
        <f>(DF128/12*5*$D128*$G128*$H128*$K128*DG$11)+(DF128/12*4*$E128*$G128*$I128*$K128)+(DF128/12*3*$F128*$G128*$I128*$K128)</f>
        <v>0</v>
      </c>
      <c r="DH128" s="16"/>
      <c r="DI128" s="16">
        <f>(DH128/12*5*$D128*$G128*$H128*$K128*DI$11)+(DH128/12*4*$E128*$G128*$I128*$K128)+(DH128/12*3*$F128*$G128*$I128*$K128)</f>
        <v>0</v>
      </c>
      <c r="DJ128" s="16"/>
      <c r="DK128" s="16">
        <f>(DJ128/12*5*$D128*$G128*$H128*$L128*DK$11)+(DJ128/12*4*$E128*$G128*$I128*$L128)+(DJ128/12*3*$F128*$G128*$I128*$L128)</f>
        <v>0</v>
      </c>
      <c r="DL128" s="16"/>
      <c r="DM128" s="16">
        <f>(DL128/12*5*$D128*$G128*$H128*$M128*DM$11)+(DL128/12*4*$E128*$G128*$I128*$M128)+(DL128/12*3*$F128*$G128*$I128*$M128)</f>
        <v>0</v>
      </c>
      <c r="DN128" s="16"/>
      <c r="DO128" s="16">
        <f>(DN128/12*5*$D128*$G128*$H128*$K128*DO$11)+(DN128/12*7*$D128*$G128*$I128*$K128)</f>
        <v>0</v>
      </c>
      <c r="DP128" s="16">
        <f t="shared" si="839"/>
        <v>426</v>
      </c>
      <c r="DQ128" s="16">
        <f t="shared" si="839"/>
        <v>64512127.433123991</v>
      </c>
    </row>
    <row r="129" spans="1:121" ht="36" customHeight="1" x14ac:dyDescent="0.25">
      <c r="A129" s="20"/>
      <c r="B129" s="54">
        <v>101</v>
      </c>
      <c r="C129" s="55" t="s">
        <v>257</v>
      </c>
      <c r="D129" s="56">
        <f t="shared" si="564"/>
        <v>19063</v>
      </c>
      <c r="E129" s="56">
        <v>18530</v>
      </c>
      <c r="F129" s="56">
        <v>18715</v>
      </c>
      <c r="G129" s="21">
        <v>1.41</v>
      </c>
      <c r="H129" s="15">
        <v>1</v>
      </c>
      <c r="I129" s="15">
        <v>1</v>
      </c>
      <c r="J129" s="56">
        <v>1.4</v>
      </c>
      <c r="K129" s="56">
        <v>1.68</v>
      </c>
      <c r="L129" s="56">
        <v>2.23</v>
      </c>
      <c r="M129" s="56">
        <v>2.57</v>
      </c>
      <c r="N129" s="16">
        <v>0</v>
      </c>
      <c r="O129" s="16">
        <f>(N129/12*5*$D129*$G129*$H129*$J129*O$11)+(N129/12*4*$E129*$G129*$I129*$J129*O$12)+(N129/12*3*$F129*$G129*$I129*$J129*O$12)</f>
        <v>0</v>
      </c>
      <c r="P129" s="16">
        <v>37</v>
      </c>
      <c r="Q129" s="16">
        <f>(P129/12*5*$D129*$G129*$H129*$J129*Q$11)+(P129/12*4*$E129*$G129*$I129*$J129*Q$12)+(P129/12*3*$F129*$G129*$I129*$J129*Q$12)</f>
        <v>1458079.8097250001</v>
      </c>
      <c r="R129" s="16"/>
      <c r="S129" s="16">
        <f>(R129/12*5*$D129*$G129*$H129*$J129*S$11)+(R129/12*4*$E129*$G129*$I129*$J129*S$12)+(R129/12*3*$F129*$G129*$I129*$J129*S$12)</f>
        <v>0</v>
      </c>
      <c r="T129" s="16"/>
      <c r="U129" s="16">
        <f>(T129/12*5*$D129*$G129*$H129*$J129*U$11)+(T129/12*4*$E129*$G129*$I129*$J129*U$12)+(T129/12*3*$F129*$G129*$I129*$J129*U$12)</f>
        <v>0</v>
      </c>
      <c r="V129" s="16"/>
      <c r="W129" s="16">
        <f>(V129/12*5*$D129*$G129*$H129*$J129*W$11)+(V129/12*4*$E129*$G129*$I129*$J129*W$12)+(V129/12*3*$F129*$G129*$I129*$J129*W$12)</f>
        <v>0</v>
      </c>
      <c r="X129" s="16">
        <v>0</v>
      </c>
      <c r="Y129" s="16">
        <f>(X129/12*5*$D129*$G129*$H129*$J129*Y$11)+(X129/12*4*$E129*$G129*$I129*$J129*Y$12)+(X129/12*3*$F129*$G129*$I129*$J129*Y$12)</f>
        <v>0</v>
      </c>
      <c r="Z129" s="16"/>
      <c r="AA129" s="16">
        <f>(Z129/12*5*$D129*$G129*$H129*$J129*AA$11)+(Z129/12*4*$E129*$G129*$I129*$J129*AA$12)+(Z129/12*3*$F129*$G129*$I129*$J129*AA$12)</f>
        <v>0</v>
      </c>
      <c r="AB129" s="16"/>
      <c r="AC129" s="16">
        <f>(AB129/12*5*$D129*$G129*$H129*$J129*AC$11)+(AB129/12*4*$E129*$G129*$I129*$J129*AC$12)+(AB129/12*3*$F129*$G129*$I129*$J129*AC$12)</f>
        <v>0</v>
      </c>
      <c r="AD129" s="16">
        <v>0</v>
      </c>
      <c r="AE129" s="16">
        <f>(AD129/12*5*$D129*$G129*$H129*$J129*AE$11)+(AD129/12*4*$E129*$G129*$I129*$J129*AE$12)+(AD129/12*3*$F129*$G129*$I129*$J129*AE$12)</f>
        <v>0</v>
      </c>
      <c r="AF129" s="16">
        <v>6</v>
      </c>
      <c r="AG129" s="16">
        <f>(AF129/12*5*$D129*$G129*$H129*$J129*AG$11)+(AF129/12*4*$E129*$G129*$I129*$J129*AG$12)+(AF129/12*3*$F129*$G129*$I129*$J129*AG$12)</f>
        <v>236445.37455000001</v>
      </c>
      <c r="AH129" s="16"/>
      <c r="AI129" s="16">
        <f>(AH129/12*5*$D129*$G129*$H129*$J129*AI$11)+(AH129/12*4*$E129*$G129*$I129*$J129*AI$12)+(AH129/12*3*$F129*$G129*$I129*$J129*AI$12)</f>
        <v>0</v>
      </c>
      <c r="AJ129" s="16"/>
      <c r="AK129" s="16">
        <f>(AJ129/12*5*$D129*$G129*$H129*$J129*AK$11)+(AJ129/12*4*$E129*$G129*$I129*$J129*AK$12)+(AJ129/12*3*$F129*$G129*$I129*$J129*AK$12)</f>
        <v>0</v>
      </c>
      <c r="AL129" s="58">
        <v>0</v>
      </c>
      <c r="AM129" s="16">
        <f>(AL129/12*5*$D129*$G129*$H129*$J129*AM$11)+(AL129/12*4*$E129*$G129*$I129*$J129*AM$12)+(AL129/12*3*$F129*$G129*$I129*$J129*AM$12)</f>
        <v>0</v>
      </c>
      <c r="AN129" s="59">
        <v>0</v>
      </c>
      <c r="AO129" s="16">
        <f>(AN129/12*5*$D129*$G129*$H129*$K129*AO$11)+(AN129/12*4*$E129*$G129*$I129*$K129*AO$12)+(AN129/12*3*$F129*$G129*$I129*$K129*AO$12)</f>
        <v>0</v>
      </c>
      <c r="AP129" s="16"/>
      <c r="AQ129" s="16">
        <f>(AP129/12*5*$D129*$G129*$H129*$K129*AQ$11)+(AP129/12*4*$E129*$G129*$I129*$K129*AQ$12)+(AP129/12*3*$F129*$G129*$I129*$K129*AQ$12)</f>
        <v>0</v>
      </c>
      <c r="AR129" s="16">
        <v>4</v>
      </c>
      <c r="AS129" s="16">
        <f>(AR129/12*5*$D129*$G129*$H129*$K129*AS$11)+(AR129/12*4*$E129*$G129*$I129*$K129*AS$12)+(AR129/12*3*$F129*$G129*$I129*$K129*AS$12)</f>
        <v>182202.14241599999</v>
      </c>
      <c r="AT129" s="16"/>
      <c r="AU129" s="16">
        <f>(AT129/12*5*$D129*$G129*$H129*$K129*AU$11)+(AT129/12*4*$E129*$G129*$I129*$K129*AU$12)+(AT129/12*3*$F129*$G129*$I129*$K129*AU$12)</f>
        <v>0</v>
      </c>
      <c r="AV129" s="16"/>
      <c r="AW129" s="16">
        <f>(AV129/12*5*$D129*$G129*$H129*$J129*AW$11)+(AV129/12*4*$E129*$G129*$I129*$J129*AW$12)+(AV129/12*3*$F129*$G129*$I129*$J129*AW$12)</f>
        <v>0</v>
      </c>
      <c r="AX129" s="16"/>
      <c r="AY129" s="16">
        <f>(AX129/12*5*$D129*$G129*$H129*$J129*AY$11)+(AX129/12*4*$E129*$G129*$I129*$J129*AY$12)+(AX129/12*3*$F129*$G129*$I129*$J129*AY$12)</f>
        <v>0</v>
      </c>
      <c r="AZ129" s="16"/>
      <c r="BA129" s="16">
        <f>(AZ129/12*5*$D129*$G129*$H129*$K129*BA$11)+(AZ129/12*4*$E129*$G129*$I129*$K129*BA$12)+(AZ129/12*3*$F129*$G129*$I129*$K129*BA$12)</f>
        <v>0</v>
      </c>
      <c r="BB129" s="16"/>
      <c r="BC129" s="16">
        <f>(BB129/12*5*$D129*$G129*$H129*$J129*BC$11)+(BB129/12*4*$E129*$G129*$I129*$J129*BC$12)+(BB129/12*3*$F129*$G129*$I129*$J129*BC$12)</f>
        <v>0</v>
      </c>
      <c r="BD129" s="16"/>
      <c r="BE129" s="16">
        <f>(BD129/12*5*$D129*$G129*$H129*$J129*BE$11)+(BD129/12*4*$E129*$G129*$I129*$J129*BE$12)+(BD129/12*3*$F129*$G129*$I129*$J129*BE$12)</f>
        <v>0</v>
      </c>
      <c r="BF129" s="16"/>
      <c r="BG129" s="16">
        <f>(BF129/12*5*$D129*$G129*$H129*$J129*BG$11)+(BF129/12*4*$E129*$G129*$I129*$J129*BG$12)+(BF129/12*3*$F129*$G129*$I129*$J129*BG$12)</f>
        <v>0</v>
      </c>
      <c r="BH129" s="16"/>
      <c r="BI129" s="16">
        <f>(BH129/12*5*$D129*$G129*$H129*$K129*BI$11)+(BH129/12*4*$E129*$G129*$I129*$K129*BI$12)+(BH129/12*3*$F129*$G129*$I129*$K129*BI$12)</f>
        <v>0</v>
      </c>
      <c r="BJ129" s="16">
        <v>0</v>
      </c>
      <c r="BK129" s="16">
        <f>(BJ129/12*5*$D129*$G129*$H129*$J129*BK$11)+(BJ129/12*4*$E129*$G129*$I129*$J129*BK$12)+(BJ129/12*3*$F129*$G129*$I129*$J129*BK$12)</f>
        <v>0</v>
      </c>
      <c r="BL129" s="16"/>
      <c r="BM129" s="16">
        <f>(BL129/12*5*$D129*$G129*$H129*$J129*BM$11)+(BL129/12*4*$E129*$G129*$I129*$J129*BM$12)+(BL129/12*3*$F129*$G129*$I129*$J129*BM$12)</f>
        <v>0</v>
      </c>
      <c r="BN129" s="22"/>
      <c r="BO129" s="16">
        <f>(BN129/12*5*$D129*$G129*$H129*$K129*BO$11)+(BN129/12*4*$E129*$G129*$I129*$K129*BO$12)+(BN129/12*3*$F129*$G129*$I129*$K129*BO$12)</f>
        <v>0</v>
      </c>
      <c r="BP129" s="16">
        <v>0</v>
      </c>
      <c r="BQ129" s="16">
        <f>(BP129/12*5*$D129*$G129*$H129*$K129*BQ$11)+(BP129/12*4*$E129*$G129*$I129*$K129*BQ$12)+(BP129/12*3*$F129*$G129*$I129*$K129*BQ$12)</f>
        <v>0</v>
      </c>
      <c r="BR129" s="16"/>
      <c r="BS129" s="16">
        <f>(BR129/12*5*$D129*$G129*$H129*$J129*BS$11)+(BR129/12*4*$E129*$G129*$I129*$J129*BS$12)+(BR129/12*3*$F129*$G129*$I129*$J129*BS$12)</f>
        <v>0</v>
      </c>
      <c r="BT129" s="16"/>
      <c r="BU129" s="16">
        <f>(BT129/12*5*$D129*$G129*$H129*$J129*BU$11)+(BT129/12*4*$E129*$G129*$I129*$J129*BU$12)+(BT129/12*3*$F129*$G129*$I129*$J129*BU$12)</f>
        <v>0</v>
      </c>
      <c r="BV129" s="16"/>
      <c r="BW129" s="16">
        <f>(BV129/12*5*$D129*$G129*$H129*$K129*BW$11)+(BV129/12*4*$E129*$G129*$I129*$K129*BW$12)+(BV129/12*3*$F129*$G129*$I129*$K129*BW$12)</f>
        <v>0</v>
      </c>
      <c r="BX129" s="16"/>
      <c r="BY129" s="16">
        <f>(BX129/12*5*$D129*$G129*$H129*$K129*BY$11)+(BX129/12*4*$E129*$G129*$I129*$K129*BY$12)+(BX129/12*3*$F129*$G129*$I129*$K129*BY$12)</f>
        <v>0</v>
      </c>
      <c r="BZ129" s="16"/>
      <c r="CA129" s="16">
        <f>(BZ129/12*5*$D129*$G129*$H129*$J129*CA$11)+(BZ129/12*4*$E129*$G129*$I129*$J129*CA$12)+(BZ129/12*3*$F129*$G129*$I129*$J129*CA$12)</f>
        <v>0</v>
      </c>
      <c r="CB129" s="16"/>
      <c r="CC129" s="16">
        <f t="shared" ref="CC129" si="892">(CB129/12*5*$D129*$G129*$H129*$K129*CC$11)+(CB129/12*4*$E129*$G129*$I129*$K129*CC$12)+(CB129/12*3*$F129*$G129*$I129*$K129*CC$12)</f>
        <v>0</v>
      </c>
      <c r="CD129" s="16"/>
      <c r="CE129" s="16">
        <f>(CD129/12*5*$D129*$G129*$H129*$J129*CE$11)+(CD129/12*4*$E129*$G129*$I129*$J129*CE$12)+(CD129/12*3*$F129*$G129*$I129*$J129*CE$12)</f>
        <v>0</v>
      </c>
      <c r="CF129" s="16"/>
      <c r="CG129" s="16">
        <f>(CF129/12*5*$D129*$G129*$H129*$J129*CG$11)+(CF129/12*4*$E129*$G129*$I129*$J129*CG$12)+(CF129/12*3*$F129*$G129*$I129*$J129*CG$12)</f>
        <v>0</v>
      </c>
      <c r="CH129" s="16"/>
      <c r="CI129" s="16">
        <f>(CH129/12*5*$D129*$G129*$H129*$J129*CI$11)+(CH129/12*4*$E129*$G129*$I129*$J129*CI$12)+(CH129/12*3*$F129*$G129*$I129*$J129*CI$12)</f>
        <v>0</v>
      </c>
      <c r="CJ129" s="16"/>
      <c r="CK129" s="16">
        <f>(CJ129/12*5*$D129*$G129*$H129*$J129*CK$11)+(CJ129/12*4*$E129*$G129*$I129*$J129*CK$12)+(CJ129/12*3*$F129*$G129*$I129*$J129*CK$12)</f>
        <v>0</v>
      </c>
      <c r="CL129" s="16"/>
      <c r="CM129" s="16">
        <f>(CL129/12*5*$D129*$G129*$H129*$K129*CM$11)+(CL129/12*4*$E129*$G129*$I129*$K129*CM$12)+(CL129/12*3*$F129*$G129*$I129*$K129*CM$12)</f>
        <v>0</v>
      </c>
      <c r="CN129" s="16"/>
      <c r="CO129" s="16">
        <f>(CN129/12*5*$D129*$G129*$H129*$K129*CO$11)+(CN129/12*4*$E129*$G129*$I129*$K129*CO$12)+(CN129/12*3*$F129*$G129*$I129*$K129*CO$12)</f>
        <v>0</v>
      </c>
      <c r="CP129" s="18"/>
      <c r="CQ129" s="16">
        <f>(CP129/12*5*$D129*$G129*$H129*$J129*CQ$11)+(CP129/12*4*$E129*$G129*$I129*$J129*CQ$12)+(CP129/12*3*$F129*$G129*$I129*$J129*CQ$12)</f>
        <v>0</v>
      </c>
      <c r="CR129" s="16"/>
      <c r="CS129" s="16">
        <f>(CR129/12*5*$D129*$G129*$H129*$K129*CS$11)+(CR129/12*4*$E129*$G129*$I129*$K129*CS$12)+(CR129/12*3*$F129*$G129*$I129*$K129*CS$12)</f>
        <v>0</v>
      </c>
      <c r="CT129" s="16"/>
      <c r="CU129" s="16">
        <f>(CT129/12*5*$D129*$G129*$H129*$K129*CU$11)+(CT129/12*4*$E129*$G129*$I129*$K129*CU$12)+(CT129/12*3*$F129*$G129*$I129*$K129*CU$12)</f>
        <v>0</v>
      </c>
      <c r="CV129" s="16"/>
      <c r="CW129" s="16">
        <f>(CV129/12*5*$D129*$G129*$H129*$K129*CW$11)+(CV129/12*4*$E129*$G129*$I129*$K129*CW$12)+(CV129/12*3*$F129*$G129*$I129*$K129*CW$12)</f>
        <v>0</v>
      </c>
      <c r="CX129" s="16"/>
      <c r="CY129" s="16">
        <f>(CX129/12*5*$D129*$G129*$H129*$K129*CY$11)+(CX129/12*4*$E129*$G129*$I129*$K129*CY$12)+(CX129/12*3*$F129*$G129*$I129*$K129*CY$12)</f>
        <v>0</v>
      </c>
      <c r="CZ129" s="16"/>
      <c r="DA129" s="16">
        <f>(CZ129/12*5*$D129*$G129*$H129*$K129*DA$11)+(CZ129/12*4*$E129*$G129*$I129*$K129*DA$12)+(CZ129/12*3*$F129*$G129*$I129*$K129*DA$12)</f>
        <v>0</v>
      </c>
      <c r="DB129" s="16"/>
      <c r="DC129" s="16">
        <f>(DB129/12*5*$D129*$G129*$H129*$J129*DC$11)+(DB129/12*4*$E129*$G129*$I129*$J129*DC$12)+(DB129/12*3*$F129*$G129*$I129*$J129*DC$12)</f>
        <v>0</v>
      </c>
      <c r="DD129" s="16"/>
      <c r="DE129" s="16">
        <f>(DD129/12*5*$D129*$G129*$H129*$J129*DE$11)+(DD129/12*4*$E129*$G129*$I129*$J129*DE$12)+(DD129/12*3*$F129*$G129*$I129*$J129*DE$12)</f>
        <v>0</v>
      </c>
      <c r="DF129" s="16"/>
      <c r="DG129" s="16">
        <f>(DF129/12*5*$D129*$G129*$H129*$K129*DG$11)+(DF129/12*4*$E129*$G129*$I129*$K129*DG$12)+(DF129/12*3*$F129*$G129*$I129*$K129*DG$12)</f>
        <v>0</v>
      </c>
      <c r="DH129" s="16"/>
      <c r="DI129" s="16">
        <f>(DH129/12*5*$D129*$G129*$H129*$K129*DI$11)+(DH129/12*4*$E129*$G129*$I129*$K129*DI$12)+(DH129/12*3*$F129*$G129*$I129*$K129*DI$12)</f>
        <v>0</v>
      </c>
      <c r="DJ129" s="16"/>
      <c r="DK129" s="16">
        <f>(DJ129/12*5*$D129*$G129*$H129*$L129*DK$11)+(DJ129/12*4*$E129*$G129*$I129*$L129*DK$12)+(DJ129/12*3*$F129*$G129*$I129*$L129*DK$12)</f>
        <v>0</v>
      </c>
      <c r="DL129" s="16"/>
      <c r="DM129" s="16">
        <f t="shared" si="784"/>
        <v>0</v>
      </c>
      <c r="DN129" s="16"/>
      <c r="DO129" s="16">
        <f t="shared" si="562"/>
        <v>0</v>
      </c>
      <c r="DP129" s="16">
        <f t="shared" si="839"/>
        <v>47</v>
      </c>
      <c r="DQ129" s="16">
        <f t="shared" si="839"/>
        <v>1876727.326691</v>
      </c>
    </row>
    <row r="130" spans="1:121" ht="30" x14ac:dyDescent="0.25">
      <c r="A130" s="20"/>
      <c r="B130" s="54">
        <v>102</v>
      </c>
      <c r="C130" s="55" t="s">
        <v>258</v>
      </c>
      <c r="D130" s="56">
        <f t="shared" si="564"/>
        <v>19063</v>
      </c>
      <c r="E130" s="56">
        <v>18530</v>
      </c>
      <c r="F130" s="56">
        <v>18715</v>
      </c>
      <c r="G130" s="21">
        <v>2.19</v>
      </c>
      <c r="H130" s="15">
        <v>1</v>
      </c>
      <c r="I130" s="15">
        <v>0.9</v>
      </c>
      <c r="J130" s="56">
        <v>1.4</v>
      </c>
      <c r="K130" s="56">
        <v>1.68</v>
      </c>
      <c r="L130" s="56">
        <v>2.23</v>
      </c>
      <c r="M130" s="56">
        <v>2.57</v>
      </c>
      <c r="N130" s="16">
        <v>60</v>
      </c>
      <c r="O130" s="16">
        <f>(N130/12*5*$D130*$G130*$H130*$J130*O$11)+(N130/12*4*$E130*$G130*$I130*$J130)+(N130/12*3*$F130*$G130*$I130*$J130)</f>
        <v>3273056.9444999998</v>
      </c>
      <c r="P130" s="16">
        <v>122</v>
      </c>
      <c r="Q130" s="16">
        <f>(P130/12*5*$D130*$G130*$H130*$J130*Q$11)+(P130/12*4*$E130*$G130*$I130*$J130)+(P130/12*3*$F130*$G130*$I130*$J130)</f>
        <v>6655215.7871499993</v>
      </c>
      <c r="R130" s="16">
        <v>0</v>
      </c>
      <c r="S130" s="16">
        <f>(R130/12*5*$D130*$G130*$H130*$J130*S$11)+(R130/12*4*$E130*$G130*$I130*$J130)+(R130/12*3*$F130*$G130*$I130*$J130)</f>
        <v>0</v>
      </c>
      <c r="T130" s="16"/>
      <c r="U130" s="16">
        <f>(T130/12*5*$D130*$G130*$H130*$J130*U$11)+(T130/12*4*$E130*$G130*$I130*$J130)+(T130/12*3*$F130*$G130*$I130*$J130)</f>
        <v>0</v>
      </c>
      <c r="V130" s="16">
        <v>0</v>
      </c>
      <c r="W130" s="16">
        <f>(V130/12*5*$D130*$G130*$H130*$J130*W$11)+(V130/12*4*$E130*$G130*$I130*$J130)+(V130/12*3*$F130*$G130*$I130*$J130)</f>
        <v>0</v>
      </c>
      <c r="X130" s="16">
        <v>0</v>
      </c>
      <c r="Y130" s="16">
        <f>(X130/12*5*$D130*$G130*$H130*$J130*Y$11)+(X130/12*4*$E130*$G130*$I130*$J130)+(X130/12*3*$F130*$G130*$I130*$J130)</f>
        <v>0</v>
      </c>
      <c r="Z130" s="16"/>
      <c r="AA130" s="16">
        <f>(Z130/12*5*$D130*$G130*$H130*$J130*AA$11)+(Z130/12*4*$E130*$G130*$I130*$J130)+(Z130/12*3*$F130*$G130*$I130*$J130)</f>
        <v>0</v>
      </c>
      <c r="AB130" s="16">
        <v>0</v>
      </c>
      <c r="AC130" s="16">
        <f>(AB130/12*5*$D130*$G130*$H130*$J130*AC$11)+(AB130/12*4*$E130*$G130*$I130*$J130)+(AB130/12*3*$F130*$G130*$I130*$J130)</f>
        <v>0</v>
      </c>
      <c r="AD130" s="16">
        <v>0</v>
      </c>
      <c r="AE130" s="16">
        <f>(AD130/12*5*$D130*$G130*$H130*$J130*AE$11)+(AD130/12*4*$E130*$G130*$I130*$J130)+(AD130/12*3*$F130*$G130*$I130*$J130)</f>
        <v>0</v>
      </c>
      <c r="AF130" s="16">
        <v>0</v>
      </c>
      <c r="AG130" s="16">
        <f>(AF130/12*5*$D130*$G130*$H130*$J130*AG$11)+(AF130/12*4*$E130*$G130*$I130*$J130)+(AF130/12*3*$F130*$G130*$I130*$J130)</f>
        <v>0</v>
      </c>
      <c r="AH130" s="16">
        <v>0</v>
      </c>
      <c r="AI130" s="16">
        <f>(AH130/12*5*$D130*$G130*$H130*$J130*AI$11)+(AH130/12*4*$E130*$G130*$I130*$J130)+(AH130/12*3*$F130*$G130*$I130*$J130)</f>
        <v>0</v>
      </c>
      <c r="AJ130" s="16"/>
      <c r="AK130" s="16">
        <f>(AJ130/12*5*$D130*$G130*$H130*$J130*AK$11)+(AJ130/12*4*$E130*$G130*$I130*$J130)+(AJ130/12*3*$F130*$G130*$I130*$J130)</f>
        <v>0</v>
      </c>
      <c r="AL130" s="58">
        <v>0</v>
      </c>
      <c r="AM130" s="16">
        <f>(AL130/12*5*$D130*$G130*$H130*$J130*AM$11)+(AL130/12*4*$E130*$G130*$I130*$J130)+(AL130/12*3*$F130*$G130*$I130*$J130)</f>
        <v>0</v>
      </c>
      <c r="AN130" s="59">
        <v>0</v>
      </c>
      <c r="AO130" s="16">
        <f>(AN130/12*5*$D130*$G130*$H130*$K130*AO$11)+(AN130/12*4*$E130*$G130*$I130*$K130)+(AN130/12*3*$F130*$G130*$I130*$K130)</f>
        <v>0</v>
      </c>
      <c r="AP130" s="16">
        <v>0</v>
      </c>
      <c r="AQ130" s="16">
        <f>(AP130/12*5*$D130*$G130*$H130*$K130*AQ$11)+(AP130/12*4*$E130*$G130*$I130*$K130)+(AP130/12*3*$F130*$G130*$I130*$K130)</f>
        <v>0</v>
      </c>
      <c r="AR130" s="16">
        <v>32</v>
      </c>
      <c r="AS130" s="16">
        <f>(AR130/12*5*$D130*$G130*$H130*$K130*AS$11)+(AR130/12*4*$E130*$G130*$I130*$K130)+(AR130/12*3*$F130*$G130*$I130*$K130)</f>
        <v>2100367.3716479996</v>
      </c>
      <c r="AT130" s="16">
        <v>0</v>
      </c>
      <c r="AU130" s="16">
        <f>(AT130/12*5*$D130*$G130*$H130*$K130*AU$11)+(AT130/12*4*$E130*$G130*$I130*$K130)+(AT130/12*3*$F130*$G130*$I130*$K130)</f>
        <v>0</v>
      </c>
      <c r="AV130" s="16"/>
      <c r="AW130" s="16">
        <f>(AV130/12*5*$D130*$G130*$H130*$J130*AW$11)+(AV130/12*4*$E130*$G130*$I130*$J130)+(AV130/12*3*$F130*$G130*$I130*$J130)</f>
        <v>0</v>
      </c>
      <c r="AX130" s="16"/>
      <c r="AY130" s="16">
        <f>(AX130/12*5*$D130*$G130*$H130*$J130*AY$11)+(AX130/12*4*$E130*$G130*$I130*$J130)+(AX130/12*3*$F130*$G130*$I130*$J130)</f>
        <v>0</v>
      </c>
      <c r="AZ130" s="16">
        <v>0</v>
      </c>
      <c r="BA130" s="16">
        <f>(AZ130/12*5*$D130*$G130*$H130*$K130*BA$11)+(AZ130/12*4*$E130*$G130*$I130*$K130)+(AZ130/12*3*$F130*$G130*$I130*$K130)</f>
        <v>0</v>
      </c>
      <c r="BB130" s="16">
        <v>0</v>
      </c>
      <c r="BC130" s="16">
        <f>(BB130/12*5*$D130*$G130*$H130*$J130*BC$11)+(BB130/12*4*$E130*$G130*$I130*$J130)+(BB130/12*3*$F130*$G130*$I130*$J130)</f>
        <v>0</v>
      </c>
      <c r="BD130" s="16">
        <v>0</v>
      </c>
      <c r="BE130" s="16">
        <f>(BD130/12*5*$D130*$G130*$H130*$J130*BE$11)+(BD130/12*4*$E130*$G130*$I130*$J130)+(BD130/12*3*$F130*$G130*$I130*$J130)</f>
        <v>0</v>
      </c>
      <c r="BF130" s="16">
        <v>0</v>
      </c>
      <c r="BG130" s="16">
        <f>(BF130/12*5*$D130*$G130*$H130*$J130*BG$11)+(BF130/12*4*$E130*$G130*$I130*$J130)+(BF130/12*3*$F130*$G130*$I130*$J130)</f>
        <v>0</v>
      </c>
      <c r="BH130" s="16">
        <v>0</v>
      </c>
      <c r="BI130" s="16">
        <f>(BH130/12*5*$D130*$G130*$H130*$K130*BI$11)+(BH130/12*4*$E130*$G130*$I130*$K130)+(BH130/12*3*$F130*$G130*$I130*$K130)</f>
        <v>0</v>
      </c>
      <c r="BJ130" s="16">
        <v>0</v>
      </c>
      <c r="BK130" s="16">
        <f>(BJ130/12*5*$D130*$G130*$H130*$J130*BK$11)+(BJ130/12*4*$E130*$G130*$I130*$J130)+(BJ130/12*3*$F130*$G130*$I130*$J130)</f>
        <v>0</v>
      </c>
      <c r="BL130" s="16">
        <v>0</v>
      </c>
      <c r="BM130" s="16">
        <f>(BL130/12*5*$D130*$G130*$H130*$J130*BM$11)+(BL130/12*4*$E130*$G130*$I130*$J130)+(BL130/12*3*$F130*$G130*$I130*$J130)</f>
        <v>0</v>
      </c>
      <c r="BN130" s="22">
        <v>0</v>
      </c>
      <c r="BO130" s="16">
        <f>(BN130/12*5*$D130*$G130*$H130*$K130*BO$11)+(BN130/12*4*$E130*$G130*$I130*$K130)+(BN130/12*3*$F130*$G130*$I130*$K130)</f>
        <v>0</v>
      </c>
      <c r="BP130" s="16">
        <v>0</v>
      </c>
      <c r="BQ130" s="16">
        <f>(BP130/12*5*$D130*$G130*$H130*$K130*BQ$11)+(BP130/12*4*$E130*$G130*$I130*$K130)+(BP130/12*3*$F130*$G130*$I130*$K130)</f>
        <v>0</v>
      </c>
      <c r="BR130" s="16">
        <v>0</v>
      </c>
      <c r="BS130" s="16">
        <f>(BR130/12*5*$D130*$G130*$H130*$J130*BS$11)+(BR130/12*4*$E130*$G130*$I130*$J130)+(BR130/12*3*$F130*$G130*$I130*$J130)</f>
        <v>0</v>
      </c>
      <c r="BT130" s="16">
        <v>0</v>
      </c>
      <c r="BU130" s="16">
        <f>(BT130/12*5*$D130*$G130*$H130*$J130*BU$11)+(BT130/12*4*$E130*$G130*$I130*$J130)+(BT130/12*3*$F130*$G130*$I130*$J130)</f>
        <v>0</v>
      </c>
      <c r="BV130" s="16">
        <v>0</v>
      </c>
      <c r="BW130" s="16">
        <f>(BV130/12*5*$D130*$G130*$H130*$K130*BW$11)+(BV130/12*4*$E130*$G130*$I130*$K130)+(BV130/12*3*$F130*$G130*$I130*$K130)</f>
        <v>0</v>
      </c>
      <c r="BX130" s="16"/>
      <c r="BY130" s="16">
        <f>(BX130/12*5*$D130*$G130*$H130*$K130*BY$11)+(BX130/12*4*$E130*$G130*$I130*$K130)+(BX130/12*3*$F130*$G130*$I130*$K130)</f>
        <v>0</v>
      </c>
      <c r="BZ130" s="16">
        <v>0</v>
      </c>
      <c r="CA130" s="16">
        <f>(BZ130/12*5*$D130*$G130*$H130*$J130*CA$11)+(BZ130/12*4*$E130*$G130*$I130*$J130)+(BZ130/12*3*$F130*$G130*$I130*$J130)</f>
        <v>0</v>
      </c>
      <c r="CB130" s="16">
        <v>0</v>
      </c>
      <c r="CC130" s="16">
        <f>(CB130/12*5*$D130*$G130*$H130*$K130*CC$11)+(CB130/12*4*$E130*$G130*$I130*$K130)+(CB130/12*3*$F130*$G130*$I130*$K130)</f>
        <v>0</v>
      </c>
      <c r="CD130" s="16">
        <v>0</v>
      </c>
      <c r="CE130" s="16">
        <f>(CD130/12*5*$D130*$G130*$H130*$J130*CE$11)+(CD130/12*4*$E130*$G130*$I130*$J130)+(CD130/12*3*$F130*$G130*$I130*$J130)</f>
        <v>0</v>
      </c>
      <c r="CF130" s="16"/>
      <c r="CG130" s="16">
        <f>(CF130/12*5*$D130*$G130*$H130*$J130*CG$11)+(CF130/12*4*$E130*$G130*$I130*$J130)+(CF130/12*3*$F130*$G130*$I130*$J130)</f>
        <v>0</v>
      </c>
      <c r="CH130" s="16"/>
      <c r="CI130" s="16">
        <f>(CH130/12*5*$D130*$G130*$H130*$J130*CI$11)+(CH130/12*4*$E130*$G130*$I130*$J130)+(CH130/12*3*$F130*$G130*$I130*$J130)</f>
        <v>0</v>
      </c>
      <c r="CJ130" s="16"/>
      <c r="CK130" s="16">
        <f>(CJ130/12*5*$D130*$G130*$H130*$J130*CK$11)+(CJ130/12*4*$E130*$G130*$I130*$J130)+(CJ130/12*3*$F130*$G130*$I130*$J130)</f>
        <v>0</v>
      </c>
      <c r="CL130" s="16"/>
      <c r="CM130" s="16">
        <f>(CL130/12*5*$D130*$G130*$H130*$K130*CM$11)+(CL130/12*4*$E130*$G130*$I130*$K130)+(CL130/12*3*$F130*$G130*$I130*$K130)</f>
        <v>0</v>
      </c>
      <c r="CN130" s="16"/>
      <c r="CO130" s="16">
        <f>(CN130/12*5*$D130*$G130*$H130*$K130*CO$11)+(CN130/12*4*$E130*$G130*$I130*$K130)+(CN130/12*3*$F130*$G130*$I130*$K130)</f>
        <v>0</v>
      </c>
      <c r="CP130" s="18"/>
      <c r="CQ130" s="16">
        <f>(CP130/12*5*$D130*$G130*$H130*$J130*CQ$11)+(CP130/12*4*$E130*$G130*$I130*$J130)+(CP130/12*3*$F130*$G130*$I130*$J130)</f>
        <v>0</v>
      </c>
      <c r="CR130" s="16"/>
      <c r="CS130" s="16">
        <f>(CR130/12*5*$D130*$G130*$H130*$K130*CS$11)+(CR130/12*4*$E130*$G130*$I130*$K130)+(CR130/12*3*$F130*$G130*$I130*$K130)</f>
        <v>0</v>
      </c>
      <c r="CT130" s="16"/>
      <c r="CU130" s="16">
        <f>(CT130/12*5*$D130*$G130*$H130*$K130*CU$11)+(CT130/12*4*$E130*$G130*$I130*$K130)+(CT130/12*3*$F130*$G130*$I130*$K130)</f>
        <v>0</v>
      </c>
      <c r="CV130" s="16"/>
      <c r="CW130" s="16">
        <f>(CV130/12*5*$D130*$G130*$H130*$K130*CW$11)+(CV130/12*4*$E130*$G130*$I130*$K130)+(CV130/12*3*$F130*$G130*$I130*$K130)</f>
        <v>0</v>
      </c>
      <c r="CX130" s="16"/>
      <c r="CY130" s="16">
        <f>(CX130/12*5*$D130*$G130*$H130*$K130*CY$11)+(CX130/12*4*$E130*$G130*$I130*$K130)+(CX130/12*3*$F130*$G130*$I130*$K130)</f>
        <v>0</v>
      </c>
      <c r="CZ130" s="16"/>
      <c r="DA130" s="16">
        <f>(CZ130/12*5*$D130*$G130*$H130*$K130*DA$11)+(CZ130/12*4*$E130*$G130*$I130*$K130)+(CZ130/12*3*$F130*$G130*$I130*$K130)</f>
        <v>0</v>
      </c>
      <c r="DB130" s="16"/>
      <c r="DC130" s="16">
        <f>(DB130/12*5*$D130*$G130*$H130*$J130*DC$11)+(DB130/12*4*$E130*$G130*$I130*$J130)+(DB130/12*3*$F130*$G130*$I130*$J130)</f>
        <v>0</v>
      </c>
      <c r="DD130" s="16"/>
      <c r="DE130" s="16">
        <f>(DD130/12*5*$D130*$G130*$H130*$J130*DE$11)+(DD130/12*4*$E130*$G130*$I130*$J130)+(DD130/12*3*$F130*$G130*$I130*$J130)</f>
        <v>0</v>
      </c>
      <c r="DF130" s="16"/>
      <c r="DG130" s="16">
        <f>(DF130/12*5*$D130*$G130*$H130*$K130*DG$11)+(DF130/12*4*$E130*$G130*$I130*$K130)+(DF130/12*3*$F130*$G130*$I130*$K130)</f>
        <v>0</v>
      </c>
      <c r="DH130" s="16"/>
      <c r="DI130" s="16">
        <f>(DH130/12*5*$D130*$G130*$H130*$K130*DI$11)+(DH130/12*4*$E130*$G130*$I130*$K130)+(DH130/12*3*$F130*$G130*$I130*$K130)</f>
        <v>0</v>
      </c>
      <c r="DJ130" s="16"/>
      <c r="DK130" s="16">
        <f>(DJ130/12*5*$D130*$G130*$H130*$L130*DK$11)+(DJ130/12*4*$E130*$G130*$I130*$L130)+(DJ130/12*3*$F130*$G130*$I130*$L130)</f>
        <v>0</v>
      </c>
      <c r="DL130" s="16"/>
      <c r="DM130" s="16">
        <f>(DL130/12*5*$D130*$G130*$H130*$M130*DM$11)+(DL130/12*4*$E130*$G130*$I130*$M130)+(DL130/12*3*$F130*$G130*$I130*$M130)</f>
        <v>0</v>
      </c>
      <c r="DN130" s="16"/>
      <c r="DO130" s="16">
        <f>(DN130/12*5*$D130*$G130*$H130*$K130*DO$11)+(DN130/12*7*$D130*$G130*$I130*$K130*DO$11)</f>
        <v>0</v>
      </c>
      <c r="DP130" s="16">
        <f t="shared" si="839"/>
        <v>214</v>
      </c>
      <c r="DQ130" s="16">
        <f t="shared" si="839"/>
        <v>12028640.103297997</v>
      </c>
    </row>
    <row r="131" spans="1:121" ht="30" customHeight="1" x14ac:dyDescent="0.25">
      <c r="A131" s="20"/>
      <c r="B131" s="54">
        <v>103</v>
      </c>
      <c r="C131" s="55" t="s">
        <v>259</v>
      </c>
      <c r="D131" s="56">
        <f t="shared" si="564"/>
        <v>19063</v>
      </c>
      <c r="E131" s="56">
        <v>18530</v>
      </c>
      <c r="F131" s="56">
        <v>18715</v>
      </c>
      <c r="G131" s="21">
        <v>2.42</v>
      </c>
      <c r="H131" s="15">
        <v>1</v>
      </c>
      <c r="I131" s="15">
        <v>1</v>
      </c>
      <c r="J131" s="56">
        <v>1.4</v>
      </c>
      <c r="K131" s="56">
        <v>1.68</v>
      </c>
      <c r="L131" s="56">
        <v>2.23</v>
      </c>
      <c r="M131" s="56">
        <v>2.57</v>
      </c>
      <c r="N131" s="16">
        <v>2</v>
      </c>
      <c r="O131" s="16">
        <f t="shared" ref="O131:O132" si="893">(N131/12*5*$D131*$G131*$H131*$J131*O$11)+(N131/12*4*$E131*$G131*$I131*$J131*O$12)+(N131/12*3*$F131*$G131*$I131*$J131*O$12)</f>
        <v>135271.3490333333</v>
      </c>
      <c r="P131" s="16">
        <v>12</v>
      </c>
      <c r="Q131" s="16">
        <f t="shared" ref="Q131:Q132" si="894">(P131/12*5*$D131*$G131*$H131*$J131*Q$11)+(P131/12*4*$E131*$G131*$I131*$J131*Q$12)+(P131/12*3*$F131*$G131*$I131*$J131*Q$12)</f>
        <v>811628.09419999993</v>
      </c>
      <c r="R131" s="16">
        <v>0</v>
      </c>
      <c r="S131" s="16">
        <f t="shared" ref="S131:S132" si="895">(R131/12*5*$D131*$G131*$H131*$J131*S$11)+(R131/12*4*$E131*$G131*$I131*$J131*S$12)+(R131/12*3*$F131*$G131*$I131*$J131*S$12)</f>
        <v>0</v>
      </c>
      <c r="T131" s="16"/>
      <c r="U131" s="16">
        <f t="shared" ref="U131:U132" si="896">(T131/12*5*$D131*$G131*$H131*$J131*U$11)+(T131/12*4*$E131*$G131*$I131*$J131*U$12)+(T131/12*3*$F131*$G131*$I131*$J131*U$12)</f>
        <v>0</v>
      </c>
      <c r="V131" s="16">
        <v>0</v>
      </c>
      <c r="W131" s="16">
        <f t="shared" ref="W131:W132" si="897">(V131/12*5*$D131*$G131*$H131*$J131*W$11)+(V131/12*4*$E131*$G131*$I131*$J131*W$12)+(V131/12*3*$F131*$G131*$I131*$J131*W$12)</f>
        <v>0</v>
      </c>
      <c r="X131" s="16">
        <v>0</v>
      </c>
      <c r="Y131" s="16">
        <f t="shared" ref="Y131:Y132" si="898">(X131/12*5*$D131*$G131*$H131*$J131*Y$11)+(X131/12*4*$E131*$G131*$I131*$J131*Y$12)+(X131/12*3*$F131*$G131*$I131*$J131*Y$12)</f>
        <v>0</v>
      </c>
      <c r="Z131" s="16">
        <v>0</v>
      </c>
      <c r="AA131" s="16">
        <f t="shared" ref="AA131:AA132" si="899">(Z131/12*5*$D131*$G131*$H131*$J131*AA$11)+(Z131/12*4*$E131*$G131*$I131*$J131*AA$12)+(Z131/12*3*$F131*$G131*$I131*$J131*AA$12)</f>
        <v>0</v>
      </c>
      <c r="AB131" s="16">
        <v>0</v>
      </c>
      <c r="AC131" s="16">
        <f t="shared" ref="AC131:AC132" si="900">(AB131/12*5*$D131*$G131*$H131*$J131*AC$11)+(AB131/12*4*$E131*$G131*$I131*$J131*AC$12)+(AB131/12*3*$F131*$G131*$I131*$J131*AC$12)</f>
        <v>0</v>
      </c>
      <c r="AD131" s="16">
        <v>0</v>
      </c>
      <c r="AE131" s="16">
        <f t="shared" ref="AE131:AE132" si="901">(AD131/12*5*$D131*$G131*$H131*$J131*AE$11)+(AD131/12*4*$E131*$G131*$I131*$J131*AE$12)+(AD131/12*3*$F131*$G131*$I131*$J131*AE$12)</f>
        <v>0</v>
      </c>
      <c r="AF131" s="16">
        <v>0</v>
      </c>
      <c r="AG131" s="16">
        <f t="shared" ref="AG131:AG132" si="902">(AF131/12*5*$D131*$G131*$H131*$J131*AG$11)+(AF131/12*4*$E131*$G131*$I131*$J131*AG$12)+(AF131/12*3*$F131*$G131*$I131*$J131*AG$12)</f>
        <v>0</v>
      </c>
      <c r="AH131" s="16">
        <v>0</v>
      </c>
      <c r="AI131" s="16">
        <f t="shared" ref="AI131:AI132" si="903">(AH131/12*5*$D131*$G131*$H131*$J131*AI$11)+(AH131/12*4*$E131*$G131*$I131*$J131*AI$12)+(AH131/12*3*$F131*$G131*$I131*$J131*AI$12)</f>
        <v>0</v>
      </c>
      <c r="AJ131" s="16"/>
      <c r="AK131" s="16">
        <f t="shared" ref="AK131:AK132" si="904">(AJ131/12*5*$D131*$G131*$H131*$J131*AK$11)+(AJ131/12*4*$E131*$G131*$I131*$J131*AK$12)+(AJ131/12*3*$F131*$G131*$I131*$J131*AK$12)</f>
        <v>0</v>
      </c>
      <c r="AL131" s="58">
        <v>0</v>
      </c>
      <c r="AM131" s="16">
        <f t="shared" ref="AM131:AM132" si="905">(AL131/12*5*$D131*$G131*$H131*$J131*AM$11)+(AL131/12*4*$E131*$G131*$I131*$J131*AM$12)+(AL131/12*3*$F131*$G131*$I131*$J131*AM$12)</f>
        <v>0</v>
      </c>
      <c r="AN131" s="59">
        <v>0</v>
      </c>
      <c r="AO131" s="16">
        <f t="shared" ref="AO131:AO132" si="906">(AN131/12*5*$D131*$G131*$H131*$K131*AO$11)+(AN131/12*4*$E131*$G131*$I131*$K131*AO$12)+(AN131/12*3*$F131*$G131*$I131*$K131*AO$12)</f>
        <v>0</v>
      </c>
      <c r="AP131" s="16">
        <v>0</v>
      </c>
      <c r="AQ131" s="16">
        <f t="shared" ref="AQ131:AQ132" si="907">(AP131/12*5*$D131*$G131*$H131*$K131*AQ$11)+(AP131/12*4*$E131*$G131*$I131*$K131*AQ$12)+(AP131/12*3*$F131*$G131*$I131*$K131*AQ$12)</f>
        <v>0</v>
      </c>
      <c r="AR131" s="16">
        <v>8</v>
      </c>
      <c r="AS131" s="16">
        <f t="shared" ref="AS131:AS132" si="908">(AR131/12*5*$D131*$G131*$H131*$K131*AS$11)+(AR131/12*4*$E131*$G131*$I131*$K131*AS$12)+(AR131/12*3*$F131*$G131*$I131*$K131*AS$12)</f>
        <v>625431.46758399997</v>
      </c>
      <c r="AT131" s="16">
        <v>0</v>
      </c>
      <c r="AU131" s="16">
        <f t="shared" ref="AU131:AU132" si="909">(AT131/12*5*$D131*$G131*$H131*$K131*AU$11)+(AT131/12*4*$E131*$G131*$I131*$K131*AU$12)+(AT131/12*3*$F131*$G131*$I131*$K131*AU$12)</f>
        <v>0</v>
      </c>
      <c r="AV131" s="16"/>
      <c r="AW131" s="16">
        <f t="shared" ref="AW131:AW132" si="910">(AV131/12*5*$D131*$G131*$H131*$J131*AW$11)+(AV131/12*4*$E131*$G131*$I131*$J131*AW$12)+(AV131/12*3*$F131*$G131*$I131*$J131*AW$12)</f>
        <v>0</v>
      </c>
      <c r="AX131" s="16"/>
      <c r="AY131" s="16">
        <f t="shared" ref="AY131:AY132" si="911">(AX131/12*5*$D131*$G131*$H131*$J131*AY$11)+(AX131/12*4*$E131*$G131*$I131*$J131*AY$12)+(AX131/12*3*$F131*$G131*$I131*$J131*AY$12)</f>
        <v>0</v>
      </c>
      <c r="AZ131" s="16">
        <v>0</v>
      </c>
      <c r="BA131" s="16">
        <f t="shared" ref="BA131:BA132" si="912">(AZ131/12*5*$D131*$G131*$H131*$K131*BA$11)+(AZ131/12*4*$E131*$G131*$I131*$K131*BA$12)+(AZ131/12*3*$F131*$G131*$I131*$K131*BA$12)</f>
        <v>0</v>
      </c>
      <c r="BB131" s="16">
        <v>0</v>
      </c>
      <c r="BC131" s="16">
        <f t="shared" ref="BC131:BC132" si="913">(BB131/12*5*$D131*$G131*$H131*$J131*BC$11)+(BB131/12*4*$E131*$G131*$I131*$J131*BC$12)+(BB131/12*3*$F131*$G131*$I131*$J131*BC$12)</f>
        <v>0</v>
      </c>
      <c r="BD131" s="16">
        <v>0</v>
      </c>
      <c r="BE131" s="16">
        <f t="shared" ref="BE131:BE132" si="914">(BD131/12*5*$D131*$G131*$H131*$J131*BE$11)+(BD131/12*4*$E131*$G131*$I131*$J131*BE$12)+(BD131/12*3*$F131*$G131*$I131*$J131*BE$12)</f>
        <v>0</v>
      </c>
      <c r="BF131" s="16">
        <v>0</v>
      </c>
      <c r="BG131" s="16">
        <f t="shared" ref="BG131:BG132" si="915">(BF131/12*5*$D131*$G131*$H131*$J131*BG$11)+(BF131/12*4*$E131*$G131*$I131*$J131*BG$12)+(BF131/12*3*$F131*$G131*$I131*$J131*BG$12)</f>
        <v>0</v>
      </c>
      <c r="BH131" s="16">
        <v>0</v>
      </c>
      <c r="BI131" s="16">
        <f t="shared" ref="BI131:BI132" si="916">(BH131/12*5*$D131*$G131*$H131*$K131*BI$11)+(BH131/12*4*$E131*$G131*$I131*$K131*BI$12)+(BH131/12*3*$F131*$G131*$I131*$K131*BI$12)</f>
        <v>0</v>
      </c>
      <c r="BJ131" s="16">
        <v>0</v>
      </c>
      <c r="BK131" s="16">
        <f t="shared" ref="BK131:BK132" si="917">(BJ131/12*5*$D131*$G131*$H131*$J131*BK$11)+(BJ131/12*4*$E131*$G131*$I131*$J131*BK$12)+(BJ131/12*3*$F131*$G131*$I131*$J131*BK$12)</f>
        <v>0</v>
      </c>
      <c r="BL131" s="16">
        <v>0</v>
      </c>
      <c r="BM131" s="16">
        <f t="shared" ref="BM131:BM132" si="918">(BL131/12*5*$D131*$G131*$H131*$J131*BM$11)+(BL131/12*4*$E131*$G131*$I131*$J131*BM$12)+(BL131/12*3*$F131*$G131*$I131*$J131*BM$12)</f>
        <v>0</v>
      </c>
      <c r="BN131" s="22">
        <v>0</v>
      </c>
      <c r="BO131" s="16">
        <f t="shared" ref="BO131:BO132" si="919">(BN131/12*5*$D131*$G131*$H131*$K131*BO$11)+(BN131/12*4*$E131*$G131*$I131*$K131*BO$12)+(BN131/12*3*$F131*$G131*$I131*$K131*BO$12)</f>
        <v>0</v>
      </c>
      <c r="BP131" s="16">
        <v>0</v>
      </c>
      <c r="BQ131" s="16">
        <f t="shared" ref="BQ131:BQ132" si="920">(BP131/12*5*$D131*$G131*$H131*$K131*BQ$11)+(BP131/12*4*$E131*$G131*$I131*$K131*BQ$12)+(BP131/12*3*$F131*$G131*$I131*$K131*BQ$12)</f>
        <v>0</v>
      </c>
      <c r="BR131" s="16">
        <v>0</v>
      </c>
      <c r="BS131" s="16">
        <f t="shared" ref="BS131:BS132" si="921">(BR131/12*5*$D131*$G131*$H131*$J131*BS$11)+(BR131/12*4*$E131*$G131*$I131*$J131*BS$12)+(BR131/12*3*$F131*$G131*$I131*$J131*BS$12)</f>
        <v>0</v>
      </c>
      <c r="BT131" s="16">
        <v>0</v>
      </c>
      <c r="BU131" s="16">
        <f t="shared" ref="BU131:BU132" si="922">(BT131/12*5*$D131*$G131*$H131*$J131*BU$11)+(BT131/12*4*$E131*$G131*$I131*$J131*BU$12)+(BT131/12*3*$F131*$G131*$I131*$J131*BU$12)</f>
        <v>0</v>
      </c>
      <c r="BV131" s="16">
        <v>0</v>
      </c>
      <c r="BW131" s="16">
        <f t="shared" ref="BW131:BW132" si="923">(BV131/12*5*$D131*$G131*$H131*$K131*BW$11)+(BV131/12*4*$E131*$G131*$I131*$K131*BW$12)+(BV131/12*3*$F131*$G131*$I131*$K131*BW$12)</f>
        <v>0</v>
      </c>
      <c r="BX131" s="16"/>
      <c r="BY131" s="16">
        <f t="shared" ref="BY131:BY132" si="924">(BX131/12*5*$D131*$G131*$H131*$K131*BY$11)+(BX131/12*4*$E131*$G131*$I131*$K131*BY$12)+(BX131/12*3*$F131*$G131*$I131*$K131*BY$12)</f>
        <v>0</v>
      </c>
      <c r="BZ131" s="16">
        <v>0</v>
      </c>
      <c r="CA131" s="16">
        <f t="shared" ref="CA131:CA132" si="925">(BZ131/12*5*$D131*$G131*$H131*$J131*CA$11)+(BZ131/12*4*$E131*$G131*$I131*$J131*CA$12)+(BZ131/12*3*$F131*$G131*$I131*$J131*CA$12)</f>
        <v>0</v>
      </c>
      <c r="CB131" s="16">
        <v>0</v>
      </c>
      <c r="CC131" s="16">
        <f t="shared" ref="CC131:CC132" si="926">(CB131/12*5*$D131*$G131*$H131*$K131*CC$11)+(CB131/12*4*$E131*$G131*$I131*$K131*CC$12)+(CB131/12*3*$F131*$G131*$I131*$K131*CC$12)</f>
        <v>0</v>
      </c>
      <c r="CD131" s="16">
        <v>0</v>
      </c>
      <c r="CE131" s="16">
        <f t="shared" ref="CE131:CE132" si="927">(CD131/12*5*$D131*$G131*$H131*$J131*CE$11)+(CD131/12*4*$E131*$G131*$I131*$J131*CE$12)+(CD131/12*3*$F131*$G131*$I131*$J131*CE$12)</f>
        <v>0</v>
      </c>
      <c r="CF131" s="16"/>
      <c r="CG131" s="16">
        <f t="shared" ref="CG131:CG132" si="928">(CF131/12*5*$D131*$G131*$H131*$J131*CG$11)+(CF131/12*4*$E131*$G131*$I131*$J131*CG$12)+(CF131/12*3*$F131*$G131*$I131*$J131*CG$12)</f>
        <v>0</v>
      </c>
      <c r="CH131" s="16"/>
      <c r="CI131" s="16">
        <f t="shared" ref="CI131:CI132" si="929">(CH131/12*5*$D131*$G131*$H131*$J131*CI$11)+(CH131/12*4*$E131*$G131*$I131*$J131*CI$12)+(CH131/12*3*$F131*$G131*$I131*$J131*CI$12)</f>
        <v>0</v>
      </c>
      <c r="CJ131" s="16"/>
      <c r="CK131" s="16">
        <f t="shared" ref="CK131:CK132" si="930">(CJ131/12*5*$D131*$G131*$H131*$J131*CK$11)+(CJ131/12*4*$E131*$G131*$I131*$J131*CK$12)+(CJ131/12*3*$F131*$G131*$I131*$J131*CK$12)</f>
        <v>0</v>
      </c>
      <c r="CL131" s="16"/>
      <c r="CM131" s="16">
        <f t="shared" ref="CM131:CM132" si="931">(CL131/12*5*$D131*$G131*$H131*$K131*CM$11)+(CL131/12*4*$E131*$G131*$I131*$K131*CM$12)+(CL131/12*3*$F131*$G131*$I131*$K131*CM$12)</f>
        <v>0</v>
      </c>
      <c r="CN131" s="16"/>
      <c r="CO131" s="16">
        <f t="shared" ref="CO131:CO132" si="932">(CN131/12*5*$D131*$G131*$H131*$K131*CO$11)+(CN131/12*4*$E131*$G131*$I131*$K131*CO$12)+(CN131/12*3*$F131*$G131*$I131*$K131*CO$12)</f>
        <v>0</v>
      </c>
      <c r="CP131" s="18"/>
      <c r="CQ131" s="16">
        <f t="shared" ref="CQ131:CQ132" si="933">(CP131/12*5*$D131*$G131*$H131*$J131*CQ$11)+(CP131/12*4*$E131*$G131*$I131*$J131*CQ$12)+(CP131/12*3*$F131*$G131*$I131*$J131*CQ$12)</f>
        <v>0</v>
      </c>
      <c r="CR131" s="16"/>
      <c r="CS131" s="16">
        <f t="shared" ref="CS131:CS132" si="934">(CR131/12*5*$D131*$G131*$H131*$K131*CS$11)+(CR131/12*4*$E131*$G131*$I131*$K131*CS$12)+(CR131/12*3*$F131*$G131*$I131*$K131*CS$12)</f>
        <v>0</v>
      </c>
      <c r="CT131" s="16"/>
      <c r="CU131" s="16">
        <f t="shared" ref="CU131:CU132" si="935">(CT131/12*5*$D131*$G131*$H131*$K131*CU$11)+(CT131/12*4*$E131*$G131*$I131*$K131*CU$12)+(CT131/12*3*$F131*$G131*$I131*$K131*CU$12)</f>
        <v>0</v>
      </c>
      <c r="CV131" s="16"/>
      <c r="CW131" s="16">
        <f t="shared" ref="CW131:CW132" si="936">(CV131/12*5*$D131*$G131*$H131*$K131*CW$11)+(CV131/12*4*$E131*$G131*$I131*$K131*CW$12)+(CV131/12*3*$F131*$G131*$I131*$K131*CW$12)</f>
        <v>0</v>
      </c>
      <c r="CX131" s="16"/>
      <c r="CY131" s="16">
        <f t="shared" ref="CY131:CY132" si="937">(CX131/12*5*$D131*$G131*$H131*$K131*CY$11)+(CX131/12*4*$E131*$G131*$I131*$K131*CY$12)+(CX131/12*3*$F131*$G131*$I131*$K131*CY$12)</f>
        <v>0</v>
      </c>
      <c r="CZ131" s="16"/>
      <c r="DA131" s="16">
        <f t="shared" ref="DA131:DA132" si="938">(CZ131/12*5*$D131*$G131*$H131*$K131*DA$11)+(CZ131/12*4*$E131*$G131*$I131*$K131*DA$12)+(CZ131/12*3*$F131*$G131*$I131*$K131*DA$12)</f>
        <v>0</v>
      </c>
      <c r="DB131" s="16"/>
      <c r="DC131" s="16">
        <f t="shared" ref="DC131:DC132" si="939">(DB131/12*5*$D131*$G131*$H131*$J131*DC$11)+(DB131/12*4*$E131*$G131*$I131*$J131*DC$12)+(DB131/12*3*$F131*$G131*$I131*$J131*DC$12)</f>
        <v>0</v>
      </c>
      <c r="DD131" s="16"/>
      <c r="DE131" s="16">
        <f t="shared" ref="DE131:DE132" si="940">(DD131/12*5*$D131*$G131*$H131*$J131*DE$11)+(DD131/12*4*$E131*$G131*$I131*$J131*DE$12)+(DD131/12*3*$F131*$G131*$I131*$J131*DE$12)</f>
        <v>0</v>
      </c>
      <c r="DF131" s="16"/>
      <c r="DG131" s="16">
        <f t="shared" ref="DG131:DG132" si="941">(DF131/12*5*$D131*$G131*$H131*$K131*DG$11)+(DF131/12*4*$E131*$G131*$I131*$K131*DG$12)+(DF131/12*3*$F131*$G131*$I131*$K131*DG$12)</f>
        <v>0</v>
      </c>
      <c r="DH131" s="16"/>
      <c r="DI131" s="16">
        <f t="shared" ref="DI131:DI132" si="942">(DH131/12*5*$D131*$G131*$H131*$K131*DI$11)+(DH131/12*4*$E131*$G131*$I131*$K131*DI$12)+(DH131/12*3*$F131*$G131*$I131*$K131*DI$12)</f>
        <v>0</v>
      </c>
      <c r="DJ131" s="16"/>
      <c r="DK131" s="16">
        <f t="shared" ref="DK131:DK132" si="943">(DJ131/12*5*$D131*$G131*$H131*$L131*DK$11)+(DJ131/12*4*$E131*$G131*$I131*$L131*DK$12)+(DJ131/12*3*$F131*$G131*$I131*$L131*DK$12)</f>
        <v>0</v>
      </c>
      <c r="DL131" s="16"/>
      <c r="DM131" s="16">
        <f t="shared" si="784"/>
        <v>0</v>
      </c>
      <c r="DN131" s="16"/>
      <c r="DO131" s="16">
        <f t="shared" si="562"/>
        <v>0</v>
      </c>
      <c r="DP131" s="16">
        <f t="shared" si="839"/>
        <v>22</v>
      </c>
      <c r="DQ131" s="16">
        <f t="shared" si="839"/>
        <v>1572330.9108173333</v>
      </c>
    </row>
    <row r="132" spans="1:121" ht="30" customHeight="1" x14ac:dyDescent="0.25">
      <c r="A132" s="20"/>
      <c r="B132" s="54">
        <v>104</v>
      </c>
      <c r="C132" s="55" t="s">
        <v>260</v>
      </c>
      <c r="D132" s="56">
        <f t="shared" si="564"/>
        <v>19063</v>
      </c>
      <c r="E132" s="56">
        <v>18530</v>
      </c>
      <c r="F132" s="56">
        <v>18715</v>
      </c>
      <c r="G132" s="56">
        <v>1.02</v>
      </c>
      <c r="H132" s="15">
        <v>1</v>
      </c>
      <c r="I132" s="15">
        <v>1</v>
      </c>
      <c r="J132" s="56">
        <v>1.4</v>
      </c>
      <c r="K132" s="56">
        <v>1.68</v>
      </c>
      <c r="L132" s="56">
        <v>2.23</v>
      </c>
      <c r="M132" s="56">
        <v>2.57</v>
      </c>
      <c r="N132" s="16">
        <v>5</v>
      </c>
      <c r="O132" s="16">
        <f t="shared" si="893"/>
        <v>142537.99175000002</v>
      </c>
      <c r="P132" s="16">
        <v>67</v>
      </c>
      <c r="Q132" s="16">
        <f t="shared" si="894"/>
        <v>1910009.0894500001</v>
      </c>
      <c r="R132" s="16">
        <v>0</v>
      </c>
      <c r="S132" s="16">
        <f t="shared" si="895"/>
        <v>0</v>
      </c>
      <c r="T132" s="16"/>
      <c r="U132" s="16">
        <f t="shared" si="896"/>
        <v>0</v>
      </c>
      <c r="V132" s="16">
        <v>0</v>
      </c>
      <c r="W132" s="16">
        <f t="shared" si="897"/>
        <v>0</v>
      </c>
      <c r="X132" s="16">
        <v>0</v>
      </c>
      <c r="Y132" s="16">
        <f t="shared" si="898"/>
        <v>0</v>
      </c>
      <c r="Z132" s="16">
        <v>0</v>
      </c>
      <c r="AA132" s="16">
        <f t="shared" si="899"/>
        <v>0</v>
      </c>
      <c r="AB132" s="16">
        <v>0</v>
      </c>
      <c r="AC132" s="16">
        <f t="shared" si="900"/>
        <v>0</v>
      </c>
      <c r="AD132" s="16">
        <v>0</v>
      </c>
      <c r="AE132" s="16">
        <f t="shared" si="901"/>
        <v>0</v>
      </c>
      <c r="AF132" s="16">
        <v>0</v>
      </c>
      <c r="AG132" s="16">
        <f t="shared" si="902"/>
        <v>0</v>
      </c>
      <c r="AH132" s="16">
        <v>1</v>
      </c>
      <c r="AI132" s="16">
        <f t="shared" si="903"/>
        <v>24273.042849999998</v>
      </c>
      <c r="AJ132" s="16"/>
      <c r="AK132" s="16">
        <f t="shared" si="904"/>
        <v>0</v>
      </c>
      <c r="AL132" s="58">
        <v>0</v>
      </c>
      <c r="AM132" s="16">
        <f t="shared" si="905"/>
        <v>0</v>
      </c>
      <c r="AN132" s="59">
        <v>5</v>
      </c>
      <c r="AO132" s="16">
        <f t="shared" si="906"/>
        <v>164757.25644</v>
      </c>
      <c r="AP132" s="16"/>
      <c r="AQ132" s="16">
        <f t="shared" si="907"/>
        <v>0</v>
      </c>
      <c r="AR132" s="16">
        <v>20</v>
      </c>
      <c r="AS132" s="16">
        <f t="shared" si="908"/>
        <v>659029.02575999999</v>
      </c>
      <c r="AT132" s="16">
        <v>0</v>
      </c>
      <c r="AU132" s="16">
        <f t="shared" si="909"/>
        <v>0</v>
      </c>
      <c r="AV132" s="16"/>
      <c r="AW132" s="16">
        <f t="shared" si="910"/>
        <v>0</v>
      </c>
      <c r="AX132" s="16"/>
      <c r="AY132" s="16">
        <f t="shared" si="911"/>
        <v>0</v>
      </c>
      <c r="AZ132" s="16">
        <v>0</v>
      </c>
      <c r="BA132" s="16">
        <f t="shared" si="912"/>
        <v>0</v>
      </c>
      <c r="BB132" s="16">
        <v>0</v>
      </c>
      <c r="BC132" s="16">
        <f t="shared" si="913"/>
        <v>0</v>
      </c>
      <c r="BD132" s="16">
        <v>0</v>
      </c>
      <c r="BE132" s="16">
        <f t="shared" si="914"/>
        <v>0</v>
      </c>
      <c r="BF132" s="16">
        <v>0</v>
      </c>
      <c r="BG132" s="16">
        <f t="shared" si="915"/>
        <v>0</v>
      </c>
      <c r="BH132" s="16">
        <v>0</v>
      </c>
      <c r="BI132" s="16">
        <f t="shared" si="916"/>
        <v>0</v>
      </c>
      <c r="BJ132" s="16">
        <v>0</v>
      </c>
      <c r="BK132" s="16">
        <f t="shared" si="917"/>
        <v>0</v>
      </c>
      <c r="BL132" s="16">
        <v>0</v>
      </c>
      <c r="BM132" s="16">
        <f t="shared" si="918"/>
        <v>0</v>
      </c>
      <c r="BN132" s="22">
        <v>0</v>
      </c>
      <c r="BO132" s="16">
        <f t="shared" si="919"/>
        <v>0</v>
      </c>
      <c r="BP132" s="16">
        <v>0</v>
      </c>
      <c r="BQ132" s="16">
        <f t="shared" si="920"/>
        <v>0</v>
      </c>
      <c r="BR132" s="16">
        <v>0</v>
      </c>
      <c r="BS132" s="16">
        <f t="shared" si="921"/>
        <v>0</v>
      </c>
      <c r="BT132" s="16">
        <v>0</v>
      </c>
      <c r="BU132" s="16">
        <f t="shared" si="922"/>
        <v>0</v>
      </c>
      <c r="BV132" s="16">
        <v>0</v>
      </c>
      <c r="BW132" s="16">
        <f t="shared" si="923"/>
        <v>0</v>
      </c>
      <c r="BX132" s="16"/>
      <c r="BY132" s="16">
        <f t="shared" si="924"/>
        <v>0</v>
      </c>
      <c r="BZ132" s="16">
        <v>0</v>
      </c>
      <c r="CA132" s="16">
        <f t="shared" si="925"/>
        <v>0</v>
      </c>
      <c r="CB132" s="16">
        <v>3</v>
      </c>
      <c r="CC132" s="16">
        <f t="shared" si="926"/>
        <v>87941.009519999992</v>
      </c>
      <c r="CD132" s="16">
        <v>0</v>
      </c>
      <c r="CE132" s="16">
        <f t="shared" si="927"/>
        <v>0</v>
      </c>
      <c r="CF132" s="16"/>
      <c r="CG132" s="16">
        <f t="shared" si="928"/>
        <v>0</v>
      </c>
      <c r="CH132" s="16"/>
      <c r="CI132" s="16">
        <f t="shared" si="929"/>
        <v>0</v>
      </c>
      <c r="CJ132" s="16"/>
      <c r="CK132" s="16">
        <f t="shared" si="930"/>
        <v>0</v>
      </c>
      <c r="CL132" s="16">
        <v>3</v>
      </c>
      <c r="CM132" s="16">
        <f t="shared" si="931"/>
        <v>97996.861998000008</v>
      </c>
      <c r="CN132" s="16">
        <v>1</v>
      </c>
      <c r="CO132" s="16">
        <f t="shared" si="932"/>
        <v>37552.899257999998</v>
      </c>
      <c r="CP132" s="18"/>
      <c r="CQ132" s="16">
        <f t="shared" si="933"/>
        <v>0</v>
      </c>
      <c r="CR132" s="16"/>
      <c r="CS132" s="16">
        <f t="shared" si="934"/>
        <v>0</v>
      </c>
      <c r="CT132" s="16"/>
      <c r="CU132" s="16">
        <f t="shared" si="935"/>
        <v>0</v>
      </c>
      <c r="CV132" s="16"/>
      <c r="CW132" s="16">
        <f t="shared" si="936"/>
        <v>0</v>
      </c>
      <c r="CX132" s="16"/>
      <c r="CY132" s="16">
        <f t="shared" si="937"/>
        <v>0</v>
      </c>
      <c r="CZ132" s="16">
        <v>3</v>
      </c>
      <c r="DA132" s="16">
        <f t="shared" si="938"/>
        <v>110314.86568199999</v>
      </c>
      <c r="DB132" s="16"/>
      <c r="DC132" s="16">
        <f t="shared" si="939"/>
        <v>0</v>
      </c>
      <c r="DD132" s="16"/>
      <c r="DE132" s="16">
        <f t="shared" si="940"/>
        <v>0</v>
      </c>
      <c r="DF132" s="16"/>
      <c r="DG132" s="16">
        <f t="shared" si="941"/>
        <v>0</v>
      </c>
      <c r="DH132" s="16"/>
      <c r="DI132" s="16">
        <f t="shared" si="942"/>
        <v>0</v>
      </c>
      <c r="DJ132" s="16"/>
      <c r="DK132" s="16">
        <f t="shared" si="943"/>
        <v>0</v>
      </c>
      <c r="DL132" s="16"/>
      <c r="DM132" s="16">
        <f t="shared" si="784"/>
        <v>0</v>
      </c>
      <c r="DN132" s="16"/>
      <c r="DO132" s="16">
        <f t="shared" si="562"/>
        <v>0</v>
      </c>
      <c r="DP132" s="16">
        <f t="shared" si="839"/>
        <v>108</v>
      </c>
      <c r="DQ132" s="16">
        <f t="shared" si="839"/>
        <v>3234412.0427080002</v>
      </c>
    </row>
    <row r="133" spans="1:121" ht="15.75" customHeight="1" x14ac:dyDescent="0.25">
      <c r="A133" s="69">
        <v>17</v>
      </c>
      <c r="B133" s="74"/>
      <c r="C133" s="71" t="s">
        <v>261</v>
      </c>
      <c r="D133" s="75">
        <f t="shared" si="564"/>
        <v>19063</v>
      </c>
      <c r="E133" s="75">
        <v>18530</v>
      </c>
      <c r="F133" s="75">
        <v>18715</v>
      </c>
      <c r="G133" s="79">
        <v>2.96</v>
      </c>
      <c r="H133" s="76"/>
      <c r="I133" s="76"/>
      <c r="J133" s="75">
        <v>1.4</v>
      </c>
      <c r="K133" s="75">
        <v>1.68</v>
      </c>
      <c r="L133" s="75">
        <v>2.23</v>
      </c>
      <c r="M133" s="75">
        <v>2.57</v>
      </c>
      <c r="N133" s="74">
        <f t="shared" ref="N133:BY133" si="944">SUM(N134:N140)</f>
        <v>0</v>
      </c>
      <c r="O133" s="74">
        <f t="shared" si="944"/>
        <v>0</v>
      </c>
      <c r="P133" s="74">
        <f t="shared" si="944"/>
        <v>0</v>
      </c>
      <c r="Q133" s="74">
        <f t="shared" si="944"/>
        <v>0</v>
      </c>
      <c r="R133" s="74">
        <f t="shared" si="944"/>
        <v>0</v>
      </c>
      <c r="S133" s="74">
        <f t="shared" si="944"/>
        <v>0</v>
      </c>
      <c r="T133" s="74">
        <f t="shared" si="944"/>
        <v>0</v>
      </c>
      <c r="U133" s="74">
        <f t="shared" si="944"/>
        <v>0</v>
      </c>
      <c r="V133" s="74">
        <f t="shared" si="944"/>
        <v>0</v>
      </c>
      <c r="W133" s="74">
        <f t="shared" si="944"/>
        <v>0</v>
      </c>
      <c r="X133" s="74">
        <f t="shared" si="944"/>
        <v>0</v>
      </c>
      <c r="Y133" s="74">
        <f t="shared" si="944"/>
        <v>0</v>
      </c>
      <c r="Z133" s="74">
        <f t="shared" si="944"/>
        <v>0</v>
      </c>
      <c r="AA133" s="74">
        <f t="shared" si="944"/>
        <v>0</v>
      </c>
      <c r="AB133" s="74">
        <f t="shared" si="944"/>
        <v>0</v>
      </c>
      <c r="AC133" s="74">
        <f t="shared" si="944"/>
        <v>0</v>
      </c>
      <c r="AD133" s="74">
        <v>1405</v>
      </c>
      <c r="AE133" s="74">
        <f t="shared" ref="AE133" si="945">SUM(AE134:AE140)</f>
        <v>181612690.95666668</v>
      </c>
      <c r="AF133" s="74">
        <f t="shared" si="944"/>
        <v>6</v>
      </c>
      <c r="AG133" s="74">
        <f t="shared" si="944"/>
        <v>429290.89280000003</v>
      </c>
      <c r="AH133" s="74">
        <f t="shared" si="944"/>
        <v>0</v>
      </c>
      <c r="AI133" s="74">
        <f t="shared" si="944"/>
        <v>0</v>
      </c>
      <c r="AJ133" s="74">
        <f t="shared" si="944"/>
        <v>0</v>
      </c>
      <c r="AK133" s="74">
        <f t="shared" si="944"/>
        <v>0</v>
      </c>
      <c r="AL133" s="74">
        <f t="shared" si="944"/>
        <v>0</v>
      </c>
      <c r="AM133" s="74">
        <f t="shared" si="944"/>
        <v>0</v>
      </c>
      <c r="AN133" s="74">
        <f t="shared" si="944"/>
        <v>54</v>
      </c>
      <c r="AO133" s="74">
        <f t="shared" si="944"/>
        <v>3500284.0657399995</v>
      </c>
      <c r="AP133" s="74">
        <f t="shared" si="944"/>
        <v>0</v>
      </c>
      <c r="AQ133" s="74">
        <f t="shared" si="944"/>
        <v>0</v>
      </c>
      <c r="AR133" s="74">
        <f t="shared" si="944"/>
        <v>107</v>
      </c>
      <c r="AS133" s="74">
        <f t="shared" si="944"/>
        <v>23889446.825011596</v>
      </c>
      <c r="AT133" s="74">
        <f t="shared" si="944"/>
        <v>0</v>
      </c>
      <c r="AU133" s="74">
        <f t="shared" si="944"/>
        <v>0</v>
      </c>
      <c r="AV133" s="74">
        <f t="shared" si="944"/>
        <v>0</v>
      </c>
      <c r="AW133" s="74">
        <f t="shared" si="944"/>
        <v>0</v>
      </c>
      <c r="AX133" s="74">
        <f t="shared" si="944"/>
        <v>0</v>
      </c>
      <c r="AY133" s="74">
        <f t="shared" si="944"/>
        <v>0</v>
      </c>
      <c r="AZ133" s="74">
        <f t="shared" si="944"/>
        <v>0</v>
      </c>
      <c r="BA133" s="74">
        <f t="shared" si="944"/>
        <v>0</v>
      </c>
      <c r="BB133" s="74">
        <f t="shared" si="944"/>
        <v>0</v>
      </c>
      <c r="BC133" s="74">
        <f t="shared" si="944"/>
        <v>0</v>
      </c>
      <c r="BD133" s="74">
        <f t="shared" si="944"/>
        <v>0</v>
      </c>
      <c r="BE133" s="74">
        <f t="shared" si="944"/>
        <v>0</v>
      </c>
      <c r="BF133" s="74">
        <f t="shared" si="944"/>
        <v>0</v>
      </c>
      <c r="BG133" s="74">
        <f t="shared" si="944"/>
        <v>0</v>
      </c>
      <c r="BH133" s="74">
        <f t="shared" si="944"/>
        <v>0</v>
      </c>
      <c r="BI133" s="74">
        <f t="shared" si="944"/>
        <v>0</v>
      </c>
      <c r="BJ133" s="74">
        <f t="shared" si="944"/>
        <v>2</v>
      </c>
      <c r="BK133" s="74">
        <f t="shared" si="944"/>
        <v>78222.714954999989</v>
      </c>
      <c r="BL133" s="74">
        <v>0</v>
      </c>
      <c r="BM133" s="74">
        <f t="shared" si="944"/>
        <v>0</v>
      </c>
      <c r="BN133" s="74">
        <f t="shared" si="944"/>
        <v>0</v>
      </c>
      <c r="BO133" s="74">
        <f t="shared" si="944"/>
        <v>0</v>
      </c>
      <c r="BP133" s="74">
        <f t="shared" si="944"/>
        <v>678</v>
      </c>
      <c r="BQ133" s="74">
        <f t="shared" si="944"/>
        <v>61258065.325043991</v>
      </c>
      <c r="BR133" s="74">
        <f t="shared" si="944"/>
        <v>20</v>
      </c>
      <c r="BS133" s="74">
        <f t="shared" si="944"/>
        <v>772597.21326666651</v>
      </c>
      <c r="BT133" s="74">
        <f t="shared" si="944"/>
        <v>0</v>
      </c>
      <c r="BU133" s="74">
        <f t="shared" si="944"/>
        <v>0</v>
      </c>
      <c r="BV133" s="74">
        <f t="shared" si="944"/>
        <v>0</v>
      </c>
      <c r="BW133" s="74">
        <f t="shared" si="944"/>
        <v>0</v>
      </c>
      <c r="BX133" s="74">
        <f t="shared" si="944"/>
        <v>0</v>
      </c>
      <c r="BY133" s="74">
        <f t="shared" si="944"/>
        <v>0</v>
      </c>
      <c r="BZ133" s="74">
        <f t="shared" ref="BZ133:DQ133" si="946">SUM(BZ134:BZ140)</f>
        <v>0</v>
      </c>
      <c r="CA133" s="74">
        <f t="shared" si="946"/>
        <v>0</v>
      </c>
      <c r="CB133" s="74">
        <f t="shared" si="946"/>
        <v>0</v>
      </c>
      <c r="CC133" s="74">
        <f t="shared" si="946"/>
        <v>0</v>
      </c>
      <c r="CD133" s="74">
        <f t="shared" si="946"/>
        <v>0</v>
      </c>
      <c r="CE133" s="74">
        <f t="shared" si="946"/>
        <v>0</v>
      </c>
      <c r="CF133" s="74">
        <f t="shared" si="946"/>
        <v>0</v>
      </c>
      <c r="CG133" s="74">
        <f t="shared" si="946"/>
        <v>0</v>
      </c>
      <c r="CH133" s="74">
        <f t="shared" si="946"/>
        <v>0</v>
      </c>
      <c r="CI133" s="74">
        <f t="shared" si="946"/>
        <v>0</v>
      </c>
      <c r="CJ133" s="74">
        <f t="shared" si="946"/>
        <v>9</v>
      </c>
      <c r="CK133" s="74">
        <f t="shared" si="946"/>
        <v>553049.97439999995</v>
      </c>
      <c r="CL133" s="74">
        <f t="shared" si="946"/>
        <v>11</v>
      </c>
      <c r="CM133" s="74">
        <f t="shared" si="946"/>
        <v>794286.98407660006</v>
      </c>
      <c r="CN133" s="74">
        <f t="shared" si="946"/>
        <v>25</v>
      </c>
      <c r="CO133" s="74">
        <f t="shared" si="946"/>
        <v>2652928.2497382001</v>
      </c>
      <c r="CP133" s="77">
        <f t="shared" si="946"/>
        <v>6</v>
      </c>
      <c r="CQ133" s="74">
        <f t="shared" si="946"/>
        <v>387201.30259999988</v>
      </c>
      <c r="CR133" s="74">
        <f t="shared" si="946"/>
        <v>19</v>
      </c>
      <c r="CS133" s="74">
        <f t="shared" si="946"/>
        <v>1291965.5578367996</v>
      </c>
      <c r="CT133" s="74">
        <f t="shared" si="946"/>
        <v>0</v>
      </c>
      <c r="CU133" s="74">
        <f t="shared" si="946"/>
        <v>0</v>
      </c>
      <c r="CV133" s="74">
        <f t="shared" si="946"/>
        <v>37</v>
      </c>
      <c r="CW133" s="74">
        <f t="shared" si="946"/>
        <v>2196275.2441433999</v>
      </c>
      <c r="CX133" s="74">
        <f t="shared" si="946"/>
        <v>0</v>
      </c>
      <c r="CY133" s="74">
        <f t="shared" si="946"/>
        <v>0</v>
      </c>
      <c r="CZ133" s="74">
        <f t="shared" si="946"/>
        <v>23</v>
      </c>
      <c r="DA133" s="74">
        <f t="shared" si="946"/>
        <v>2455551.2291057999</v>
      </c>
      <c r="DB133" s="74">
        <f t="shared" si="946"/>
        <v>19</v>
      </c>
      <c r="DC133" s="74">
        <f t="shared" si="946"/>
        <v>835962.2592999998</v>
      </c>
      <c r="DD133" s="74">
        <f t="shared" si="946"/>
        <v>16</v>
      </c>
      <c r="DE133" s="74">
        <f t="shared" si="946"/>
        <v>681097.17181333317</v>
      </c>
      <c r="DF133" s="74">
        <f t="shared" si="946"/>
        <v>0</v>
      </c>
      <c r="DG133" s="74">
        <f t="shared" si="946"/>
        <v>0</v>
      </c>
      <c r="DH133" s="74">
        <f t="shared" si="946"/>
        <v>0</v>
      </c>
      <c r="DI133" s="74">
        <f t="shared" si="946"/>
        <v>0</v>
      </c>
      <c r="DJ133" s="74">
        <f t="shared" si="946"/>
        <v>0</v>
      </c>
      <c r="DK133" s="74">
        <f t="shared" si="946"/>
        <v>0</v>
      </c>
      <c r="DL133" s="74">
        <f t="shared" si="946"/>
        <v>0</v>
      </c>
      <c r="DM133" s="74">
        <f t="shared" si="946"/>
        <v>0</v>
      </c>
      <c r="DN133" s="19">
        <f t="shared" si="946"/>
        <v>0</v>
      </c>
      <c r="DO133" s="19">
        <f t="shared" si="946"/>
        <v>0</v>
      </c>
      <c r="DP133" s="74">
        <f t="shared" si="946"/>
        <v>2437</v>
      </c>
      <c r="DQ133" s="74">
        <f t="shared" si="946"/>
        <v>283388915.96649796</v>
      </c>
    </row>
    <row r="134" spans="1:121" ht="35.25" customHeight="1" x14ac:dyDescent="0.25">
      <c r="A134" s="20"/>
      <c r="B134" s="54">
        <v>105</v>
      </c>
      <c r="C134" s="55" t="s">
        <v>262</v>
      </c>
      <c r="D134" s="56">
        <f t="shared" si="564"/>
        <v>19063</v>
      </c>
      <c r="E134" s="56">
        <v>18530</v>
      </c>
      <c r="F134" s="56">
        <v>18715</v>
      </c>
      <c r="G134" s="21">
        <v>4.21</v>
      </c>
      <c r="H134" s="15">
        <v>1.2</v>
      </c>
      <c r="I134" s="15">
        <v>1.2</v>
      </c>
      <c r="J134" s="56">
        <v>1.4</v>
      </c>
      <c r="K134" s="56">
        <v>1.68</v>
      </c>
      <c r="L134" s="56">
        <v>2.23</v>
      </c>
      <c r="M134" s="56">
        <v>2.57</v>
      </c>
      <c r="N134" s="16">
        <v>0</v>
      </c>
      <c r="O134" s="16">
        <f t="shared" ref="O134:O140" si="947">(N134/12*5*$D134*$G134*$H134*$J134*O$11)+(N134/12*4*$E134*$G134*$I134*$J134*O$12)+(N134/12*3*$F134*$G134*$I134*$J134*O$12)</f>
        <v>0</v>
      </c>
      <c r="P134" s="16">
        <v>0</v>
      </c>
      <c r="Q134" s="16">
        <f t="shared" ref="Q134:Q140" si="948">(P134/12*5*$D134*$G134*$H134*$J134*Q$11)+(P134/12*4*$E134*$G134*$I134*$J134*Q$12)+(P134/12*3*$F134*$G134*$I134*$J134*Q$12)</f>
        <v>0</v>
      </c>
      <c r="R134" s="16">
        <v>0</v>
      </c>
      <c r="S134" s="16">
        <f t="shared" ref="S134:S140" si="949">(R134/12*5*$D134*$G134*$H134*$J134*S$11)+(R134/12*4*$E134*$G134*$I134*$J134*S$12)+(R134/12*3*$F134*$G134*$I134*$J134*S$12)</f>
        <v>0</v>
      </c>
      <c r="T134" s="16"/>
      <c r="U134" s="16">
        <f t="shared" ref="U134:U140" si="950">(T134/12*5*$D134*$G134*$H134*$J134*U$11)+(T134/12*4*$E134*$G134*$I134*$J134*U$12)+(T134/12*3*$F134*$G134*$I134*$J134*U$12)</f>
        <v>0</v>
      </c>
      <c r="V134" s="16">
        <v>0</v>
      </c>
      <c r="W134" s="16">
        <f t="shared" ref="W134:W140" si="951">(V134/12*5*$D134*$G134*$H134*$J134*W$11)+(V134/12*4*$E134*$G134*$I134*$J134*W$12)+(V134/12*3*$F134*$G134*$I134*$J134*W$12)</f>
        <v>0</v>
      </c>
      <c r="X134" s="16">
        <v>0</v>
      </c>
      <c r="Y134" s="16">
        <f t="shared" ref="Y134:Y140" si="952">(X134/12*5*$D134*$G134*$H134*$J134*Y$11)+(X134/12*4*$E134*$G134*$I134*$J134*Y$12)+(X134/12*3*$F134*$G134*$I134*$J134*Y$12)</f>
        <v>0</v>
      </c>
      <c r="Z134" s="16">
        <v>0</v>
      </c>
      <c r="AA134" s="16">
        <f t="shared" ref="AA134:AA140" si="953">(Z134/12*5*$D134*$G134*$H134*$J134*AA$11)+(Z134/12*4*$E134*$G134*$I134*$J134*AA$12)+(Z134/12*3*$F134*$G134*$I134*$J134*AA$12)</f>
        <v>0</v>
      </c>
      <c r="AB134" s="16">
        <v>0</v>
      </c>
      <c r="AC134" s="16">
        <f t="shared" ref="AC134:AC140" si="954">(AB134/12*5*$D134*$G134*$H134*$J134*AC$11)+(AB134/12*4*$E134*$G134*$I134*$J134*AC$12)+(AB134/12*3*$F134*$G134*$I134*$J134*AC$12)</f>
        <v>0</v>
      </c>
      <c r="AD134" s="16">
        <v>396</v>
      </c>
      <c r="AE134" s="16">
        <f t="shared" ref="AE134:AE140" si="955">(AD134/12*5*$D134*$G134*$H134*$J134*AE$11)+(AD134/12*4*$E134*$G134*$I134*$J134*AE$12)+(AD134/12*3*$F134*$G134*$I134*$J134*AE$12)</f>
        <v>65813641.739999987</v>
      </c>
      <c r="AF134" s="16">
        <v>0</v>
      </c>
      <c r="AG134" s="16">
        <f t="shared" ref="AG134:AG140" si="956">(AF134/12*5*$D134*$G134*$H134*$J134*AG$11)+(AF134/12*4*$E134*$G134*$I134*$J134*AG$12)+(AF134/12*3*$F134*$G134*$I134*$J134*AG$12)</f>
        <v>0</v>
      </c>
      <c r="AH134" s="16">
        <v>0</v>
      </c>
      <c r="AI134" s="16">
        <f t="shared" ref="AI134:AI140" si="957">(AH134/12*5*$D134*$G134*$H134*$J134*AI$11)+(AH134/12*4*$E134*$G134*$I134*$J134*AI$12)+(AH134/12*3*$F134*$G134*$I134*$J134*AI$12)</f>
        <v>0</v>
      </c>
      <c r="AJ134" s="16"/>
      <c r="AK134" s="16">
        <f t="shared" ref="AK134:AK140" si="958">(AJ134/12*5*$D134*$G134*$H134*$J134*AK$11)+(AJ134/12*4*$E134*$G134*$I134*$J134*AK$12)+(AJ134/12*3*$F134*$G134*$I134*$J134*AK$12)</f>
        <v>0</v>
      </c>
      <c r="AL134" s="58">
        <v>0</v>
      </c>
      <c r="AM134" s="16">
        <f t="shared" ref="AM134:AM140" si="959">(AL134/12*5*$D134*$G134*$H134*$J134*AM$11)+(AL134/12*4*$E134*$G134*$I134*$J134*AM$12)+(AL134/12*3*$F134*$G134*$I134*$J134*AM$12)</f>
        <v>0</v>
      </c>
      <c r="AN134" s="59">
        <v>0</v>
      </c>
      <c r="AO134" s="16">
        <f t="shared" ref="AO134:AO140" si="960">(AN134/12*5*$D134*$G134*$H134*$K134*AO$11)+(AN134/12*4*$E134*$G134*$I134*$K134*AO$12)+(AN134/12*3*$F134*$G134*$I134*$K134*AO$12)</f>
        <v>0</v>
      </c>
      <c r="AP134" s="16">
        <v>0</v>
      </c>
      <c r="AQ134" s="16">
        <f t="shared" ref="AQ134:AQ140" si="961">(AP134/12*5*$D134*$G134*$H134*$K134*AQ$11)+(AP134/12*4*$E134*$G134*$I134*$K134*AQ$12)+(AP134/12*3*$F134*$G134*$I134*$K134*AQ$12)</f>
        <v>0</v>
      </c>
      <c r="AR134" s="16">
        <v>17</v>
      </c>
      <c r="AS134" s="16">
        <f t="shared" ref="AS134:AS140" si="962">(AR134/12*5*$D134*$G134*$H134*$K134*AS$11)+(AR134/12*4*$E134*$G134*$I134*$K134*AS$12)+(AR134/12*3*$F134*$G134*$I134*$K134*AS$12)</f>
        <v>2774512.1984496</v>
      </c>
      <c r="AT134" s="16">
        <v>0</v>
      </c>
      <c r="AU134" s="16">
        <f t="shared" ref="AU134:AU140" si="963">(AT134/12*5*$D134*$G134*$H134*$K134*AU$11)+(AT134/12*4*$E134*$G134*$I134*$K134*AU$12)+(AT134/12*3*$F134*$G134*$I134*$K134*AU$12)</f>
        <v>0</v>
      </c>
      <c r="AV134" s="16"/>
      <c r="AW134" s="16">
        <f t="shared" ref="AW134:AW140" si="964">(AV134/12*5*$D134*$G134*$H134*$J134*AW$11)+(AV134/12*4*$E134*$G134*$I134*$J134*AW$12)+(AV134/12*3*$F134*$G134*$I134*$J134*AW$12)</f>
        <v>0</v>
      </c>
      <c r="AX134" s="16"/>
      <c r="AY134" s="16">
        <f t="shared" ref="AY134:AY140" si="965">(AX134/12*5*$D134*$G134*$H134*$J134*AY$11)+(AX134/12*4*$E134*$G134*$I134*$J134*AY$12)+(AX134/12*3*$F134*$G134*$I134*$J134*AY$12)</f>
        <v>0</v>
      </c>
      <c r="AZ134" s="16">
        <v>0</v>
      </c>
      <c r="BA134" s="16">
        <f t="shared" ref="BA134:BA140" si="966">(AZ134/12*5*$D134*$G134*$H134*$K134*BA$11)+(AZ134/12*4*$E134*$G134*$I134*$K134*BA$12)+(AZ134/12*3*$F134*$G134*$I134*$K134*BA$12)</f>
        <v>0</v>
      </c>
      <c r="BB134" s="16">
        <v>0</v>
      </c>
      <c r="BC134" s="16">
        <f t="shared" ref="BC134:BC140" si="967">(BB134/12*5*$D134*$G134*$H134*$J134*BC$11)+(BB134/12*4*$E134*$G134*$I134*$J134*BC$12)+(BB134/12*3*$F134*$G134*$I134*$J134*BC$12)</f>
        <v>0</v>
      </c>
      <c r="BD134" s="16">
        <v>0</v>
      </c>
      <c r="BE134" s="16">
        <f t="shared" ref="BE134:BE140" si="968">(BD134/12*5*$D134*$G134*$H134*$J134*BE$11)+(BD134/12*4*$E134*$G134*$I134*$J134*BE$12)+(BD134/12*3*$F134*$G134*$I134*$J134*BE$12)</f>
        <v>0</v>
      </c>
      <c r="BF134" s="16">
        <v>0</v>
      </c>
      <c r="BG134" s="16">
        <f t="shared" ref="BG134:BG140" si="969">(BF134/12*5*$D134*$G134*$H134*$J134*BG$11)+(BF134/12*4*$E134*$G134*$I134*$J134*BG$12)+(BF134/12*3*$F134*$G134*$I134*$J134*BG$12)</f>
        <v>0</v>
      </c>
      <c r="BH134" s="16">
        <v>0</v>
      </c>
      <c r="BI134" s="16">
        <f t="shared" ref="BI134:BI140" si="970">(BH134/12*5*$D134*$G134*$H134*$K134*BI$11)+(BH134/12*4*$E134*$G134*$I134*$K134*BI$12)+(BH134/12*3*$F134*$G134*$I134*$K134*BI$12)</f>
        <v>0</v>
      </c>
      <c r="BJ134" s="16">
        <v>0</v>
      </c>
      <c r="BK134" s="16">
        <f t="shared" ref="BK134:BK140" si="971">(BJ134/12*5*$D134*$G134*$H134*$J134*BK$11)+(BJ134/12*4*$E134*$G134*$I134*$J134*BK$12)+(BJ134/12*3*$F134*$G134*$I134*$J134*BK$12)</f>
        <v>0</v>
      </c>
      <c r="BL134" s="16">
        <v>0</v>
      </c>
      <c r="BM134" s="16">
        <f t="shared" ref="BM134:BM140" si="972">(BL134/12*5*$D134*$G134*$H134*$J134*BM$11)+(BL134/12*4*$E134*$G134*$I134*$J134*BM$12)+(BL134/12*3*$F134*$G134*$I134*$J134*BM$12)</f>
        <v>0</v>
      </c>
      <c r="BN134" s="22">
        <v>0</v>
      </c>
      <c r="BO134" s="16">
        <f t="shared" ref="BO134:BO140" si="973">(BN134/12*5*$D134*$G134*$H134*$K134*BO$11)+(BN134/12*4*$E134*$G134*$I134*$K134*BO$12)+(BN134/12*3*$F134*$G134*$I134*$K134*BO$12)</f>
        <v>0</v>
      </c>
      <c r="BP134" s="16">
        <v>102</v>
      </c>
      <c r="BQ134" s="16">
        <f t="shared" ref="BQ134:BQ140" si="974">(BP134/12*5*$D134*$G134*$H134*$K134*BQ$11)+(BP134/12*4*$E134*$G134*$I134*$K134*BQ$12)+(BP134/12*3*$F134*$G134*$I134*$K134*BQ$12)</f>
        <v>18389528.113823995</v>
      </c>
      <c r="BR134" s="16">
        <v>0</v>
      </c>
      <c r="BS134" s="16">
        <f t="shared" ref="BS134:BS140" si="975">(BR134/12*5*$D134*$G134*$H134*$J134*BS$11)+(BR134/12*4*$E134*$G134*$I134*$J134*BS$12)+(BR134/12*3*$F134*$G134*$I134*$J134*BS$12)</f>
        <v>0</v>
      </c>
      <c r="BT134" s="16">
        <v>0</v>
      </c>
      <c r="BU134" s="16">
        <f t="shared" ref="BU134:BU140" si="976">(BT134/12*5*$D134*$G134*$H134*$J134*BU$11)+(BT134/12*4*$E134*$G134*$I134*$J134*BU$12)+(BT134/12*3*$F134*$G134*$I134*$J134*BU$12)</f>
        <v>0</v>
      </c>
      <c r="BV134" s="16">
        <v>0</v>
      </c>
      <c r="BW134" s="16">
        <f t="shared" ref="BW134:BW140" si="977">(BV134/12*5*$D134*$G134*$H134*$K134*BW$11)+(BV134/12*4*$E134*$G134*$I134*$K134*BW$12)+(BV134/12*3*$F134*$G134*$I134*$K134*BW$12)</f>
        <v>0</v>
      </c>
      <c r="BX134" s="16"/>
      <c r="BY134" s="16">
        <f t="shared" ref="BY134:BY140" si="978">(BX134/12*5*$D134*$G134*$H134*$K134*BY$11)+(BX134/12*4*$E134*$G134*$I134*$K134*BY$12)+(BX134/12*3*$F134*$G134*$I134*$K134*BY$12)</f>
        <v>0</v>
      </c>
      <c r="BZ134" s="16">
        <v>0</v>
      </c>
      <c r="CA134" s="16">
        <f t="shared" ref="CA134:CA140" si="979">(BZ134/12*5*$D134*$G134*$H134*$J134*CA$11)+(BZ134/12*4*$E134*$G134*$I134*$J134*CA$12)+(BZ134/12*3*$F134*$G134*$I134*$J134*CA$12)</f>
        <v>0</v>
      </c>
      <c r="CB134" s="16">
        <v>0</v>
      </c>
      <c r="CC134" s="16">
        <f t="shared" ref="CC134:CC140" si="980">(CB134/12*5*$D134*$G134*$H134*$K134*CC$11)+(CB134/12*4*$E134*$G134*$I134*$K134*CC$12)+(CB134/12*3*$F134*$G134*$I134*$K134*CC$12)</f>
        <v>0</v>
      </c>
      <c r="CD134" s="16">
        <v>0</v>
      </c>
      <c r="CE134" s="16">
        <f t="shared" ref="CE134:CE140" si="981">(CD134/12*5*$D134*$G134*$H134*$J134*CE$11)+(CD134/12*4*$E134*$G134*$I134*$J134*CE$12)+(CD134/12*3*$F134*$G134*$I134*$J134*CE$12)</f>
        <v>0</v>
      </c>
      <c r="CF134" s="16"/>
      <c r="CG134" s="16">
        <f t="shared" ref="CG134:CG140" si="982">(CF134/12*5*$D134*$G134*$H134*$J134*CG$11)+(CF134/12*4*$E134*$G134*$I134*$J134*CG$12)+(CF134/12*3*$F134*$G134*$I134*$J134*CG$12)</f>
        <v>0</v>
      </c>
      <c r="CH134" s="16"/>
      <c r="CI134" s="16">
        <f t="shared" ref="CI134:CI140" si="983">(CH134/12*5*$D134*$G134*$H134*$J134*CI$11)+(CH134/12*4*$E134*$G134*$I134*$J134*CI$12)+(CH134/12*3*$F134*$G134*$I134*$J134*CI$12)</f>
        <v>0</v>
      </c>
      <c r="CJ134" s="16"/>
      <c r="CK134" s="16">
        <f t="shared" ref="CK134:CK140" si="984">(CJ134/12*5*$D134*$G134*$H134*$J134*CK$11)+(CJ134/12*4*$E134*$G134*$I134*$J134*CK$12)+(CJ134/12*3*$F134*$G134*$I134*$J134*CK$12)</f>
        <v>0</v>
      </c>
      <c r="CL134" s="16">
        <v>1</v>
      </c>
      <c r="CM134" s="16">
        <f t="shared" ref="CM134:CM140" si="985">(CL134/12*5*$D134*$G134*$H134*$K134*CM$11)+(CL134/12*4*$E134*$G134*$I134*$K134*CM$12)+(CL134/12*3*$F134*$G134*$I134*$K134*CM$12)</f>
        <v>161790.89765159995</v>
      </c>
      <c r="CN134" s="16">
        <v>9</v>
      </c>
      <c r="CO134" s="16">
        <f t="shared" ref="CO134:CO140" si="986">(CN134/12*5*$D134*$G134*$H134*$K134*CO$11)+(CN134/12*4*$E134*$G134*$I134*$K134*CO$12)+(CN134/12*3*$F134*$G134*$I134*$K134*CO$12)</f>
        <v>1673975.7092771998</v>
      </c>
      <c r="CP134" s="18"/>
      <c r="CQ134" s="16">
        <f t="shared" ref="CQ134:CQ140" si="987">(CP134/12*5*$D134*$G134*$H134*$J134*CQ$11)+(CP134/12*4*$E134*$G134*$I134*$J134*CQ$12)+(CP134/12*3*$F134*$G134*$I134*$J134*CQ$12)</f>
        <v>0</v>
      </c>
      <c r="CR134" s="16">
        <v>2</v>
      </c>
      <c r="CS134" s="16">
        <f t="shared" ref="CS134:CS140" si="988">(CR134/12*5*$D134*$G134*$H134*$K134*CS$11)+(CR134/12*4*$E134*$G134*$I134*$K134*CS$12)+(CR134/12*3*$F134*$G134*$I134*$K134*CS$12)</f>
        <v>363581.21647679986</v>
      </c>
      <c r="CT134" s="16"/>
      <c r="CU134" s="16">
        <f t="shared" ref="CU134:CU140" si="989">(CT134/12*5*$D134*$G134*$H134*$K134*CU$11)+(CT134/12*4*$E134*$G134*$I134*$K134*CU$12)+(CT134/12*3*$F134*$G134*$I134*$K134*CU$12)</f>
        <v>0</v>
      </c>
      <c r="CV134" s="16">
        <v>1</v>
      </c>
      <c r="CW134" s="16">
        <f t="shared" ref="CW134:CW140" si="990">(CV134/12*5*$D134*$G134*$H134*$K134*CW$11)+(CV134/12*4*$E134*$G134*$I134*$K134*CW$12)+(CV134/12*3*$F134*$G134*$I134*$K134*CW$12)</f>
        <v>182127.68020439995</v>
      </c>
      <c r="CX134" s="16"/>
      <c r="CY134" s="16">
        <f t="shared" ref="CY134:CY140" si="991">(CX134/12*5*$D134*$G134*$H134*$K134*CY$11)+(CX134/12*4*$E134*$G134*$I134*$K134*CY$12)+(CX134/12*3*$F134*$G134*$I134*$K134*CY$12)</f>
        <v>0</v>
      </c>
      <c r="CZ134" s="16">
        <v>7</v>
      </c>
      <c r="DA134" s="16">
        <f t="shared" ref="DA134:DA140" si="992">(CZ134/12*5*$D134*$G134*$H134*$K134*DA$11)+(CZ134/12*4*$E134*$G134*$I134*$K134*DA$12)+(CZ134/12*3*$F134*$G134*$I134*$K134*DA$12)</f>
        <v>1274893.7614308</v>
      </c>
      <c r="DB134" s="16"/>
      <c r="DC134" s="16">
        <f t="shared" ref="DC134:DC140" si="993">(DB134/12*5*$D134*$G134*$H134*$J134*DC$11)+(DB134/12*4*$E134*$G134*$I134*$J134*DC$12)+(DB134/12*3*$F134*$G134*$I134*$J134*DC$12)</f>
        <v>0</v>
      </c>
      <c r="DD134" s="16"/>
      <c r="DE134" s="16">
        <f t="shared" ref="DE134:DE140" si="994">(DD134/12*5*$D134*$G134*$H134*$J134*DE$11)+(DD134/12*4*$E134*$G134*$I134*$J134*DE$12)+(DD134/12*3*$F134*$G134*$I134*$J134*DE$12)</f>
        <v>0</v>
      </c>
      <c r="DF134" s="16"/>
      <c r="DG134" s="16">
        <f t="shared" ref="DG134:DG140" si="995">(DF134/12*5*$D134*$G134*$H134*$K134*DG$11)+(DF134/12*4*$E134*$G134*$I134*$K134*DG$12)+(DF134/12*3*$F134*$G134*$I134*$K134*DG$12)</f>
        <v>0</v>
      </c>
      <c r="DH134" s="16"/>
      <c r="DI134" s="16">
        <f t="shared" ref="DI134:DI140" si="996">(DH134/12*5*$D134*$G134*$H134*$K134*DI$11)+(DH134/12*4*$E134*$G134*$I134*$K134*DI$12)+(DH134/12*3*$F134*$G134*$I134*$K134*DI$12)</f>
        <v>0</v>
      </c>
      <c r="DJ134" s="16"/>
      <c r="DK134" s="16">
        <f t="shared" ref="DK134:DK140" si="997">(DJ134/12*5*$D134*$G134*$H134*$L134*DK$11)+(DJ134/12*4*$E134*$G134*$I134*$L134*DK$12)+(DJ134/12*3*$F134*$G134*$I134*$L134*DK$12)</f>
        <v>0</v>
      </c>
      <c r="DL134" s="16"/>
      <c r="DM134" s="16">
        <f t="shared" si="784"/>
        <v>0</v>
      </c>
      <c r="DN134" s="16"/>
      <c r="DO134" s="16">
        <f>(DN134*$D134*$G134*$H134*$K134*DO$11)</f>
        <v>0</v>
      </c>
      <c r="DP134" s="16">
        <f t="shared" ref="DP134:DQ140" si="998">SUM(N134,P134,R134,T134,V134,X134,Z134,AB134,AD134,AF134,AH134,AJ134,AL134,AN134,AP134,AR134,AT134,AV134,AX134,AZ134,BB134,BD134,BF134,BH134,BJ134,BL134,BN134,BP134,BR134,BT134,BV134,BX134,BZ134,CB134,CD134,CF134,CH134,CJ134,CL134,CN134,CP134,CR134,CT134,CV134,CX134,CZ134,DB134,DD134,DF134,DH134,DJ134,DL134,DN134)</f>
        <v>535</v>
      </c>
      <c r="DQ134" s="16">
        <f t="shared" si="998"/>
        <v>90634051.317314386</v>
      </c>
    </row>
    <row r="135" spans="1:121" ht="27" customHeight="1" x14ac:dyDescent="0.25">
      <c r="A135" s="20"/>
      <c r="B135" s="54">
        <v>106</v>
      </c>
      <c r="C135" s="60" t="s">
        <v>263</v>
      </c>
      <c r="D135" s="62">
        <f t="shared" si="564"/>
        <v>19063</v>
      </c>
      <c r="E135" s="56">
        <v>18530</v>
      </c>
      <c r="F135" s="56">
        <v>18715</v>
      </c>
      <c r="G135" s="25">
        <v>16.02</v>
      </c>
      <c r="H135" s="15">
        <v>1.1499999999999999</v>
      </c>
      <c r="I135" s="15">
        <v>1.1499999999999999</v>
      </c>
      <c r="J135" s="56">
        <v>1.4</v>
      </c>
      <c r="K135" s="56">
        <v>1.68</v>
      </c>
      <c r="L135" s="56">
        <v>2.23</v>
      </c>
      <c r="M135" s="56">
        <v>2.57</v>
      </c>
      <c r="N135" s="16">
        <v>0</v>
      </c>
      <c r="O135" s="16">
        <f t="shared" si="947"/>
        <v>0</v>
      </c>
      <c r="P135" s="16">
        <v>0</v>
      </c>
      <c r="Q135" s="16">
        <f t="shared" si="948"/>
        <v>0</v>
      </c>
      <c r="R135" s="16">
        <v>0</v>
      </c>
      <c r="S135" s="16">
        <f t="shared" si="949"/>
        <v>0</v>
      </c>
      <c r="T135" s="16"/>
      <c r="U135" s="16">
        <f t="shared" si="950"/>
        <v>0</v>
      </c>
      <c r="V135" s="16">
        <v>0</v>
      </c>
      <c r="W135" s="16">
        <f t="shared" si="951"/>
        <v>0</v>
      </c>
      <c r="X135" s="16">
        <v>0</v>
      </c>
      <c r="Y135" s="16">
        <f t="shared" si="952"/>
        <v>0</v>
      </c>
      <c r="Z135" s="16">
        <v>0</v>
      </c>
      <c r="AA135" s="16">
        <f t="shared" si="953"/>
        <v>0</v>
      </c>
      <c r="AB135" s="16">
        <v>0</v>
      </c>
      <c r="AC135" s="16">
        <f t="shared" si="954"/>
        <v>0</v>
      </c>
      <c r="AD135" s="16">
        <v>30</v>
      </c>
      <c r="AE135" s="16">
        <f t="shared" si="955"/>
        <v>18181888.987499997</v>
      </c>
      <c r="AF135" s="16">
        <v>0</v>
      </c>
      <c r="AG135" s="16">
        <f t="shared" si="956"/>
        <v>0</v>
      </c>
      <c r="AH135" s="16">
        <v>0</v>
      </c>
      <c r="AI135" s="16">
        <f t="shared" si="957"/>
        <v>0</v>
      </c>
      <c r="AJ135" s="16"/>
      <c r="AK135" s="16">
        <f t="shared" si="958"/>
        <v>0</v>
      </c>
      <c r="AL135" s="58">
        <v>0</v>
      </c>
      <c r="AM135" s="16">
        <f t="shared" si="959"/>
        <v>0</v>
      </c>
      <c r="AN135" s="59">
        <v>0</v>
      </c>
      <c r="AO135" s="16">
        <f t="shared" si="960"/>
        <v>0</v>
      </c>
      <c r="AP135" s="16">
        <v>0</v>
      </c>
      <c r="AQ135" s="16">
        <f t="shared" si="961"/>
        <v>0</v>
      </c>
      <c r="AR135" s="16">
        <v>5</v>
      </c>
      <c r="AS135" s="16">
        <f t="shared" si="962"/>
        <v>2975806.7994059995</v>
      </c>
      <c r="AT135" s="16">
        <v>0</v>
      </c>
      <c r="AU135" s="16">
        <f t="shared" si="963"/>
        <v>0</v>
      </c>
      <c r="AV135" s="16"/>
      <c r="AW135" s="16">
        <f t="shared" si="964"/>
        <v>0</v>
      </c>
      <c r="AX135" s="16"/>
      <c r="AY135" s="16">
        <f t="shared" si="965"/>
        <v>0</v>
      </c>
      <c r="AZ135" s="16">
        <v>0</v>
      </c>
      <c r="BA135" s="16">
        <f t="shared" si="966"/>
        <v>0</v>
      </c>
      <c r="BB135" s="16">
        <v>0</v>
      </c>
      <c r="BC135" s="16">
        <f t="shared" si="967"/>
        <v>0</v>
      </c>
      <c r="BD135" s="16">
        <v>0</v>
      </c>
      <c r="BE135" s="16">
        <f t="shared" si="968"/>
        <v>0</v>
      </c>
      <c r="BF135" s="16">
        <v>0</v>
      </c>
      <c r="BG135" s="16">
        <f t="shared" si="969"/>
        <v>0</v>
      </c>
      <c r="BH135" s="16">
        <v>0</v>
      </c>
      <c r="BI135" s="16">
        <f t="shared" si="970"/>
        <v>0</v>
      </c>
      <c r="BJ135" s="16">
        <v>0</v>
      </c>
      <c r="BK135" s="16">
        <f t="shared" si="971"/>
        <v>0</v>
      </c>
      <c r="BL135" s="16">
        <v>0</v>
      </c>
      <c r="BM135" s="16">
        <f t="shared" si="972"/>
        <v>0</v>
      </c>
      <c r="BN135" s="22">
        <v>0</v>
      </c>
      <c r="BO135" s="16">
        <f t="shared" si="973"/>
        <v>0</v>
      </c>
      <c r="BP135" s="16">
        <v>15</v>
      </c>
      <c r="BQ135" s="16">
        <f t="shared" si="974"/>
        <v>9861856.5868199989</v>
      </c>
      <c r="BR135" s="16">
        <v>0</v>
      </c>
      <c r="BS135" s="16">
        <f t="shared" si="975"/>
        <v>0</v>
      </c>
      <c r="BT135" s="16">
        <v>0</v>
      </c>
      <c r="BU135" s="16">
        <f t="shared" si="976"/>
        <v>0</v>
      </c>
      <c r="BV135" s="16">
        <v>0</v>
      </c>
      <c r="BW135" s="16">
        <f t="shared" si="977"/>
        <v>0</v>
      </c>
      <c r="BX135" s="16"/>
      <c r="BY135" s="16">
        <f t="shared" si="978"/>
        <v>0</v>
      </c>
      <c r="BZ135" s="16">
        <v>0</v>
      </c>
      <c r="CA135" s="16">
        <f t="shared" si="979"/>
        <v>0</v>
      </c>
      <c r="CB135" s="16">
        <v>0</v>
      </c>
      <c r="CC135" s="16">
        <f t="shared" si="980"/>
        <v>0</v>
      </c>
      <c r="CD135" s="16">
        <v>0</v>
      </c>
      <c r="CE135" s="16">
        <f t="shared" si="981"/>
        <v>0</v>
      </c>
      <c r="CF135" s="16"/>
      <c r="CG135" s="16">
        <f t="shared" si="982"/>
        <v>0</v>
      </c>
      <c r="CH135" s="16"/>
      <c r="CI135" s="16">
        <f t="shared" si="983"/>
        <v>0</v>
      </c>
      <c r="CJ135" s="16"/>
      <c r="CK135" s="16">
        <f t="shared" si="984"/>
        <v>0</v>
      </c>
      <c r="CL135" s="16"/>
      <c r="CM135" s="16">
        <f t="shared" si="985"/>
        <v>0</v>
      </c>
      <c r="CN135" s="16"/>
      <c r="CO135" s="16">
        <f t="shared" si="986"/>
        <v>0</v>
      </c>
      <c r="CP135" s="18"/>
      <c r="CQ135" s="16">
        <f t="shared" si="987"/>
        <v>0</v>
      </c>
      <c r="CR135" s="16"/>
      <c r="CS135" s="16">
        <f t="shared" si="988"/>
        <v>0</v>
      </c>
      <c r="CT135" s="16"/>
      <c r="CU135" s="16">
        <f t="shared" si="989"/>
        <v>0</v>
      </c>
      <c r="CV135" s="16"/>
      <c r="CW135" s="16">
        <f t="shared" si="990"/>
        <v>0</v>
      </c>
      <c r="CX135" s="16"/>
      <c r="CY135" s="16">
        <f t="shared" si="991"/>
        <v>0</v>
      </c>
      <c r="CZ135" s="16"/>
      <c r="DA135" s="16">
        <f t="shared" si="992"/>
        <v>0</v>
      </c>
      <c r="DB135" s="16"/>
      <c r="DC135" s="16">
        <f t="shared" si="993"/>
        <v>0</v>
      </c>
      <c r="DD135" s="16"/>
      <c r="DE135" s="16">
        <f t="shared" si="994"/>
        <v>0</v>
      </c>
      <c r="DF135" s="16"/>
      <c r="DG135" s="16">
        <f t="shared" si="995"/>
        <v>0</v>
      </c>
      <c r="DH135" s="16"/>
      <c r="DI135" s="16">
        <f t="shared" si="996"/>
        <v>0</v>
      </c>
      <c r="DJ135" s="16"/>
      <c r="DK135" s="16">
        <f t="shared" si="997"/>
        <v>0</v>
      </c>
      <c r="DL135" s="16"/>
      <c r="DM135" s="16">
        <f t="shared" si="784"/>
        <v>0</v>
      </c>
      <c r="DN135" s="16"/>
      <c r="DO135" s="16">
        <f>(DN135*$D135*$G135*$H135*$K135*DO$11)</f>
        <v>0</v>
      </c>
      <c r="DP135" s="16">
        <f t="shared" si="998"/>
        <v>50</v>
      </c>
      <c r="DQ135" s="16">
        <f t="shared" si="998"/>
        <v>31019552.373725995</v>
      </c>
    </row>
    <row r="136" spans="1:121" ht="60" customHeight="1" x14ac:dyDescent="0.25">
      <c r="A136" s="20"/>
      <c r="B136" s="54">
        <v>107</v>
      </c>
      <c r="C136" s="60" t="s">
        <v>264</v>
      </c>
      <c r="D136" s="62">
        <f t="shared" si="564"/>
        <v>19063</v>
      </c>
      <c r="E136" s="56">
        <v>18530</v>
      </c>
      <c r="F136" s="56">
        <v>18715</v>
      </c>
      <c r="G136" s="25">
        <v>7.4</v>
      </c>
      <c r="H136" s="15">
        <v>1.25</v>
      </c>
      <c r="I136" s="15">
        <v>1.25</v>
      </c>
      <c r="J136" s="56">
        <v>1.4</v>
      </c>
      <c r="K136" s="56">
        <v>1.68</v>
      </c>
      <c r="L136" s="56">
        <v>2.23</v>
      </c>
      <c r="M136" s="56">
        <v>2.57</v>
      </c>
      <c r="N136" s="16">
        <v>0</v>
      </c>
      <c r="O136" s="16">
        <f t="shared" si="947"/>
        <v>0</v>
      </c>
      <c r="P136" s="16">
        <v>0</v>
      </c>
      <c r="Q136" s="16">
        <f t="shared" si="948"/>
        <v>0</v>
      </c>
      <c r="R136" s="16">
        <v>0</v>
      </c>
      <c r="S136" s="16">
        <f t="shared" si="949"/>
        <v>0</v>
      </c>
      <c r="T136" s="16"/>
      <c r="U136" s="16">
        <f t="shared" si="950"/>
        <v>0</v>
      </c>
      <c r="V136" s="16">
        <v>0</v>
      </c>
      <c r="W136" s="16">
        <f t="shared" si="951"/>
        <v>0</v>
      </c>
      <c r="X136" s="16">
        <v>0</v>
      </c>
      <c r="Y136" s="16">
        <f t="shared" si="952"/>
        <v>0</v>
      </c>
      <c r="Z136" s="16">
        <v>0</v>
      </c>
      <c r="AA136" s="16">
        <f t="shared" si="953"/>
        <v>0</v>
      </c>
      <c r="AB136" s="16">
        <v>0</v>
      </c>
      <c r="AC136" s="16">
        <f t="shared" si="954"/>
        <v>0</v>
      </c>
      <c r="AD136" s="16">
        <v>174</v>
      </c>
      <c r="AE136" s="16">
        <f t="shared" si="955"/>
        <v>52947855.625</v>
      </c>
      <c r="AF136" s="16">
        <v>0</v>
      </c>
      <c r="AG136" s="16">
        <f t="shared" si="956"/>
        <v>0</v>
      </c>
      <c r="AH136" s="16">
        <v>0</v>
      </c>
      <c r="AI136" s="16">
        <f t="shared" si="957"/>
        <v>0</v>
      </c>
      <c r="AJ136" s="16"/>
      <c r="AK136" s="16">
        <f t="shared" si="958"/>
        <v>0</v>
      </c>
      <c r="AL136" s="58">
        <v>0</v>
      </c>
      <c r="AM136" s="16">
        <f t="shared" si="959"/>
        <v>0</v>
      </c>
      <c r="AN136" s="59"/>
      <c r="AO136" s="16">
        <f t="shared" si="960"/>
        <v>0</v>
      </c>
      <c r="AP136" s="16">
        <v>0</v>
      </c>
      <c r="AQ136" s="16">
        <f t="shared" si="961"/>
        <v>0</v>
      </c>
      <c r="AR136" s="16">
        <v>54</v>
      </c>
      <c r="AS136" s="16">
        <f t="shared" si="962"/>
        <v>16136519.527799999</v>
      </c>
      <c r="AT136" s="16">
        <v>0</v>
      </c>
      <c r="AU136" s="16">
        <f t="shared" si="963"/>
        <v>0</v>
      </c>
      <c r="AV136" s="16"/>
      <c r="AW136" s="16">
        <f t="shared" si="964"/>
        <v>0</v>
      </c>
      <c r="AX136" s="16"/>
      <c r="AY136" s="16">
        <f t="shared" si="965"/>
        <v>0</v>
      </c>
      <c r="AZ136" s="16">
        <v>0</v>
      </c>
      <c r="BA136" s="16">
        <f t="shared" si="966"/>
        <v>0</v>
      </c>
      <c r="BB136" s="16">
        <v>0</v>
      </c>
      <c r="BC136" s="16">
        <f t="shared" si="967"/>
        <v>0</v>
      </c>
      <c r="BD136" s="16">
        <v>0</v>
      </c>
      <c r="BE136" s="16">
        <f t="shared" si="968"/>
        <v>0</v>
      </c>
      <c r="BF136" s="16"/>
      <c r="BG136" s="16">
        <f t="shared" si="969"/>
        <v>0</v>
      </c>
      <c r="BH136" s="16">
        <v>0</v>
      </c>
      <c r="BI136" s="16">
        <f t="shared" si="970"/>
        <v>0</v>
      </c>
      <c r="BJ136" s="16">
        <v>0</v>
      </c>
      <c r="BK136" s="16">
        <f t="shared" si="971"/>
        <v>0</v>
      </c>
      <c r="BL136" s="16">
        <v>0</v>
      </c>
      <c r="BM136" s="16">
        <f t="shared" si="972"/>
        <v>0</v>
      </c>
      <c r="BN136" s="22">
        <v>0</v>
      </c>
      <c r="BO136" s="16">
        <f t="shared" si="973"/>
        <v>0</v>
      </c>
      <c r="BP136" s="16">
        <v>0</v>
      </c>
      <c r="BQ136" s="16">
        <f t="shared" si="974"/>
        <v>0</v>
      </c>
      <c r="BR136" s="16">
        <v>0</v>
      </c>
      <c r="BS136" s="16">
        <f t="shared" si="975"/>
        <v>0</v>
      </c>
      <c r="BT136" s="16">
        <v>0</v>
      </c>
      <c r="BU136" s="16">
        <f t="shared" si="976"/>
        <v>0</v>
      </c>
      <c r="BV136" s="16">
        <v>0</v>
      </c>
      <c r="BW136" s="16">
        <f t="shared" si="977"/>
        <v>0</v>
      </c>
      <c r="BX136" s="16"/>
      <c r="BY136" s="16">
        <f t="shared" si="978"/>
        <v>0</v>
      </c>
      <c r="BZ136" s="16">
        <v>0</v>
      </c>
      <c r="CA136" s="16">
        <f t="shared" si="979"/>
        <v>0</v>
      </c>
      <c r="CB136" s="16">
        <v>0</v>
      </c>
      <c r="CC136" s="16">
        <f t="shared" si="980"/>
        <v>0</v>
      </c>
      <c r="CD136" s="16">
        <v>0</v>
      </c>
      <c r="CE136" s="16">
        <f t="shared" si="981"/>
        <v>0</v>
      </c>
      <c r="CF136" s="16"/>
      <c r="CG136" s="16">
        <f t="shared" si="982"/>
        <v>0</v>
      </c>
      <c r="CH136" s="16"/>
      <c r="CI136" s="16">
        <f t="shared" si="983"/>
        <v>0</v>
      </c>
      <c r="CJ136" s="16"/>
      <c r="CK136" s="16">
        <f t="shared" si="984"/>
        <v>0</v>
      </c>
      <c r="CL136" s="16"/>
      <c r="CM136" s="16">
        <f t="shared" si="985"/>
        <v>0</v>
      </c>
      <c r="CN136" s="16"/>
      <c r="CO136" s="16">
        <f t="shared" si="986"/>
        <v>0</v>
      </c>
      <c r="CP136" s="18"/>
      <c r="CQ136" s="16">
        <f t="shared" si="987"/>
        <v>0</v>
      </c>
      <c r="CR136" s="16"/>
      <c r="CS136" s="16">
        <f t="shared" si="988"/>
        <v>0</v>
      </c>
      <c r="CT136" s="16"/>
      <c r="CU136" s="16">
        <f t="shared" si="989"/>
        <v>0</v>
      </c>
      <c r="CV136" s="16"/>
      <c r="CW136" s="16">
        <f t="shared" si="990"/>
        <v>0</v>
      </c>
      <c r="CX136" s="16"/>
      <c r="CY136" s="16">
        <f t="shared" si="991"/>
        <v>0</v>
      </c>
      <c r="CZ136" s="16"/>
      <c r="DA136" s="16">
        <f t="shared" si="992"/>
        <v>0</v>
      </c>
      <c r="DB136" s="16"/>
      <c r="DC136" s="16">
        <f t="shared" si="993"/>
        <v>0</v>
      </c>
      <c r="DD136" s="16"/>
      <c r="DE136" s="16">
        <f t="shared" si="994"/>
        <v>0</v>
      </c>
      <c r="DF136" s="16"/>
      <c r="DG136" s="16">
        <f t="shared" si="995"/>
        <v>0</v>
      </c>
      <c r="DH136" s="16"/>
      <c r="DI136" s="16">
        <f t="shared" si="996"/>
        <v>0</v>
      </c>
      <c r="DJ136" s="16"/>
      <c r="DK136" s="16">
        <f t="shared" si="997"/>
        <v>0</v>
      </c>
      <c r="DL136" s="16"/>
      <c r="DM136" s="16">
        <f t="shared" si="784"/>
        <v>0</v>
      </c>
      <c r="DN136" s="16"/>
      <c r="DO136" s="16">
        <f t="shared" si="562"/>
        <v>0</v>
      </c>
      <c r="DP136" s="16">
        <f t="shared" si="998"/>
        <v>228</v>
      </c>
      <c r="DQ136" s="16">
        <f t="shared" si="998"/>
        <v>69084375.152799994</v>
      </c>
    </row>
    <row r="137" spans="1:121" ht="30" customHeight="1" x14ac:dyDescent="0.25">
      <c r="A137" s="20"/>
      <c r="B137" s="54">
        <v>108</v>
      </c>
      <c r="C137" s="55" t="s">
        <v>265</v>
      </c>
      <c r="D137" s="56">
        <f t="shared" si="564"/>
        <v>19063</v>
      </c>
      <c r="E137" s="56">
        <v>18530</v>
      </c>
      <c r="F137" s="56">
        <v>18715</v>
      </c>
      <c r="G137" s="21">
        <v>1.92</v>
      </c>
      <c r="H137" s="15">
        <v>1</v>
      </c>
      <c r="I137" s="15">
        <v>1</v>
      </c>
      <c r="J137" s="56">
        <v>1.4</v>
      </c>
      <c r="K137" s="56">
        <v>1.68</v>
      </c>
      <c r="L137" s="56">
        <v>2.23</v>
      </c>
      <c r="M137" s="56">
        <v>2.57</v>
      </c>
      <c r="N137" s="16">
        <v>0</v>
      </c>
      <c r="O137" s="16">
        <f t="shared" si="947"/>
        <v>0</v>
      </c>
      <c r="P137" s="16">
        <v>0</v>
      </c>
      <c r="Q137" s="16">
        <f t="shared" si="948"/>
        <v>0</v>
      </c>
      <c r="R137" s="16">
        <v>0</v>
      </c>
      <c r="S137" s="16">
        <f t="shared" si="949"/>
        <v>0</v>
      </c>
      <c r="T137" s="16"/>
      <c r="U137" s="16">
        <f t="shared" si="950"/>
        <v>0</v>
      </c>
      <c r="V137" s="16">
        <v>0</v>
      </c>
      <c r="W137" s="16">
        <f t="shared" si="951"/>
        <v>0</v>
      </c>
      <c r="X137" s="16">
        <v>0</v>
      </c>
      <c r="Y137" s="16">
        <f t="shared" si="952"/>
        <v>0</v>
      </c>
      <c r="Z137" s="16">
        <v>0</v>
      </c>
      <c r="AA137" s="16">
        <f t="shared" si="953"/>
        <v>0</v>
      </c>
      <c r="AB137" s="16">
        <v>0</v>
      </c>
      <c r="AC137" s="16">
        <f t="shared" si="954"/>
        <v>0</v>
      </c>
      <c r="AD137" s="16">
        <v>240</v>
      </c>
      <c r="AE137" s="16">
        <f t="shared" si="955"/>
        <v>15158976</v>
      </c>
      <c r="AF137" s="16">
        <v>0</v>
      </c>
      <c r="AG137" s="16">
        <f t="shared" si="956"/>
        <v>0</v>
      </c>
      <c r="AH137" s="16">
        <v>0</v>
      </c>
      <c r="AI137" s="16">
        <f t="shared" si="957"/>
        <v>0</v>
      </c>
      <c r="AJ137" s="16"/>
      <c r="AK137" s="16">
        <f t="shared" si="958"/>
        <v>0</v>
      </c>
      <c r="AL137" s="58">
        <v>0</v>
      </c>
      <c r="AM137" s="16">
        <f t="shared" si="959"/>
        <v>0</v>
      </c>
      <c r="AN137" s="59">
        <v>25</v>
      </c>
      <c r="AO137" s="16">
        <f t="shared" si="960"/>
        <v>1550656.5311999999</v>
      </c>
      <c r="AP137" s="16">
        <v>0</v>
      </c>
      <c r="AQ137" s="16">
        <f t="shared" si="961"/>
        <v>0</v>
      </c>
      <c r="AR137" s="16">
        <v>18</v>
      </c>
      <c r="AS137" s="16">
        <f t="shared" si="962"/>
        <v>1116472.7024639999</v>
      </c>
      <c r="AT137" s="16">
        <v>0</v>
      </c>
      <c r="AU137" s="16">
        <f t="shared" si="963"/>
        <v>0</v>
      </c>
      <c r="AV137" s="16"/>
      <c r="AW137" s="16">
        <f t="shared" si="964"/>
        <v>0</v>
      </c>
      <c r="AX137" s="16"/>
      <c r="AY137" s="16">
        <f t="shared" si="965"/>
        <v>0</v>
      </c>
      <c r="AZ137" s="16">
        <v>0</v>
      </c>
      <c r="BA137" s="16">
        <f t="shared" si="966"/>
        <v>0</v>
      </c>
      <c r="BB137" s="16">
        <v>0</v>
      </c>
      <c r="BC137" s="16">
        <f t="shared" si="967"/>
        <v>0</v>
      </c>
      <c r="BD137" s="16">
        <v>0</v>
      </c>
      <c r="BE137" s="16">
        <f t="shared" si="968"/>
        <v>0</v>
      </c>
      <c r="BF137" s="16">
        <v>0</v>
      </c>
      <c r="BG137" s="16">
        <f t="shared" si="969"/>
        <v>0</v>
      </c>
      <c r="BH137" s="16">
        <v>0</v>
      </c>
      <c r="BI137" s="16">
        <f t="shared" si="970"/>
        <v>0</v>
      </c>
      <c r="BJ137" s="16">
        <v>0</v>
      </c>
      <c r="BK137" s="16">
        <f t="shared" si="971"/>
        <v>0</v>
      </c>
      <c r="BL137" s="16">
        <v>0</v>
      </c>
      <c r="BM137" s="16">
        <f t="shared" si="972"/>
        <v>0</v>
      </c>
      <c r="BN137" s="22">
        <v>0</v>
      </c>
      <c r="BO137" s="16">
        <f t="shared" si="973"/>
        <v>0</v>
      </c>
      <c r="BP137" s="16">
        <v>186</v>
      </c>
      <c r="BQ137" s="16">
        <f t="shared" si="974"/>
        <v>12744454.302719997</v>
      </c>
      <c r="BR137" s="16">
        <v>4</v>
      </c>
      <c r="BS137" s="16">
        <f t="shared" si="975"/>
        <v>183928.90879999998</v>
      </c>
      <c r="BT137" s="16">
        <v>0</v>
      </c>
      <c r="BU137" s="16">
        <f t="shared" si="976"/>
        <v>0</v>
      </c>
      <c r="BV137" s="16">
        <v>0</v>
      </c>
      <c r="BW137" s="16">
        <f t="shared" si="977"/>
        <v>0</v>
      </c>
      <c r="BX137" s="16"/>
      <c r="BY137" s="16">
        <f t="shared" si="978"/>
        <v>0</v>
      </c>
      <c r="BZ137" s="16">
        <v>0</v>
      </c>
      <c r="CA137" s="16">
        <f t="shared" si="979"/>
        <v>0</v>
      </c>
      <c r="CB137" s="16">
        <v>0</v>
      </c>
      <c r="CC137" s="16">
        <f t="shared" si="980"/>
        <v>0</v>
      </c>
      <c r="CD137" s="16">
        <v>0</v>
      </c>
      <c r="CE137" s="16">
        <f t="shared" si="981"/>
        <v>0</v>
      </c>
      <c r="CF137" s="16"/>
      <c r="CG137" s="16">
        <f t="shared" si="982"/>
        <v>0</v>
      </c>
      <c r="CH137" s="16"/>
      <c r="CI137" s="16">
        <f t="shared" si="983"/>
        <v>0</v>
      </c>
      <c r="CJ137" s="16">
        <v>3</v>
      </c>
      <c r="CK137" s="16">
        <f t="shared" si="984"/>
        <v>150831.8112</v>
      </c>
      <c r="CL137" s="16"/>
      <c r="CM137" s="16">
        <f t="shared" si="985"/>
        <v>0</v>
      </c>
      <c r="CN137" s="16">
        <v>6</v>
      </c>
      <c r="CO137" s="16">
        <f t="shared" si="986"/>
        <v>424126.86220799992</v>
      </c>
      <c r="CP137" s="18"/>
      <c r="CQ137" s="16">
        <f t="shared" si="987"/>
        <v>0</v>
      </c>
      <c r="CR137" s="16"/>
      <c r="CS137" s="16">
        <f t="shared" si="988"/>
        <v>0</v>
      </c>
      <c r="CT137" s="16"/>
      <c r="CU137" s="16">
        <f t="shared" si="989"/>
        <v>0</v>
      </c>
      <c r="CV137" s="16">
        <v>11</v>
      </c>
      <c r="CW137" s="16">
        <f t="shared" si="990"/>
        <v>761388.87686399999</v>
      </c>
      <c r="CX137" s="16"/>
      <c r="CY137" s="16">
        <f t="shared" si="991"/>
        <v>0</v>
      </c>
      <c r="CZ137" s="16">
        <v>11</v>
      </c>
      <c r="DA137" s="16">
        <f t="shared" si="992"/>
        <v>761388.87686399999</v>
      </c>
      <c r="DB137" s="16">
        <v>1</v>
      </c>
      <c r="DC137" s="16">
        <f t="shared" si="993"/>
        <v>57098.809599999979</v>
      </c>
      <c r="DD137" s="16"/>
      <c r="DE137" s="16">
        <f t="shared" si="994"/>
        <v>0</v>
      </c>
      <c r="DF137" s="16"/>
      <c r="DG137" s="16">
        <f t="shared" si="995"/>
        <v>0</v>
      </c>
      <c r="DH137" s="16"/>
      <c r="DI137" s="16">
        <f t="shared" si="996"/>
        <v>0</v>
      </c>
      <c r="DJ137" s="16"/>
      <c r="DK137" s="16">
        <f t="shared" si="997"/>
        <v>0</v>
      </c>
      <c r="DL137" s="16"/>
      <c r="DM137" s="16">
        <f t="shared" si="784"/>
        <v>0</v>
      </c>
      <c r="DN137" s="16"/>
      <c r="DO137" s="16">
        <f t="shared" si="562"/>
        <v>0</v>
      </c>
      <c r="DP137" s="16">
        <f t="shared" si="998"/>
        <v>505</v>
      </c>
      <c r="DQ137" s="16">
        <f t="shared" si="998"/>
        <v>32909323.681919996</v>
      </c>
    </row>
    <row r="138" spans="1:121" ht="30" customHeight="1" x14ac:dyDescent="0.25">
      <c r="A138" s="20"/>
      <c r="B138" s="54">
        <v>109</v>
      </c>
      <c r="C138" s="55" t="s">
        <v>266</v>
      </c>
      <c r="D138" s="56">
        <f t="shared" si="564"/>
        <v>19063</v>
      </c>
      <c r="E138" s="56">
        <v>18530</v>
      </c>
      <c r="F138" s="56">
        <v>18715</v>
      </c>
      <c r="G138" s="21">
        <v>1.39</v>
      </c>
      <c r="H138" s="15">
        <v>1</v>
      </c>
      <c r="I138" s="15">
        <v>1</v>
      </c>
      <c r="J138" s="56">
        <v>1.4</v>
      </c>
      <c r="K138" s="56">
        <v>1.68</v>
      </c>
      <c r="L138" s="56">
        <v>2.23</v>
      </c>
      <c r="M138" s="56">
        <v>2.57</v>
      </c>
      <c r="N138" s="16">
        <v>0</v>
      </c>
      <c r="O138" s="16">
        <f t="shared" si="947"/>
        <v>0</v>
      </c>
      <c r="P138" s="16">
        <v>0</v>
      </c>
      <c r="Q138" s="16">
        <f t="shared" si="948"/>
        <v>0</v>
      </c>
      <c r="R138" s="16">
        <v>0</v>
      </c>
      <c r="S138" s="16">
        <f t="shared" si="949"/>
        <v>0</v>
      </c>
      <c r="T138" s="16"/>
      <c r="U138" s="16">
        <f t="shared" si="950"/>
        <v>0</v>
      </c>
      <c r="V138" s="16">
        <v>0</v>
      </c>
      <c r="W138" s="16">
        <f t="shared" si="951"/>
        <v>0</v>
      </c>
      <c r="X138" s="16">
        <v>0</v>
      </c>
      <c r="Y138" s="16">
        <f t="shared" si="952"/>
        <v>0</v>
      </c>
      <c r="Z138" s="16">
        <v>0</v>
      </c>
      <c r="AA138" s="16">
        <f t="shared" si="953"/>
        <v>0</v>
      </c>
      <c r="AB138" s="16">
        <v>0</v>
      </c>
      <c r="AC138" s="16">
        <f t="shared" si="954"/>
        <v>0</v>
      </c>
      <c r="AD138" s="16">
        <v>355</v>
      </c>
      <c r="AE138" s="16">
        <f t="shared" si="955"/>
        <v>16233065.770833328</v>
      </c>
      <c r="AF138" s="16">
        <v>0</v>
      </c>
      <c r="AG138" s="16">
        <f t="shared" si="956"/>
        <v>0</v>
      </c>
      <c r="AH138" s="16">
        <v>0</v>
      </c>
      <c r="AI138" s="16">
        <f t="shared" si="957"/>
        <v>0</v>
      </c>
      <c r="AJ138" s="16"/>
      <c r="AK138" s="16">
        <f t="shared" si="958"/>
        <v>0</v>
      </c>
      <c r="AL138" s="58">
        <v>0</v>
      </c>
      <c r="AM138" s="16">
        <f t="shared" si="959"/>
        <v>0</v>
      </c>
      <c r="AN138" s="59">
        <v>5</v>
      </c>
      <c r="AO138" s="16">
        <f t="shared" si="960"/>
        <v>224522.14357999997</v>
      </c>
      <c r="AP138" s="16">
        <v>0</v>
      </c>
      <c r="AQ138" s="16">
        <f t="shared" si="961"/>
        <v>0</v>
      </c>
      <c r="AR138" s="16">
        <v>5</v>
      </c>
      <c r="AS138" s="16">
        <f t="shared" si="962"/>
        <v>224522.14357999997</v>
      </c>
      <c r="AT138" s="16">
        <v>0</v>
      </c>
      <c r="AU138" s="16">
        <f t="shared" si="963"/>
        <v>0</v>
      </c>
      <c r="AV138" s="16"/>
      <c r="AW138" s="16">
        <f t="shared" si="964"/>
        <v>0</v>
      </c>
      <c r="AX138" s="16"/>
      <c r="AY138" s="16">
        <f t="shared" si="965"/>
        <v>0</v>
      </c>
      <c r="AZ138" s="16">
        <v>0</v>
      </c>
      <c r="BA138" s="16">
        <f t="shared" si="966"/>
        <v>0</v>
      </c>
      <c r="BB138" s="16">
        <v>0</v>
      </c>
      <c r="BC138" s="16">
        <f t="shared" si="967"/>
        <v>0</v>
      </c>
      <c r="BD138" s="16">
        <v>0</v>
      </c>
      <c r="BE138" s="16">
        <f t="shared" si="968"/>
        <v>0</v>
      </c>
      <c r="BF138" s="16">
        <v>0</v>
      </c>
      <c r="BG138" s="16">
        <f t="shared" si="969"/>
        <v>0</v>
      </c>
      <c r="BH138" s="16">
        <v>0</v>
      </c>
      <c r="BI138" s="16">
        <f t="shared" si="970"/>
        <v>0</v>
      </c>
      <c r="BJ138" s="16">
        <v>2</v>
      </c>
      <c r="BK138" s="16">
        <f t="shared" si="971"/>
        <v>78222.714954999989</v>
      </c>
      <c r="BL138" s="16">
        <v>0</v>
      </c>
      <c r="BM138" s="16">
        <f t="shared" si="972"/>
        <v>0</v>
      </c>
      <c r="BN138" s="22">
        <v>0</v>
      </c>
      <c r="BO138" s="16">
        <f t="shared" si="973"/>
        <v>0</v>
      </c>
      <c r="BP138" s="16">
        <v>294</v>
      </c>
      <c r="BQ138" s="16">
        <f t="shared" si="974"/>
        <v>14583749.706959996</v>
      </c>
      <c r="BR138" s="16">
        <v>14</v>
      </c>
      <c r="BS138" s="16">
        <f t="shared" si="975"/>
        <v>466049.03193333326</v>
      </c>
      <c r="BT138" s="16">
        <v>0</v>
      </c>
      <c r="BU138" s="16">
        <f t="shared" si="976"/>
        <v>0</v>
      </c>
      <c r="BV138" s="16">
        <v>0</v>
      </c>
      <c r="BW138" s="16">
        <f t="shared" si="977"/>
        <v>0</v>
      </c>
      <c r="BX138" s="16"/>
      <c r="BY138" s="16">
        <f t="shared" si="978"/>
        <v>0</v>
      </c>
      <c r="BZ138" s="16">
        <v>0</v>
      </c>
      <c r="CA138" s="16">
        <f t="shared" si="979"/>
        <v>0</v>
      </c>
      <c r="CB138" s="16">
        <v>0</v>
      </c>
      <c r="CC138" s="16">
        <f t="shared" si="980"/>
        <v>0</v>
      </c>
      <c r="CD138" s="16">
        <v>0</v>
      </c>
      <c r="CE138" s="16">
        <f t="shared" si="981"/>
        <v>0</v>
      </c>
      <c r="CF138" s="16"/>
      <c r="CG138" s="16">
        <f t="shared" si="982"/>
        <v>0</v>
      </c>
      <c r="CH138" s="16"/>
      <c r="CI138" s="16">
        <f t="shared" si="983"/>
        <v>0</v>
      </c>
      <c r="CJ138" s="16"/>
      <c r="CK138" s="16">
        <f t="shared" si="984"/>
        <v>0</v>
      </c>
      <c r="CL138" s="16">
        <v>5</v>
      </c>
      <c r="CM138" s="16">
        <f t="shared" si="985"/>
        <v>222574.572185</v>
      </c>
      <c r="CN138" s="16">
        <v>9</v>
      </c>
      <c r="CO138" s="16">
        <f t="shared" si="986"/>
        <v>460575.26442899997</v>
      </c>
      <c r="CP138" s="18">
        <v>2</v>
      </c>
      <c r="CQ138" s="16">
        <f t="shared" si="987"/>
        <v>82674.318066666645</v>
      </c>
      <c r="CR138" s="16">
        <v>14</v>
      </c>
      <c r="CS138" s="16">
        <f t="shared" si="988"/>
        <v>700246.48383199982</v>
      </c>
      <c r="CT138" s="16"/>
      <c r="CU138" s="16">
        <f t="shared" si="989"/>
        <v>0</v>
      </c>
      <c r="CV138" s="16">
        <v>25</v>
      </c>
      <c r="CW138" s="16">
        <f t="shared" si="990"/>
        <v>1252758.687075</v>
      </c>
      <c r="CX138" s="16"/>
      <c r="CY138" s="16">
        <f t="shared" si="991"/>
        <v>0</v>
      </c>
      <c r="CZ138" s="16">
        <v>1</v>
      </c>
      <c r="DA138" s="16">
        <f t="shared" si="992"/>
        <v>50110.34748299999</v>
      </c>
      <c r="DB138" s="16">
        <v>17</v>
      </c>
      <c r="DC138" s="16">
        <f t="shared" si="993"/>
        <v>702731.70356666646</v>
      </c>
      <c r="DD138" s="16">
        <v>16</v>
      </c>
      <c r="DE138" s="16">
        <f t="shared" si="994"/>
        <v>681097.17181333317</v>
      </c>
      <c r="DF138" s="16"/>
      <c r="DG138" s="16">
        <f t="shared" si="995"/>
        <v>0</v>
      </c>
      <c r="DH138" s="16"/>
      <c r="DI138" s="16">
        <f t="shared" si="996"/>
        <v>0</v>
      </c>
      <c r="DJ138" s="16"/>
      <c r="DK138" s="16">
        <f t="shared" si="997"/>
        <v>0</v>
      </c>
      <c r="DL138" s="16"/>
      <c r="DM138" s="16">
        <f t="shared" si="784"/>
        <v>0</v>
      </c>
      <c r="DN138" s="16"/>
      <c r="DO138" s="16">
        <f t="shared" si="562"/>
        <v>0</v>
      </c>
      <c r="DP138" s="16">
        <f t="shared" si="998"/>
        <v>764</v>
      </c>
      <c r="DQ138" s="16">
        <f t="shared" si="998"/>
        <v>35962900.060292318</v>
      </c>
    </row>
    <row r="139" spans="1:121" ht="30" customHeight="1" x14ac:dyDescent="0.25">
      <c r="A139" s="20"/>
      <c r="B139" s="54">
        <v>110</v>
      </c>
      <c r="C139" s="55" t="s">
        <v>267</v>
      </c>
      <c r="D139" s="56">
        <f t="shared" si="564"/>
        <v>19063</v>
      </c>
      <c r="E139" s="56">
        <v>18530</v>
      </c>
      <c r="F139" s="56">
        <v>18715</v>
      </c>
      <c r="G139" s="21">
        <v>1.89</v>
      </c>
      <c r="H139" s="15">
        <v>1</v>
      </c>
      <c r="I139" s="15">
        <v>1</v>
      </c>
      <c r="J139" s="56">
        <v>1.4</v>
      </c>
      <c r="K139" s="56">
        <v>1.68</v>
      </c>
      <c r="L139" s="56">
        <v>2.23</v>
      </c>
      <c r="M139" s="56">
        <v>2.57</v>
      </c>
      <c r="N139" s="16">
        <v>0</v>
      </c>
      <c r="O139" s="16">
        <f t="shared" si="947"/>
        <v>0</v>
      </c>
      <c r="P139" s="16">
        <v>0</v>
      </c>
      <c r="Q139" s="16">
        <f t="shared" si="948"/>
        <v>0</v>
      </c>
      <c r="R139" s="16"/>
      <c r="S139" s="16">
        <f t="shared" si="949"/>
        <v>0</v>
      </c>
      <c r="T139" s="16"/>
      <c r="U139" s="16">
        <f t="shared" si="950"/>
        <v>0</v>
      </c>
      <c r="V139" s="16"/>
      <c r="W139" s="16">
        <f t="shared" si="951"/>
        <v>0</v>
      </c>
      <c r="X139" s="16">
        <v>0</v>
      </c>
      <c r="Y139" s="16">
        <f t="shared" si="952"/>
        <v>0</v>
      </c>
      <c r="Z139" s="16"/>
      <c r="AA139" s="16">
        <f t="shared" si="953"/>
        <v>0</v>
      </c>
      <c r="AB139" s="16"/>
      <c r="AC139" s="16">
        <f t="shared" si="954"/>
        <v>0</v>
      </c>
      <c r="AD139" s="16">
        <v>200</v>
      </c>
      <c r="AE139" s="16">
        <f t="shared" si="955"/>
        <v>12435097.5</v>
      </c>
      <c r="AF139" s="16">
        <v>0</v>
      </c>
      <c r="AG139" s="16">
        <f t="shared" si="956"/>
        <v>0</v>
      </c>
      <c r="AH139" s="16"/>
      <c r="AI139" s="16">
        <f t="shared" si="957"/>
        <v>0</v>
      </c>
      <c r="AJ139" s="16"/>
      <c r="AK139" s="16">
        <f t="shared" si="958"/>
        <v>0</v>
      </c>
      <c r="AL139" s="58">
        <v>0</v>
      </c>
      <c r="AM139" s="16">
        <f t="shared" si="959"/>
        <v>0</v>
      </c>
      <c r="AN139" s="59">
        <v>12</v>
      </c>
      <c r="AO139" s="16">
        <f t="shared" si="960"/>
        <v>732685.21099199995</v>
      </c>
      <c r="AP139" s="16"/>
      <c r="AQ139" s="16">
        <f t="shared" si="961"/>
        <v>0</v>
      </c>
      <c r="AR139" s="16"/>
      <c r="AS139" s="16">
        <f t="shared" si="962"/>
        <v>0</v>
      </c>
      <c r="AT139" s="16"/>
      <c r="AU139" s="16">
        <f t="shared" si="963"/>
        <v>0</v>
      </c>
      <c r="AV139" s="16"/>
      <c r="AW139" s="16">
        <f t="shared" si="964"/>
        <v>0</v>
      </c>
      <c r="AX139" s="16"/>
      <c r="AY139" s="16">
        <f t="shared" si="965"/>
        <v>0</v>
      </c>
      <c r="AZ139" s="16"/>
      <c r="BA139" s="16">
        <f t="shared" si="966"/>
        <v>0</v>
      </c>
      <c r="BB139" s="16"/>
      <c r="BC139" s="16">
        <f t="shared" si="967"/>
        <v>0</v>
      </c>
      <c r="BD139" s="16"/>
      <c r="BE139" s="16">
        <f t="shared" si="968"/>
        <v>0</v>
      </c>
      <c r="BF139" s="16"/>
      <c r="BG139" s="16">
        <f t="shared" si="969"/>
        <v>0</v>
      </c>
      <c r="BH139" s="16"/>
      <c r="BI139" s="16">
        <f t="shared" si="970"/>
        <v>0</v>
      </c>
      <c r="BJ139" s="16">
        <v>0</v>
      </c>
      <c r="BK139" s="16">
        <f t="shared" si="971"/>
        <v>0</v>
      </c>
      <c r="BL139" s="16"/>
      <c r="BM139" s="16">
        <f t="shared" si="972"/>
        <v>0</v>
      </c>
      <c r="BN139" s="22"/>
      <c r="BO139" s="16">
        <f t="shared" si="973"/>
        <v>0</v>
      </c>
      <c r="BP139" s="16">
        <v>72</v>
      </c>
      <c r="BQ139" s="16">
        <f t="shared" si="974"/>
        <v>4856253.7564799991</v>
      </c>
      <c r="BR139" s="16">
        <v>0</v>
      </c>
      <c r="BS139" s="16">
        <f t="shared" si="975"/>
        <v>0</v>
      </c>
      <c r="BT139" s="16"/>
      <c r="BU139" s="16">
        <f t="shared" si="976"/>
        <v>0</v>
      </c>
      <c r="BV139" s="16"/>
      <c r="BW139" s="16">
        <f t="shared" si="977"/>
        <v>0</v>
      </c>
      <c r="BX139" s="16"/>
      <c r="BY139" s="16">
        <f t="shared" si="978"/>
        <v>0</v>
      </c>
      <c r="BZ139" s="16"/>
      <c r="CA139" s="16">
        <f t="shared" si="979"/>
        <v>0</v>
      </c>
      <c r="CB139" s="16"/>
      <c r="CC139" s="16">
        <f t="shared" si="980"/>
        <v>0</v>
      </c>
      <c r="CD139" s="16"/>
      <c r="CE139" s="16">
        <f t="shared" si="981"/>
        <v>0</v>
      </c>
      <c r="CF139" s="16"/>
      <c r="CG139" s="16">
        <f t="shared" si="982"/>
        <v>0</v>
      </c>
      <c r="CH139" s="16"/>
      <c r="CI139" s="16">
        <f t="shared" si="983"/>
        <v>0</v>
      </c>
      <c r="CJ139" s="16"/>
      <c r="CK139" s="16">
        <f t="shared" si="984"/>
        <v>0</v>
      </c>
      <c r="CL139" s="16"/>
      <c r="CM139" s="16">
        <f t="shared" si="985"/>
        <v>0</v>
      </c>
      <c r="CN139" s="16"/>
      <c r="CO139" s="16">
        <f t="shared" si="986"/>
        <v>0</v>
      </c>
      <c r="CP139" s="18"/>
      <c r="CQ139" s="16">
        <f t="shared" si="987"/>
        <v>0</v>
      </c>
      <c r="CR139" s="16">
        <v>2</v>
      </c>
      <c r="CS139" s="16">
        <f t="shared" si="988"/>
        <v>136019.10117599997</v>
      </c>
      <c r="CT139" s="16"/>
      <c r="CU139" s="16">
        <f t="shared" si="989"/>
        <v>0</v>
      </c>
      <c r="CV139" s="16"/>
      <c r="CW139" s="16">
        <f t="shared" si="990"/>
        <v>0</v>
      </c>
      <c r="CX139" s="16"/>
      <c r="CY139" s="16">
        <f t="shared" si="991"/>
        <v>0</v>
      </c>
      <c r="CZ139" s="16"/>
      <c r="DA139" s="16">
        <f t="shared" si="992"/>
        <v>0</v>
      </c>
      <c r="DB139" s="16"/>
      <c r="DC139" s="16">
        <f t="shared" si="993"/>
        <v>0</v>
      </c>
      <c r="DD139" s="16"/>
      <c r="DE139" s="16">
        <f t="shared" si="994"/>
        <v>0</v>
      </c>
      <c r="DF139" s="16"/>
      <c r="DG139" s="16">
        <f t="shared" si="995"/>
        <v>0</v>
      </c>
      <c r="DH139" s="16"/>
      <c r="DI139" s="16">
        <f t="shared" si="996"/>
        <v>0</v>
      </c>
      <c r="DJ139" s="16"/>
      <c r="DK139" s="16">
        <f t="shared" si="997"/>
        <v>0</v>
      </c>
      <c r="DL139" s="16"/>
      <c r="DM139" s="16">
        <f t="shared" si="784"/>
        <v>0</v>
      </c>
      <c r="DN139" s="16"/>
      <c r="DO139" s="16">
        <f t="shared" si="562"/>
        <v>0</v>
      </c>
      <c r="DP139" s="16">
        <f t="shared" si="998"/>
        <v>286</v>
      </c>
      <c r="DQ139" s="16">
        <f t="shared" si="998"/>
        <v>18160055.568647999</v>
      </c>
    </row>
    <row r="140" spans="1:121" ht="30" customHeight="1" x14ac:dyDescent="0.25">
      <c r="A140" s="20"/>
      <c r="B140" s="54">
        <v>111</v>
      </c>
      <c r="C140" s="55" t="s">
        <v>268</v>
      </c>
      <c r="D140" s="56">
        <f t="shared" si="564"/>
        <v>19063</v>
      </c>
      <c r="E140" s="56">
        <v>18530</v>
      </c>
      <c r="F140" s="56">
        <v>18715</v>
      </c>
      <c r="G140" s="21">
        <v>2.56</v>
      </c>
      <c r="H140" s="15">
        <v>1</v>
      </c>
      <c r="I140" s="15">
        <v>1</v>
      </c>
      <c r="J140" s="56">
        <v>1.4</v>
      </c>
      <c r="K140" s="56">
        <v>1.68</v>
      </c>
      <c r="L140" s="56">
        <v>2.23</v>
      </c>
      <c r="M140" s="56">
        <v>2.57</v>
      </c>
      <c r="N140" s="16">
        <v>0</v>
      </c>
      <c r="O140" s="16">
        <f t="shared" si="947"/>
        <v>0</v>
      </c>
      <c r="P140" s="16">
        <v>0</v>
      </c>
      <c r="Q140" s="16">
        <f t="shared" si="948"/>
        <v>0</v>
      </c>
      <c r="R140" s="16"/>
      <c r="S140" s="16">
        <f t="shared" si="949"/>
        <v>0</v>
      </c>
      <c r="T140" s="16"/>
      <c r="U140" s="16">
        <f t="shared" si="950"/>
        <v>0</v>
      </c>
      <c r="V140" s="16"/>
      <c r="W140" s="16">
        <f t="shared" si="951"/>
        <v>0</v>
      </c>
      <c r="X140" s="16">
        <v>0</v>
      </c>
      <c r="Y140" s="16">
        <f t="shared" si="952"/>
        <v>0</v>
      </c>
      <c r="Z140" s="16"/>
      <c r="AA140" s="16">
        <f t="shared" si="953"/>
        <v>0</v>
      </c>
      <c r="AB140" s="16"/>
      <c r="AC140" s="16">
        <f t="shared" si="954"/>
        <v>0</v>
      </c>
      <c r="AD140" s="16">
        <v>10</v>
      </c>
      <c r="AE140" s="16">
        <f t="shared" si="955"/>
        <v>842165.33333333337</v>
      </c>
      <c r="AF140" s="16">
        <v>6</v>
      </c>
      <c r="AG140" s="16">
        <f t="shared" si="956"/>
        <v>429290.89280000003</v>
      </c>
      <c r="AH140" s="16"/>
      <c r="AI140" s="16">
        <f t="shared" si="957"/>
        <v>0</v>
      </c>
      <c r="AJ140" s="16"/>
      <c r="AK140" s="16">
        <f t="shared" si="958"/>
        <v>0</v>
      </c>
      <c r="AL140" s="58">
        <v>0</v>
      </c>
      <c r="AM140" s="16">
        <f t="shared" si="959"/>
        <v>0</v>
      </c>
      <c r="AN140" s="59">
        <v>12</v>
      </c>
      <c r="AO140" s="16">
        <f t="shared" si="960"/>
        <v>992420.17996800004</v>
      </c>
      <c r="AP140" s="16"/>
      <c r="AQ140" s="16">
        <f t="shared" si="961"/>
        <v>0</v>
      </c>
      <c r="AR140" s="16">
        <v>8</v>
      </c>
      <c r="AS140" s="16">
        <f t="shared" si="962"/>
        <v>661613.45331199991</v>
      </c>
      <c r="AT140" s="16"/>
      <c r="AU140" s="16">
        <f t="shared" si="963"/>
        <v>0</v>
      </c>
      <c r="AV140" s="16"/>
      <c r="AW140" s="16">
        <f t="shared" si="964"/>
        <v>0</v>
      </c>
      <c r="AX140" s="16"/>
      <c r="AY140" s="16">
        <f t="shared" si="965"/>
        <v>0</v>
      </c>
      <c r="AZ140" s="16"/>
      <c r="BA140" s="16">
        <f t="shared" si="966"/>
        <v>0</v>
      </c>
      <c r="BB140" s="16"/>
      <c r="BC140" s="16">
        <f t="shared" si="967"/>
        <v>0</v>
      </c>
      <c r="BD140" s="16"/>
      <c r="BE140" s="16">
        <f t="shared" si="968"/>
        <v>0</v>
      </c>
      <c r="BF140" s="16"/>
      <c r="BG140" s="16">
        <f t="shared" si="969"/>
        <v>0</v>
      </c>
      <c r="BH140" s="16"/>
      <c r="BI140" s="16">
        <f t="shared" si="970"/>
        <v>0</v>
      </c>
      <c r="BJ140" s="16">
        <v>0</v>
      </c>
      <c r="BK140" s="16">
        <f t="shared" si="971"/>
        <v>0</v>
      </c>
      <c r="BL140" s="16"/>
      <c r="BM140" s="16">
        <f t="shared" si="972"/>
        <v>0</v>
      </c>
      <c r="BN140" s="22"/>
      <c r="BO140" s="16">
        <f t="shared" si="973"/>
        <v>0</v>
      </c>
      <c r="BP140" s="16">
        <v>9</v>
      </c>
      <c r="BQ140" s="16">
        <f t="shared" si="974"/>
        <v>822222.85823999997</v>
      </c>
      <c r="BR140" s="16">
        <v>2</v>
      </c>
      <c r="BS140" s="16">
        <f t="shared" si="975"/>
        <v>122619.27253333334</v>
      </c>
      <c r="BT140" s="16"/>
      <c r="BU140" s="16">
        <f t="shared" si="976"/>
        <v>0</v>
      </c>
      <c r="BV140" s="16"/>
      <c r="BW140" s="16">
        <f t="shared" si="977"/>
        <v>0</v>
      </c>
      <c r="BX140" s="16"/>
      <c r="BY140" s="16">
        <f t="shared" si="978"/>
        <v>0</v>
      </c>
      <c r="BZ140" s="16"/>
      <c r="CA140" s="16">
        <f t="shared" si="979"/>
        <v>0</v>
      </c>
      <c r="CB140" s="16"/>
      <c r="CC140" s="16">
        <f t="shared" si="980"/>
        <v>0</v>
      </c>
      <c r="CD140" s="16"/>
      <c r="CE140" s="16">
        <f t="shared" si="981"/>
        <v>0</v>
      </c>
      <c r="CF140" s="16"/>
      <c r="CG140" s="16">
        <f t="shared" si="982"/>
        <v>0</v>
      </c>
      <c r="CH140" s="16"/>
      <c r="CI140" s="16">
        <f t="shared" si="983"/>
        <v>0</v>
      </c>
      <c r="CJ140" s="16">
        <v>6</v>
      </c>
      <c r="CK140" s="16">
        <f t="shared" si="984"/>
        <v>402218.16320000001</v>
      </c>
      <c r="CL140" s="16">
        <v>5</v>
      </c>
      <c r="CM140" s="16">
        <f t="shared" si="985"/>
        <v>409921.51424000005</v>
      </c>
      <c r="CN140" s="16">
        <v>1</v>
      </c>
      <c r="CO140" s="16">
        <f t="shared" si="986"/>
        <v>94250.413823999988</v>
      </c>
      <c r="CP140" s="18">
        <v>4</v>
      </c>
      <c r="CQ140" s="16">
        <f t="shared" si="987"/>
        <v>304526.98453333322</v>
      </c>
      <c r="CR140" s="16">
        <v>1</v>
      </c>
      <c r="CS140" s="16">
        <f t="shared" si="988"/>
        <v>92118.756351999982</v>
      </c>
      <c r="CT140" s="16"/>
      <c r="CU140" s="16">
        <f t="shared" si="989"/>
        <v>0</v>
      </c>
      <c r="CV140" s="16"/>
      <c r="CW140" s="16">
        <f t="shared" si="990"/>
        <v>0</v>
      </c>
      <c r="CX140" s="16"/>
      <c r="CY140" s="16">
        <f t="shared" si="991"/>
        <v>0</v>
      </c>
      <c r="CZ140" s="16">
        <v>4</v>
      </c>
      <c r="DA140" s="16">
        <f t="shared" si="992"/>
        <v>369158.24332799995</v>
      </c>
      <c r="DB140" s="16">
        <v>1</v>
      </c>
      <c r="DC140" s="16">
        <f t="shared" si="993"/>
        <v>76131.746133333305</v>
      </c>
      <c r="DD140" s="16"/>
      <c r="DE140" s="16">
        <f t="shared" si="994"/>
        <v>0</v>
      </c>
      <c r="DF140" s="16"/>
      <c r="DG140" s="16">
        <f t="shared" si="995"/>
        <v>0</v>
      </c>
      <c r="DH140" s="16"/>
      <c r="DI140" s="16">
        <f t="shared" si="996"/>
        <v>0</v>
      </c>
      <c r="DJ140" s="16"/>
      <c r="DK140" s="16">
        <f t="shared" si="997"/>
        <v>0</v>
      </c>
      <c r="DL140" s="16"/>
      <c r="DM140" s="16">
        <f t="shared" si="784"/>
        <v>0</v>
      </c>
      <c r="DN140" s="16"/>
      <c r="DO140" s="16">
        <f t="shared" si="562"/>
        <v>0</v>
      </c>
      <c r="DP140" s="16">
        <f t="shared" si="998"/>
        <v>69</v>
      </c>
      <c r="DQ140" s="16">
        <f t="shared" si="998"/>
        <v>5618657.8117973339</v>
      </c>
    </row>
    <row r="141" spans="1:121" ht="16.5" customHeight="1" x14ac:dyDescent="0.25">
      <c r="A141" s="69">
        <v>18</v>
      </c>
      <c r="B141" s="71"/>
      <c r="C141" s="71" t="s">
        <v>269</v>
      </c>
      <c r="D141" s="75">
        <f t="shared" si="564"/>
        <v>19063</v>
      </c>
      <c r="E141" s="75">
        <v>18530</v>
      </c>
      <c r="F141" s="75">
        <v>18715</v>
      </c>
      <c r="G141" s="79">
        <v>1.69</v>
      </c>
      <c r="H141" s="76">
        <v>1</v>
      </c>
      <c r="I141" s="76">
        <v>1</v>
      </c>
      <c r="J141" s="75">
        <v>1.4</v>
      </c>
      <c r="K141" s="75">
        <v>1.68</v>
      </c>
      <c r="L141" s="75">
        <v>2.23</v>
      </c>
      <c r="M141" s="75">
        <v>2.57</v>
      </c>
      <c r="N141" s="74">
        <f t="shared" ref="N141:BY141" si="999">SUM(N142:N144)</f>
        <v>419</v>
      </c>
      <c r="O141" s="74">
        <f t="shared" si="999"/>
        <v>18756042.006858334</v>
      </c>
      <c r="P141" s="74">
        <f t="shared" si="999"/>
        <v>0</v>
      </c>
      <c r="Q141" s="74">
        <f t="shared" si="999"/>
        <v>0</v>
      </c>
      <c r="R141" s="74">
        <f t="shared" si="999"/>
        <v>0</v>
      </c>
      <c r="S141" s="74">
        <f t="shared" si="999"/>
        <v>0</v>
      </c>
      <c r="T141" s="74">
        <f t="shared" si="999"/>
        <v>0</v>
      </c>
      <c r="U141" s="74">
        <f t="shared" si="999"/>
        <v>0</v>
      </c>
      <c r="V141" s="74">
        <f t="shared" si="999"/>
        <v>0</v>
      </c>
      <c r="W141" s="74">
        <f t="shared" si="999"/>
        <v>0</v>
      </c>
      <c r="X141" s="74">
        <f t="shared" si="999"/>
        <v>93</v>
      </c>
      <c r="Y141" s="74">
        <f t="shared" si="999"/>
        <v>3968502.6007083338</v>
      </c>
      <c r="Z141" s="74">
        <f t="shared" si="999"/>
        <v>0</v>
      </c>
      <c r="AA141" s="74">
        <f t="shared" si="999"/>
        <v>0</v>
      </c>
      <c r="AB141" s="74">
        <f t="shared" si="999"/>
        <v>0</v>
      </c>
      <c r="AC141" s="74">
        <f t="shared" si="999"/>
        <v>0</v>
      </c>
      <c r="AD141" s="74">
        <v>0</v>
      </c>
      <c r="AE141" s="74">
        <f t="shared" ref="AE141" si="1000">SUM(AE142:AE144)</f>
        <v>0</v>
      </c>
      <c r="AF141" s="74">
        <f t="shared" si="999"/>
        <v>85</v>
      </c>
      <c r="AG141" s="74">
        <f t="shared" si="999"/>
        <v>3933472.1857083328</v>
      </c>
      <c r="AH141" s="74">
        <f t="shared" si="999"/>
        <v>0</v>
      </c>
      <c r="AI141" s="74">
        <f t="shared" si="999"/>
        <v>0</v>
      </c>
      <c r="AJ141" s="74">
        <f t="shared" si="999"/>
        <v>0</v>
      </c>
      <c r="AK141" s="74">
        <f t="shared" si="999"/>
        <v>0</v>
      </c>
      <c r="AL141" s="74">
        <f t="shared" si="999"/>
        <v>0</v>
      </c>
      <c r="AM141" s="74">
        <f t="shared" si="999"/>
        <v>0</v>
      </c>
      <c r="AN141" s="74">
        <f t="shared" si="999"/>
        <v>9</v>
      </c>
      <c r="AO141" s="74">
        <f t="shared" si="999"/>
        <v>486198.67786</v>
      </c>
      <c r="AP141" s="74">
        <f t="shared" si="999"/>
        <v>40</v>
      </c>
      <c r="AQ141" s="74">
        <f t="shared" si="999"/>
        <v>1917570.38515</v>
      </c>
      <c r="AR141" s="74">
        <f t="shared" si="999"/>
        <v>3</v>
      </c>
      <c r="AS141" s="74">
        <f t="shared" si="999"/>
        <v>149255.55808799999</v>
      </c>
      <c r="AT141" s="74">
        <f t="shared" si="999"/>
        <v>0</v>
      </c>
      <c r="AU141" s="74">
        <f t="shared" si="999"/>
        <v>0</v>
      </c>
      <c r="AV141" s="74">
        <f t="shared" si="999"/>
        <v>0</v>
      </c>
      <c r="AW141" s="74">
        <f t="shared" si="999"/>
        <v>0</v>
      </c>
      <c r="AX141" s="74">
        <f t="shared" si="999"/>
        <v>0</v>
      </c>
      <c r="AY141" s="74">
        <f t="shared" si="999"/>
        <v>0</v>
      </c>
      <c r="AZ141" s="74">
        <f t="shared" si="999"/>
        <v>0</v>
      </c>
      <c r="BA141" s="74">
        <f t="shared" si="999"/>
        <v>0</v>
      </c>
      <c r="BB141" s="74">
        <f t="shared" si="999"/>
        <v>0</v>
      </c>
      <c r="BC141" s="74">
        <f t="shared" si="999"/>
        <v>0</v>
      </c>
      <c r="BD141" s="74">
        <f t="shared" si="999"/>
        <v>0</v>
      </c>
      <c r="BE141" s="74">
        <f t="shared" si="999"/>
        <v>0</v>
      </c>
      <c r="BF141" s="74">
        <f t="shared" si="999"/>
        <v>0</v>
      </c>
      <c r="BG141" s="74">
        <f t="shared" si="999"/>
        <v>0</v>
      </c>
      <c r="BH141" s="74">
        <f t="shared" si="999"/>
        <v>0</v>
      </c>
      <c r="BI141" s="74">
        <f t="shared" si="999"/>
        <v>0</v>
      </c>
      <c r="BJ141" s="74">
        <f t="shared" si="999"/>
        <v>3</v>
      </c>
      <c r="BK141" s="74">
        <f t="shared" si="999"/>
        <v>124988.78990499998</v>
      </c>
      <c r="BL141" s="74">
        <v>5</v>
      </c>
      <c r="BM141" s="74">
        <f t="shared" si="999"/>
        <v>207299.38623333332</v>
      </c>
      <c r="BN141" s="74">
        <f t="shared" si="999"/>
        <v>0</v>
      </c>
      <c r="BO141" s="74">
        <f t="shared" si="999"/>
        <v>0</v>
      </c>
      <c r="BP141" s="74">
        <f t="shared" si="999"/>
        <v>9</v>
      </c>
      <c r="BQ141" s="74">
        <f t="shared" si="999"/>
        <v>549219.17483999999</v>
      </c>
      <c r="BR141" s="74">
        <f t="shared" si="999"/>
        <v>0</v>
      </c>
      <c r="BS141" s="74">
        <f t="shared" si="999"/>
        <v>0</v>
      </c>
      <c r="BT141" s="74">
        <f t="shared" si="999"/>
        <v>2</v>
      </c>
      <c r="BU141" s="74">
        <f t="shared" si="999"/>
        <v>67864.840679999994</v>
      </c>
      <c r="BV141" s="74">
        <f t="shared" si="999"/>
        <v>0</v>
      </c>
      <c r="BW141" s="74">
        <f t="shared" si="999"/>
        <v>0</v>
      </c>
      <c r="BX141" s="74">
        <f t="shared" si="999"/>
        <v>0</v>
      </c>
      <c r="BY141" s="74">
        <f t="shared" si="999"/>
        <v>0</v>
      </c>
      <c r="BZ141" s="74">
        <f t="shared" ref="BZ141:DQ141" si="1001">SUM(BZ142:BZ144)</f>
        <v>0</v>
      </c>
      <c r="CA141" s="74">
        <f t="shared" si="1001"/>
        <v>0</v>
      </c>
      <c r="CB141" s="74">
        <f t="shared" si="1001"/>
        <v>2</v>
      </c>
      <c r="CC141" s="74">
        <f t="shared" si="1001"/>
        <v>98287.010639999993</v>
      </c>
      <c r="CD141" s="74">
        <f t="shared" si="1001"/>
        <v>0</v>
      </c>
      <c r="CE141" s="74">
        <f t="shared" si="1001"/>
        <v>0</v>
      </c>
      <c r="CF141" s="74">
        <f t="shared" si="1001"/>
        <v>0</v>
      </c>
      <c r="CG141" s="74">
        <f t="shared" si="1001"/>
        <v>0</v>
      </c>
      <c r="CH141" s="74">
        <f t="shared" si="1001"/>
        <v>0</v>
      </c>
      <c r="CI141" s="74">
        <f t="shared" si="1001"/>
        <v>0</v>
      </c>
      <c r="CJ141" s="74">
        <f t="shared" si="1001"/>
        <v>0</v>
      </c>
      <c r="CK141" s="74">
        <f t="shared" si="1001"/>
        <v>0</v>
      </c>
      <c r="CL141" s="74">
        <f t="shared" si="1001"/>
        <v>11</v>
      </c>
      <c r="CM141" s="74">
        <f t="shared" si="1001"/>
        <v>564058.55076199991</v>
      </c>
      <c r="CN141" s="74">
        <f t="shared" si="1001"/>
        <v>2</v>
      </c>
      <c r="CO141" s="74">
        <f t="shared" si="1001"/>
        <v>114989.75802299997</v>
      </c>
      <c r="CP141" s="77">
        <f t="shared" si="1001"/>
        <v>0</v>
      </c>
      <c r="CQ141" s="74">
        <f t="shared" si="1001"/>
        <v>0</v>
      </c>
      <c r="CR141" s="74">
        <f t="shared" si="1001"/>
        <v>6</v>
      </c>
      <c r="CS141" s="74">
        <f t="shared" si="1001"/>
        <v>340365.36424799997</v>
      </c>
      <c r="CT141" s="74">
        <f t="shared" si="1001"/>
        <v>3</v>
      </c>
      <c r="CU141" s="74">
        <f t="shared" si="1001"/>
        <v>160459.82026199999</v>
      </c>
      <c r="CV141" s="74">
        <f t="shared" si="1001"/>
        <v>2</v>
      </c>
      <c r="CW141" s="74">
        <f t="shared" si="1001"/>
        <v>113679.96950099997</v>
      </c>
      <c r="CX141" s="74">
        <f t="shared" si="1001"/>
        <v>0</v>
      </c>
      <c r="CY141" s="74">
        <f t="shared" si="1001"/>
        <v>0</v>
      </c>
      <c r="CZ141" s="74">
        <f t="shared" si="1001"/>
        <v>4</v>
      </c>
      <c r="DA141" s="74">
        <f t="shared" si="1001"/>
        <v>208133.70765599993</v>
      </c>
      <c r="DB141" s="74">
        <f t="shared" si="1001"/>
        <v>5</v>
      </c>
      <c r="DC141" s="74">
        <f t="shared" si="1001"/>
        <v>217821.20908333332</v>
      </c>
      <c r="DD141" s="74">
        <f t="shared" si="1001"/>
        <v>3</v>
      </c>
      <c r="DE141" s="74">
        <f t="shared" si="1001"/>
        <v>138906.31735166666</v>
      </c>
      <c r="DF141" s="74">
        <f t="shared" si="1001"/>
        <v>0</v>
      </c>
      <c r="DG141" s="74">
        <f t="shared" si="1001"/>
        <v>0</v>
      </c>
      <c r="DH141" s="74">
        <f t="shared" si="1001"/>
        <v>6</v>
      </c>
      <c r="DI141" s="74">
        <f t="shared" si="1001"/>
        <v>397042.36235999997</v>
      </c>
      <c r="DJ141" s="74">
        <f t="shared" si="1001"/>
        <v>0</v>
      </c>
      <c r="DK141" s="74">
        <f t="shared" si="1001"/>
        <v>0</v>
      </c>
      <c r="DL141" s="74">
        <f t="shared" si="1001"/>
        <v>15</v>
      </c>
      <c r="DM141" s="74">
        <f t="shared" si="1001"/>
        <v>1468359.0866812498</v>
      </c>
      <c r="DN141" s="19">
        <f t="shared" si="1001"/>
        <v>0</v>
      </c>
      <c r="DO141" s="19">
        <f t="shared" si="1001"/>
        <v>0</v>
      </c>
      <c r="DP141" s="74">
        <f t="shared" si="1001"/>
        <v>727</v>
      </c>
      <c r="DQ141" s="74">
        <f t="shared" si="1001"/>
        <v>33982516.762599587</v>
      </c>
    </row>
    <row r="142" spans="1:121" x14ac:dyDescent="0.25">
      <c r="A142" s="20"/>
      <c r="B142" s="63">
        <v>112</v>
      </c>
      <c r="C142" s="55" t="s">
        <v>270</v>
      </c>
      <c r="D142" s="56">
        <f t="shared" si="564"/>
        <v>19063</v>
      </c>
      <c r="E142" s="56">
        <v>18530</v>
      </c>
      <c r="F142" s="56">
        <v>18715</v>
      </c>
      <c r="G142" s="21">
        <v>1.66</v>
      </c>
      <c r="H142" s="15">
        <v>1</v>
      </c>
      <c r="I142" s="15">
        <v>0.9</v>
      </c>
      <c r="J142" s="56">
        <v>1.4</v>
      </c>
      <c r="K142" s="56">
        <v>1.68</v>
      </c>
      <c r="L142" s="56">
        <v>2.23</v>
      </c>
      <c r="M142" s="56">
        <v>2.57</v>
      </c>
      <c r="N142" s="16">
        <v>200</v>
      </c>
      <c r="O142" s="16">
        <f t="shared" ref="O142:O143" si="1002">(N142/12*5*$D142*$G142*$H142*$J142*O$11)+(N142/12*4*$E142*$G142*$I142*$J142)+(N142/12*3*$F142*$G142*$I142*$J142)</f>
        <v>8269824.2433333332</v>
      </c>
      <c r="P142" s="16">
        <v>0</v>
      </c>
      <c r="Q142" s="16">
        <f t="shared" ref="Q142:Q143" si="1003">(P142/12*5*$D142*$G142*$H142*$J142*Q$11)+(P142/12*4*$E142*$G142*$I142*$J142)+(P142/12*3*$F142*$G142*$I142*$J142)</f>
        <v>0</v>
      </c>
      <c r="R142" s="16">
        <v>0</v>
      </c>
      <c r="S142" s="16">
        <f t="shared" ref="S142:S143" si="1004">(R142/12*5*$D142*$G142*$H142*$J142*S$11)+(R142/12*4*$E142*$G142*$I142*$J142)+(R142/12*3*$F142*$G142*$I142*$J142)</f>
        <v>0</v>
      </c>
      <c r="T142" s="16"/>
      <c r="U142" s="16">
        <f t="shared" ref="U142:U143" si="1005">(T142/12*5*$D142*$G142*$H142*$J142*U$11)+(T142/12*4*$E142*$G142*$I142*$J142)+(T142/12*3*$F142*$G142*$I142*$J142)</f>
        <v>0</v>
      </c>
      <c r="V142" s="16">
        <v>0</v>
      </c>
      <c r="W142" s="16">
        <f t="shared" ref="W142:W143" si="1006">(V142/12*5*$D142*$G142*$H142*$J142*W$11)+(V142/12*4*$E142*$G142*$I142*$J142)+(V142/12*3*$F142*$G142*$I142*$J142)</f>
        <v>0</v>
      </c>
      <c r="X142" s="16">
        <v>74</v>
      </c>
      <c r="Y142" s="16">
        <f t="shared" ref="Y142:Y143" si="1007">(X142/12*5*$D142*$G142*$H142*$J142*Y$11)+(X142/12*4*$E142*$G142*$I142*$J142)+(X142/12*3*$F142*$G142*$I142*$J142)</f>
        <v>3059834.9700333336</v>
      </c>
      <c r="Z142" s="16">
        <v>0</v>
      </c>
      <c r="AA142" s="16">
        <f t="shared" ref="AA142:AA143" si="1008">(Z142/12*5*$D142*$G142*$H142*$J142*AA$11)+(Z142/12*4*$E142*$G142*$I142*$J142)+(Z142/12*3*$F142*$G142*$I142*$J142)</f>
        <v>0</v>
      </c>
      <c r="AB142" s="16">
        <v>0</v>
      </c>
      <c r="AC142" s="16">
        <f t="shared" ref="AC142:AC143" si="1009">(AB142/12*5*$D142*$G142*$H142*$J142*AC$11)+(AB142/12*4*$E142*$G142*$I142*$J142)+(AB142/12*3*$F142*$G142*$I142*$J142)</f>
        <v>0</v>
      </c>
      <c r="AD142" s="16">
        <v>0</v>
      </c>
      <c r="AE142" s="16">
        <f t="shared" ref="AE142:AE143" si="1010">(AD142/12*5*$D142*$G142*$H142*$J142*AE$11)+(AD142/12*4*$E142*$G142*$I142*$J142)+(AD142/12*3*$F142*$G142*$I142*$J142)</f>
        <v>0</v>
      </c>
      <c r="AF142" s="16">
        <v>20</v>
      </c>
      <c r="AG142" s="16">
        <f t="shared" ref="AG142:AG143" si="1011">(AF142/12*5*$D142*$G142*$H142*$J142*AG$11)+(AF142/12*4*$E142*$G142*$I142*$J142)+(AF142/12*3*$F142*$G142*$I142*$J142)</f>
        <v>826982.42433333327</v>
      </c>
      <c r="AH142" s="16">
        <v>0</v>
      </c>
      <c r="AI142" s="16">
        <f t="shared" ref="AI142:AI143" si="1012">(AH142/12*5*$D142*$G142*$H142*$J142*AI$11)+(AH142/12*4*$E142*$G142*$I142*$J142)+(AH142/12*3*$F142*$G142*$I142*$J142)</f>
        <v>0</v>
      </c>
      <c r="AJ142" s="16"/>
      <c r="AK142" s="16">
        <f t="shared" ref="AK142:AK143" si="1013">(AJ142/12*5*$D142*$G142*$H142*$J142*AK$11)+(AJ142/12*4*$E142*$G142*$I142*$J142)+(AJ142/12*3*$F142*$G142*$I142*$J142)</f>
        <v>0</v>
      </c>
      <c r="AL142" s="58">
        <v>0</v>
      </c>
      <c r="AM142" s="16">
        <f t="shared" ref="AM142:AM143" si="1014">(AL142/12*5*$D142*$G142*$H142*$J142*AM$11)+(AL142/12*4*$E142*$G142*$I142*$J142)+(AL142/12*3*$F142*$G142*$I142*$J142)</f>
        <v>0</v>
      </c>
      <c r="AN142" s="59">
        <v>2</v>
      </c>
      <c r="AO142" s="16">
        <f t="shared" ref="AO142:AO143" si="1015">(AN142/12*5*$D142*$G142*$H142*$K142*AO$11)+(AN142/12*4*$E142*$G142*$I142*$K142)+(AN142/12*3*$F142*$G142*$I142*$K142)</f>
        <v>99503.705391999974</v>
      </c>
      <c r="AP142" s="16">
        <v>25</v>
      </c>
      <c r="AQ142" s="16">
        <f t="shared" ref="AQ142:AQ143" si="1016">(AP142/12*5*$D142*$G142*$H142*$K142*AQ$11)+(AP142/12*4*$E142*$G142*$I142*$K142)+(AP142/12*3*$F142*$G142*$I142*$K142)</f>
        <v>1185095.6215000001</v>
      </c>
      <c r="AR142" s="16">
        <v>3</v>
      </c>
      <c r="AS142" s="16">
        <f t="shared" ref="AS142:AS143" si="1017">(AR142/12*5*$D142*$G142*$H142*$K142*AS$11)+(AR142/12*4*$E142*$G142*$I142*$K142)+(AR142/12*3*$F142*$G142*$I142*$K142)</f>
        <v>149255.55808799999</v>
      </c>
      <c r="AT142" s="16">
        <v>0</v>
      </c>
      <c r="AU142" s="16">
        <f t="shared" ref="AU142:AU143" si="1018">(AT142/12*5*$D142*$G142*$H142*$K142*AU$11)+(AT142/12*4*$E142*$G142*$I142*$K142)+(AT142/12*3*$F142*$G142*$I142*$K142)</f>
        <v>0</v>
      </c>
      <c r="AV142" s="16"/>
      <c r="AW142" s="16">
        <f t="shared" ref="AW142:AW143" si="1019">(AV142/12*5*$D142*$G142*$H142*$J142*AW$11)+(AV142/12*4*$E142*$G142*$I142*$J142)+(AV142/12*3*$F142*$G142*$I142*$J142)</f>
        <v>0</v>
      </c>
      <c r="AX142" s="16"/>
      <c r="AY142" s="16">
        <f t="shared" ref="AY142:AY143" si="1020">(AX142/12*5*$D142*$G142*$H142*$J142*AY$11)+(AX142/12*4*$E142*$G142*$I142*$J142)+(AX142/12*3*$F142*$G142*$I142*$J142)</f>
        <v>0</v>
      </c>
      <c r="AZ142" s="16"/>
      <c r="BA142" s="16">
        <f t="shared" ref="BA142:BA143" si="1021">(AZ142/12*5*$D142*$G142*$H142*$K142*BA$11)+(AZ142/12*4*$E142*$G142*$I142*$K142)+(AZ142/12*3*$F142*$G142*$I142*$K142)</f>
        <v>0</v>
      </c>
      <c r="BB142" s="16">
        <v>0</v>
      </c>
      <c r="BC142" s="16">
        <f t="shared" ref="BC142:BC143" si="1022">(BB142/12*5*$D142*$G142*$H142*$J142*BC$11)+(BB142/12*4*$E142*$G142*$I142*$J142)+(BB142/12*3*$F142*$G142*$I142*$J142)</f>
        <v>0</v>
      </c>
      <c r="BD142" s="16">
        <v>0</v>
      </c>
      <c r="BE142" s="16">
        <f t="shared" ref="BE142:BE143" si="1023">(BD142/12*5*$D142*$G142*$H142*$J142*BE$11)+(BD142/12*4*$E142*$G142*$I142*$J142)+(BD142/12*3*$F142*$G142*$I142*$J142)</f>
        <v>0</v>
      </c>
      <c r="BF142" s="16">
        <v>0</v>
      </c>
      <c r="BG142" s="16">
        <f t="shared" ref="BG142:BG143" si="1024">(BF142/12*5*$D142*$G142*$H142*$J142*BG$11)+(BF142/12*4*$E142*$G142*$I142*$J142)+(BF142/12*3*$F142*$G142*$I142*$J142)</f>
        <v>0</v>
      </c>
      <c r="BH142" s="16">
        <v>0</v>
      </c>
      <c r="BI142" s="16">
        <f t="shared" ref="BI142:BI143" si="1025">(BH142/12*5*$D142*$G142*$H142*$K142*BI$11)+(BH142/12*4*$E142*$G142*$I142*$K142)+(BH142/12*3*$F142*$G142*$I142*$K142)</f>
        <v>0</v>
      </c>
      <c r="BJ142" s="16">
        <v>3</v>
      </c>
      <c r="BK142" s="16">
        <f t="shared" ref="BK142:BK143" si="1026">(BJ142/12*5*$D142*$G142*$H142*$J142*BK$11)+(BJ142/12*4*$E142*$G142*$I142*$J142)+(BJ142/12*3*$F142*$G142*$I142*$J142)</f>
        <v>124988.78990499998</v>
      </c>
      <c r="BL142" s="16">
        <v>5</v>
      </c>
      <c r="BM142" s="16">
        <f t="shared" ref="BM142:BM143" si="1027">(BL142/12*5*$D142*$G142*$H142*$J142*BM$11)+(BL142/12*4*$E142*$G142*$I142*$J142)+(BL142/12*3*$F142*$G142*$I142*$J142)</f>
        <v>207299.38623333332</v>
      </c>
      <c r="BN142" s="22"/>
      <c r="BO142" s="16">
        <f t="shared" ref="BO142:BO143" si="1028">(BN142/12*5*$D142*$G142*$H142*$K142*BO$11)+(BN142/12*4*$E142*$G142*$I142*$K142)+(BN142/12*3*$F142*$G142*$I142*$K142)</f>
        <v>0</v>
      </c>
      <c r="BP142" s="16">
        <v>0</v>
      </c>
      <c r="BQ142" s="16">
        <f t="shared" ref="BQ142:BQ143" si="1029">(BP142/12*5*$D142*$G142*$H142*$K142*BQ$11)+(BP142/12*4*$E142*$G142*$I142*$K142)+(BP142/12*3*$F142*$G142*$I142*$K142)</f>
        <v>0</v>
      </c>
      <c r="BR142" s="16">
        <v>0</v>
      </c>
      <c r="BS142" s="16">
        <f t="shared" ref="BS142:BS143" si="1030">(BR142/12*5*$D142*$G142*$H142*$J142*BS$11)+(BR142/12*4*$E142*$G142*$I142*$J142)+(BR142/12*3*$F142*$G142*$I142*$J142)</f>
        <v>0</v>
      </c>
      <c r="BT142" s="16">
        <v>0</v>
      </c>
      <c r="BU142" s="16">
        <f t="shared" ref="BU142:BU143" si="1031">(BT142/12*5*$D142*$G142*$H142*$J142*BU$11)+(BT142/12*4*$E142*$G142*$I142*$J142)+(BT142/12*3*$F142*$G142*$I142*$J142)</f>
        <v>0</v>
      </c>
      <c r="BV142" s="16">
        <v>0</v>
      </c>
      <c r="BW142" s="16">
        <f t="shared" ref="BW142:BW143" si="1032">(BV142/12*5*$D142*$G142*$H142*$K142*BW$11)+(BV142/12*4*$E142*$G142*$I142*$K142)+(BV142/12*3*$F142*$G142*$I142*$K142)</f>
        <v>0</v>
      </c>
      <c r="BX142" s="16"/>
      <c r="BY142" s="16">
        <f t="shared" ref="BY142:BY143" si="1033">(BX142/12*5*$D142*$G142*$H142*$K142*BY$11)+(BX142/12*4*$E142*$G142*$I142*$K142)+(BX142/12*3*$F142*$G142*$I142*$K142)</f>
        <v>0</v>
      </c>
      <c r="BZ142" s="16">
        <v>0</v>
      </c>
      <c r="CA142" s="16">
        <f t="shared" ref="CA142:CA143" si="1034">(BZ142/12*5*$D142*$G142*$H142*$J142*CA$11)+(BZ142/12*4*$E142*$G142*$I142*$J142)+(BZ142/12*3*$F142*$G142*$I142*$J142)</f>
        <v>0</v>
      </c>
      <c r="CB142" s="16">
        <v>0</v>
      </c>
      <c r="CC142" s="16">
        <f t="shared" ref="CC142:CC143" si="1035">(CB142/12*5*$D142*$G142*$H142*$K142*CC$11)+(CB142/12*4*$E142*$G142*$I142*$K142)+(CB142/12*3*$F142*$G142*$I142*$K142)</f>
        <v>0</v>
      </c>
      <c r="CD142" s="16">
        <v>0</v>
      </c>
      <c r="CE142" s="16">
        <f t="shared" ref="CE142:CE143" si="1036">(CD142/12*5*$D142*$G142*$H142*$J142*CE$11)+(CD142/12*4*$E142*$G142*$I142*$J142)+(CD142/12*3*$F142*$G142*$I142*$J142)</f>
        <v>0</v>
      </c>
      <c r="CF142" s="16"/>
      <c r="CG142" s="16">
        <f t="shared" ref="CG142:CG143" si="1037">(CF142/12*5*$D142*$G142*$H142*$J142*CG$11)+(CF142/12*4*$E142*$G142*$I142*$J142)+(CF142/12*3*$F142*$G142*$I142*$J142)</f>
        <v>0</v>
      </c>
      <c r="CH142" s="16"/>
      <c r="CI142" s="16">
        <f t="shared" ref="CI142:CI143" si="1038">(CH142/12*5*$D142*$G142*$H142*$J142*CI$11)+(CH142/12*4*$E142*$G142*$I142*$J142)+(CH142/12*3*$F142*$G142*$I142*$J142)</f>
        <v>0</v>
      </c>
      <c r="CJ142" s="16"/>
      <c r="CK142" s="16">
        <f t="shared" ref="CK142:CK143" si="1039">(CJ142/12*5*$D142*$G142*$H142*$J142*CK$11)+(CJ142/12*4*$E142*$G142*$I142*$J142)+(CJ142/12*3*$F142*$G142*$I142*$J142)</f>
        <v>0</v>
      </c>
      <c r="CL142" s="16">
        <v>7</v>
      </c>
      <c r="CM142" s="16">
        <f t="shared" ref="CM142:CM143" si="1040">(CL142/12*5*$D142*$G142*$H142*$K142*CM$11)+(CL142/12*4*$E142*$G142*$I142*$K142)+(CL142/12*3*$F142*$G142*$I142*$K142)</f>
        <v>345006.74158999999</v>
      </c>
      <c r="CN142" s="16">
        <v>1</v>
      </c>
      <c r="CO142" s="16">
        <f t="shared" ref="CO142:CO143" si="1041">(CN142/12*5*$D142*$G142*$H142*$K142*CO$11)+(CN142/12*4*$E142*$G142*$I142*$K142)+(CN142/12*3*$F142*$G142*$I142*$K142)</f>
        <v>52033.426913999981</v>
      </c>
      <c r="CP142" s="18"/>
      <c r="CQ142" s="16">
        <f t="shared" ref="CQ142:CQ143" si="1042">(CP142/12*5*$D142*$G142*$H142*$J142*CQ$11)+(CP142/12*4*$E142*$G142*$I142*$J142)+(CP142/12*3*$F142*$G142*$I142*$J142)</f>
        <v>0</v>
      </c>
      <c r="CR142" s="16">
        <v>3</v>
      </c>
      <c r="CS142" s="16">
        <f t="shared" ref="CS142:CS143" si="1043">(CR142/12*5*$D142*$G142*$H142*$K142*CS$11)+(CR142/12*4*$E142*$G142*$I142*$K142)+(CR142/12*3*$F142*$G142*$I142*$K142)</f>
        <v>155768.012652</v>
      </c>
      <c r="CT142" s="16"/>
      <c r="CU142" s="16">
        <f t="shared" ref="CU142:CU143" si="1044">(CT142/12*5*$D142*$G142*$H142*$K142*CU$11)+(CT142/12*4*$E142*$G142*$I142*$K142)+(CT142/12*3*$F142*$G142*$I142*$K142)</f>
        <v>0</v>
      </c>
      <c r="CV142" s="16">
        <v>1</v>
      </c>
      <c r="CW142" s="16">
        <f t="shared" ref="CW142:CW143" si="1045">(CV142/12*5*$D142*$G142*$H142*$K142*CW$11)+(CV142/12*4*$E142*$G142*$I142*$K142)+(CV142/12*3*$F142*$G142*$I142*$K142)</f>
        <v>52033.426913999981</v>
      </c>
      <c r="CX142" s="16"/>
      <c r="CY142" s="16">
        <f t="shared" ref="CY142:CY143" si="1046">(CX142/12*5*$D142*$G142*$H142*$K142*CY$11)+(CX142/12*4*$E142*$G142*$I142*$K142)+(CX142/12*3*$F142*$G142*$I142*$K142)</f>
        <v>0</v>
      </c>
      <c r="CZ142" s="16">
        <v>4</v>
      </c>
      <c r="DA142" s="16">
        <f t="shared" ref="DA142:DA143" si="1047">(CZ142/12*5*$D142*$G142*$H142*$K142*DA$11)+(CZ142/12*4*$E142*$G142*$I142*$K142)+(CZ142/12*3*$F142*$G142*$I142*$K142)</f>
        <v>208133.70765599993</v>
      </c>
      <c r="DB142" s="16">
        <v>5</v>
      </c>
      <c r="DC142" s="16">
        <f t="shared" ref="DC142:DC143" si="1048">(DB142/12*5*$D142*$G142*$H142*$J142*DC$11)+(DB142/12*4*$E142*$G142*$I142*$J142)+(DB142/12*3*$F142*$G142*$I142*$J142)</f>
        <v>217821.20908333332</v>
      </c>
      <c r="DD142" s="16">
        <v>2</v>
      </c>
      <c r="DE142" s="16">
        <f t="shared" ref="DE142:DE143" si="1049">(DD142/12*5*$D142*$G142*$H142*$J142*DE$11)+(DD142/12*4*$E142*$G142*$I142*$J142)+(DD142/12*3*$F142*$G142*$I142*$J142)</f>
        <v>86537.784806666663</v>
      </c>
      <c r="DF142" s="16"/>
      <c r="DG142" s="16">
        <f t="shared" ref="DG142:DG143" si="1050">(DF142/12*5*$D142*$G142*$H142*$K142*DG$11)+(DF142/12*4*$E142*$G142*$I142*$K142)+(DF142/12*3*$F142*$G142*$I142*$K142)</f>
        <v>0</v>
      </c>
      <c r="DH142" s="16"/>
      <c r="DI142" s="16">
        <f t="shared" ref="DI142:DI143" si="1051">(DH142/12*5*$D142*$G142*$H142*$K142*DI$11)+(DH142/12*4*$E142*$G142*$I142*$K142)+(DH142/12*3*$F142*$G142*$I142*$K142)</f>
        <v>0</v>
      </c>
      <c r="DJ142" s="16"/>
      <c r="DK142" s="16">
        <f t="shared" ref="DK142:DK143" si="1052">(DJ142/12*5*$D142*$G142*$H142*$L142*DK$11)+(DJ142/12*4*$E142*$G142*$I142*$L142)+(DJ142/12*3*$F142*$G142*$I142*$L142)</f>
        <v>0</v>
      </c>
      <c r="DL142" s="16"/>
      <c r="DM142" s="16">
        <f t="shared" ref="DM142:DM143" si="1053">(DL142/12*5*$D142*$G142*$H142*$M142*DM$11)+(DL142/12*4*$E142*$G142*$I142*$M142)+(DL142/12*3*$F142*$G142*$I142*$M142)</f>
        <v>0</v>
      </c>
      <c r="DN142" s="16"/>
      <c r="DO142" s="16">
        <f t="shared" ref="DO142:DO205" si="1054">(DN142*$D142*$G142*$H142*$K142*DO$11)</f>
        <v>0</v>
      </c>
      <c r="DP142" s="16">
        <f t="shared" ref="DP142:DQ144" si="1055">SUM(N142,P142,R142,T142,V142,X142,Z142,AB142,AD142,AF142,AH142,AJ142,AL142,AN142,AP142,AR142,AT142,AV142,AX142,AZ142,BB142,BD142,BF142,BH142,BJ142,BL142,BN142,BP142,BR142,BT142,BV142,BX142,BZ142,CB142,CD142,CF142,CH142,CJ142,CL142,CN142,CP142,CR142,CT142,CV142,CX142,CZ142,DB142,DD142,DF142,DH142,DJ142,DL142,DN142)</f>
        <v>355</v>
      </c>
      <c r="DQ142" s="16">
        <f t="shared" si="1055"/>
        <v>15040119.008434338</v>
      </c>
    </row>
    <row r="143" spans="1:121" ht="30" customHeight="1" x14ac:dyDescent="0.25">
      <c r="A143" s="20"/>
      <c r="B143" s="63">
        <v>113</v>
      </c>
      <c r="C143" s="55" t="s">
        <v>271</v>
      </c>
      <c r="D143" s="56">
        <f t="shared" si="564"/>
        <v>19063</v>
      </c>
      <c r="E143" s="56">
        <v>18530</v>
      </c>
      <c r="F143" s="56">
        <v>18715</v>
      </c>
      <c r="G143" s="21">
        <v>1.82</v>
      </c>
      <c r="H143" s="15">
        <v>1</v>
      </c>
      <c r="I143" s="15">
        <v>1</v>
      </c>
      <c r="J143" s="56">
        <v>1.4</v>
      </c>
      <c r="K143" s="56">
        <v>1.68</v>
      </c>
      <c r="L143" s="56">
        <v>2.23</v>
      </c>
      <c r="M143" s="56">
        <v>2.57</v>
      </c>
      <c r="N143" s="16">
        <v>64</v>
      </c>
      <c r="O143" s="16">
        <f t="shared" si="1002"/>
        <v>3078434.4863999998</v>
      </c>
      <c r="P143" s="16">
        <v>0</v>
      </c>
      <c r="Q143" s="16">
        <f t="shared" si="1003"/>
        <v>0</v>
      </c>
      <c r="R143" s="16"/>
      <c r="S143" s="16">
        <f t="shared" si="1004"/>
        <v>0</v>
      </c>
      <c r="T143" s="16"/>
      <c r="U143" s="16">
        <f t="shared" si="1005"/>
        <v>0</v>
      </c>
      <c r="V143" s="16"/>
      <c r="W143" s="16">
        <f t="shared" si="1006"/>
        <v>0</v>
      </c>
      <c r="X143" s="16">
        <v>2</v>
      </c>
      <c r="Y143" s="16">
        <f t="shared" si="1007"/>
        <v>96201.077699999994</v>
      </c>
      <c r="Z143" s="16"/>
      <c r="AA143" s="16">
        <f t="shared" si="1008"/>
        <v>0</v>
      </c>
      <c r="AB143" s="16"/>
      <c r="AC143" s="16">
        <f t="shared" si="1009"/>
        <v>0</v>
      </c>
      <c r="AD143" s="16">
        <v>0</v>
      </c>
      <c r="AE143" s="16">
        <f t="shared" si="1010"/>
        <v>0</v>
      </c>
      <c r="AF143" s="16">
        <v>0</v>
      </c>
      <c r="AG143" s="16">
        <f t="shared" si="1011"/>
        <v>0</v>
      </c>
      <c r="AH143" s="16"/>
      <c r="AI143" s="16">
        <f t="shared" si="1012"/>
        <v>0</v>
      </c>
      <c r="AJ143" s="16"/>
      <c r="AK143" s="16">
        <f t="shared" si="1013"/>
        <v>0</v>
      </c>
      <c r="AL143" s="58">
        <v>0</v>
      </c>
      <c r="AM143" s="16">
        <f t="shared" si="1014"/>
        <v>0</v>
      </c>
      <c r="AN143" s="59">
        <v>0</v>
      </c>
      <c r="AO143" s="16">
        <f t="shared" si="1015"/>
        <v>0</v>
      </c>
      <c r="AP143" s="16"/>
      <c r="AQ143" s="16">
        <f t="shared" si="1016"/>
        <v>0</v>
      </c>
      <c r="AR143" s="16"/>
      <c r="AS143" s="16">
        <f t="shared" si="1017"/>
        <v>0</v>
      </c>
      <c r="AT143" s="16"/>
      <c r="AU143" s="16">
        <f t="shared" si="1018"/>
        <v>0</v>
      </c>
      <c r="AV143" s="16"/>
      <c r="AW143" s="16">
        <f t="shared" si="1019"/>
        <v>0</v>
      </c>
      <c r="AX143" s="16"/>
      <c r="AY143" s="16">
        <f t="shared" si="1020"/>
        <v>0</v>
      </c>
      <c r="AZ143" s="16"/>
      <c r="BA143" s="16">
        <f t="shared" si="1021"/>
        <v>0</v>
      </c>
      <c r="BB143" s="16"/>
      <c r="BC143" s="16">
        <f t="shared" si="1022"/>
        <v>0</v>
      </c>
      <c r="BD143" s="16"/>
      <c r="BE143" s="16">
        <f t="shared" si="1023"/>
        <v>0</v>
      </c>
      <c r="BF143" s="16"/>
      <c r="BG143" s="16">
        <f t="shared" si="1024"/>
        <v>0</v>
      </c>
      <c r="BH143" s="16"/>
      <c r="BI143" s="16">
        <f t="shared" si="1025"/>
        <v>0</v>
      </c>
      <c r="BJ143" s="16">
        <v>0</v>
      </c>
      <c r="BK143" s="16">
        <f t="shared" si="1026"/>
        <v>0</v>
      </c>
      <c r="BL143" s="16"/>
      <c r="BM143" s="16">
        <f t="shared" si="1027"/>
        <v>0</v>
      </c>
      <c r="BN143" s="22"/>
      <c r="BO143" s="16">
        <f t="shared" si="1028"/>
        <v>0</v>
      </c>
      <c r="BP143" s="16"/>
      <c r="BQ143" s="16">
        <f t="shared" si="1029"/>
        <v>0</v>
      </c>
      <c r="BR143" s="16"/>
      <c r="BS143" s="16">
        <f t="shared" si="1030"/>
        <v>0</v>
      </c>
      <c r="BT143" s="16"/>
      <c r="BU143" s="16">
        <f t="shared" si="1031"/>
        <v>0</v>
      </c>
      <c r="BV143" s="16"/>
      <c r="BW143" s="16">
        <f t="shared" si="1032"/>
        <v>0</v>
      </c>
      <c r="BX143" s="16"/>
      <c r="BY143" s="16">
        <f t="shared" si="1033"/>
        <v>0</v>
      </c>
      <c r="BZ143" s="16"/>
      <c r="CA143" s="16">
        <f t="shared" si="1034"/>
        <v>0</v>
      </c>
      <c r="CB143" s="16"/>
      <c r="CC143" s="16">
        <f t="shared" si="1035"/>
        <v>0</v>
      </c>
      <c r="CD143" s="16"/>
      <c r="CE143" s="16">
        <f t="shared" si="1036"/>
        <v>0</v>
      </c>
      <c r="CF143" s="16"/>
      <c r="CG143" s="16">
        <f t="shared" si="1037"/>
        <v>0</v>
      </c>
      <c r="CH143" s="16"/>
      <c r="CI143" s="16">
        <f t="shared" si="1038"/>
        <v>0</v>
      </c>
      <c r="CJ143" s="16"/>
      <c r="CK143" s="16">
        <f t="shared" si="1039"/>
        <v>0</v>
      </c>
      <c r="CL143" s="16"/>
      <c r="CM143" s="16">
        <f t="shared" si="1040"/>
        <v>0</v>
      </c>
      <c r="CN143" s="16"/>
      <c r="CO143" s="16">
        <f t="shared" si="1041"/>
        <v>0</v>
      </c>
      <c r="CP143" s="18"/>
      <c r="CQ143" s="16">
        <f t="shared" si="1042"/>
        <v>0</v>
      </c>
      <c r="CR143" s="16"/>
      <c r="CS143" s="16">
        <f t="shared" si="1043"/>
        <v>0</v>
      </c>
      <c r="CT143" s="16"/>
      <c r="CU143" s="16">
        <f t="shared" si="1044"/>
        <v>0</v>
      </c>
      <c r="CV143" s="16"/>
      <c r="CW143" s="16">
        <f t="shared" si="1045"/>
        <v>0</v>
      </c>
      <c r="CX143" s="16"/>
      <c r="CY143" s="16">
        <f t="shared" si="1046"/>
        <v>0</v>
      </c>
      <c r="CZ143" s="16"/>
      <c r="DA143" s="16">
        <f t="shared" si="1047"/>
        <v>0</v>
      </c>
      <c r="DB143" s="16"/>
      <c r="DC143" s="16">
        <f t="shared" si="1048"/>
        <v>0</v>
      </c>
      <c r="DD143" s="16"/>
      <c r="DE143" s="16">
        <f t="shared" si="1049"/>
        <v>0</v>
      </c>
      <c r="DF143" s="16"/>
      <c r="DG143" s="16">
        <f t="shared" si="1050"/>
        <v>0</v>
      </c>
      <c r="DH143" s="16"/>
      <c r="DI143" s="16">
        <f t="shared" si="1051"/>
        <v>0</v>
      </c>
      <c r="DJ143" s="16"/>
      <c r="DK143" s="16">
        <f t="shared" si="1052"/>
        <v>0</v>
      </c>
      <c r="DL143" s="16"/>
      <c r="DM143" s="16">
        <f t="shared" si="1053"/>
        <v>0</v>
      </c>
      <c r="DN143" s="16"/>
      <c r="DO143" s="16">
        <f t="shared" si="1054"/>
        <v>0</v>
      </c>
      <c r="DP143" s="16">
        <f t="shared" si="1055"/>
        <v>66</v>
      </c>
      <c r="DQ143" s="16">
        <f t="shared" si="1055"/>
        <v>3174635.5640999996</v>
      </c>
    </row>
    <row r="144" spans="1:121" ht="31.5" customHeight="1" x14ac:dyDescent="0.25">
      <c r="A144" s="20"/>
      <c r="B144" s="54">
        <v>114</v>
      </c>
      <c r="C144" s="55" t="s">
        <v>272</v>
      </c>
      <c r="D144" s="56">
        <f t="shared" si="564"/>
        <v>19063</v>
      </c>
      <c r="E144" s="56">
        <v>18530</v>
      </c>
      <c r="F144" s="56">
        <v>18715</v>
      </c>
      <c r="G144" s="23">
        <v>1.71</v>
      </c>
      <c r="H144" s="15">
        <v>1</v>
      </c>
      <c r="I144" s="15">
        <v>1</v>
      </c>
      <c r="J144" s="56">
        <v>1.4</v>
      </c>
      <c r="K144" s="56">
        <v>1.68</v>
      </c>
      <c r="L144" s="56">
        <v>2.23</v>
      </c>
      <c r="M144" s="56">
        <v>2.57</v>
      </c>
      <c r="N144" s="16">
        <v>155</v>
      </c>
      <c r="O144" s="16">
        <f>(N144/12*5*$D144*$G144*$H144*$J144*O$11)+(N144/12*4*$E144*$G144*$I144*$J144*O$12)+(N144/12*3*$F144*$G144*$I144*$J144*O$12)</f>
        <v>7407783.277125</v>
      </c>
      <c r="P144" s="16">
        <v>0</v>
      </c>
      <c r="Q144" s="16">
        <f>(P144/12*5*$D144*$G144*$H144*$J144*Q$11)+(P144/12*4*$E144*$G144*$I144*$J144*Q$12)+(P144/12*3*$F144*$G144*$I144*$J144*Q$12)</f>
        <v>0</v>
      </c>
      <c r="R144" s="16">
        <v>0</v>
      </c>
      <c r="S144" s="16">
        <f>(R144/12*5*$D144*$G144*$H144*$J144*S$11)+(R144/12*4*$E144*$G144*$I144*$J144*S$12)+(R144/12*3*$F144*$G144*$I144*$J144*S$12)</f>
        <v>0</v>
      </c>
      <c r="T144" s="16"/>
      <c r="U144" s="16">
        <f>(T144/12*5*$D144*$G144*$H144*$J144*U$11)+(T144/12*4*$E144*$G144*$I144*$J144*U$12)+(T144/12*3*$F144*$G144*$I144*$J144*U$12)</f>
        <v>0</v>
      </c>
      <c r="V144" s="16">
        <v>0</v>
      </c>
      <c r="W144" s="16">
        <f>(V144/12*5*$D144*$G144*$H144*$J144*W$11)+(V144/12*4*$E144*$G144*$I144*$J144*W$12)+(V144/12*3*$F144*$G144*$I144*$J144*W$12)</f>
        <v>0</v>
      </c>
      <c r="X144" s="16">
        <v>17</v>
      </c>
      <c r="Y144" s="16">
        <f>(X144/12*5*$D144*$G144*$H144*$J144*Y$11)+(X144/12*4*$E144*$G144*$I144*$J144*Y$12)+(X144/12*3*$F144*$G144*$I144*$J144*Y$12)</f>
        <v>812466.55297500012</v>
      </c>
      <c r="Z144" s="16">
        <v>0</v>
      </c>
      <c r="AA144" s="16">
        <f>(Z144/12*5*$D144*$G144*$H144*$J144*AA$11)+(Z144/12*4*$E144*$G144*$I144*$J144*AA$12)+(Z144/12*3*$F144*$G144*$I144*$J144*AA$12)</f>
        <v>0</v>
      </c>
      <c r="AB144" s="16">
        <v>0</v>
      </c>
      <c r="AC144" s="16">
        <f>(AB144/12*5*$D144*$G144*$H144*$J144*AC$11)+(AB144/12*4*$E144*$G144*$I144*$J144*AC$12)+(AB144/12*3*$F144*$G144*$I144*$J144*AC$12)</f>
        <v>0</v>
      </c>
      <c r="AD144" s="16">
        <v>0</v>
      </c>
      <c r="AE144" s="16">
        <f>(AD144/12*5*$D144*$G144*$H144*$J144*AE$11)+(AD144/12*4*$E144*$G144*$I144*$J144*AE$12)+(AD144/12*3*$F144*$G144*$I144*$J144*AE$12)</f>
        <v>0</v>
      </c>
      <c r="AF144" s="16">
        <v>65</v>
      </c>
      <c r="AG144" s="16">
        <f>(AF144/12*5*$D144*$G144*$H144*$J144*AG$11)+(AF144/12*4*$E144*$G144*$I144*$J144*AG$12)+(AF144/12*3*$F144*$G144*$I144*$J144*AG$12)</f>
        <v>3106489.7613749998</v>
      </c>
      <c r="AH144" s="16"/>
      <c r="AI144" s="16">
        <f>(AH144/12*5*$D144*$G144*$H144*$J144*AI$11)+(AH144/12*4*$E144*$G144*$I144*$J144*AI$12)+(AH144/12*3*$F144*$G144*$I144*$J144*AI$12)</f>
        <v>0</v>
      </c>
      <c r="AJ144" s="16"/>
      <c r="AK144" s="16">
        <f>(AJ144/12*5*$D144*$G144*$H144*$J144*AK$11)+(AJ144/12*4*$E144*$G144*$I144*$J144*AK$12)+(AJ144/12*3*$F144*$G144*$I144*$J144*AK$12)</f>
        <v>0</v>
      </c>
      <c r="AL144" s="58">
        <v>0</v>
      </c>
      <c r="AM144" s="16">
        <f>(AL144/12*5*$D144*$G144*$H144*$J144*AM$11)+(AL144/12*4*$E144*$G144*$I144*$J144*AM$12)+(AL144/12*3*$F144*$G144*$I144*$J144*AM$12)</f>
        <v>0</v>
      </c>
      <c r="AN144" s="59">
        <v>7</v>
      </c>
      <c r="AO144" s="16">
        <f>(AN144/12*5*$D144*$G144*$H144*$K144*AO$11)+(AN144/12*4*$E144*$G144*$I144*$K144*AO$12)+(AN144/12*3*$F144*$G144*$I144*$K144*AO$12)</f>
        <v>386694.97246800002</v>
      </c>
      <c r="AP144" s="16">
        <v>15</v>
      </c>
      <c r="AQ144" s="16">
        <f>(AP144/12*5*$D144*$G144*$H144*$K144*AQ$11)+(AP144/12*4*$E144*$G144*$I144*$K144*AQ$12)+(AP144/12*3*$F144*$G144*$I144*$K144*AQ$12)</f>
        <v>732474.76364999998</v>
      </c>
      <c r="AR144" s="16">
        <v>0</v>
      </c>
      <c r="AS144" s="16">
        <f>(AR144/12*5*$D144*$G144*$H144*$K144*AS$11)+(AR144/12*4*$E144*$G144*$I144*$K144*AS$12)+(AR144/12*3*$F144*$G144*$I144*$K144*AS$12)</f>
        <v>0</v>
      </c>
      <c r="AT144" s="16">
        <v>0</v>
      </c>
      <c r="AU144" s="16">
        <f>(AT144/12*5*$D144*$G144*$H144*$K144*AU$11)+(AT144/12*4*$E144*$G144*$I144*$K144*AU$12)+(AT144/12*3*$F144*$G144*$I144*$K144*AU$12)</f>
        <v>0</v>
      </c>
      <c r="AV144" s="16"/>
      <c r="AW144" s="16">
        <f>(AV144/12*5*$D144*$G144*$H144*$J144*AW$11)+(AV144/12*4*$E144*$G144*$I144*$J144*AW$12)+(AV144/12*3*$F144*$G144*$I144*$J144*AW$12)</f>
        <v>0</v>
      </c>
      <c r="AX144" s="16"/>
      <c r="AY144" s="16">
        <f>(AX144/12*5*$D144*$G144*$H144*$J144*AY$11)+(AX144/12*4*$E144*$G144*$I144*$J144*AY$12)+(AX144/12*3*$F144*$G144*$I144*$J144*AY$12)</f>
        <v>0</v>
      </c>
      <c r="AZ144" s="16"/>
      <c r="BA144" s="16">
        <f>(AZ144/12*5*$D144*$G144*$H144*$K144*BA$11)+(AZ144/12*4*$E144*$G144*$I144*$K144*BA$12)+(AZ144/12*3*$F144*$G144*$I144*$K144*BA$12)</f>
        <v>0</v>
      </c>
      <c r="BB144" s="16">
        <v>0</v>
      </c>
      <c r="BC144" s="16">
        <f>(BB144/12*5*$D144*$G144*$H144*$J144*BC$11)+(BB144/12*4*$E144*$G144*$I144*$J144*BC$12)+(BB144/12*3*$F144*$G144*$I144*$J144*BC$12)</f>
        <v>0</v>
      </c>
      <c r="BD144" s="16">
        <v>0</v>
      </c>
      <c r="BE144" s="16">
        <f>(BD144/12*5*$D144*$G144*$H144*$J144*BE$11)+(BD144/12*4*$E144*$G144*$I144*$J144*BE$12)+(BD144/12*3*$F144*$G144*$I144*$J144*BE$12)</f>
        <v>0</v>
      </c>
      <c r="BF144" s="16">
        <v>0</v>
      </c>
      <c r="BG144" s="16">
        <f>(BF144/12*5*$D144*$G144*$H144*$J144*BG$11)+(BF144/12*4*$E144*$G144*$I144*$J144*BG$12)+(BF144/12*3*$F144*$G144*$I144*$J144*BG$12)</f>
        <v>0</v>
      </c>
      <c r="BH144" s="16">
        <v>0</v>
      </c>
      <c r="BI144" s="16">
        <f>(BH144/12*5*$D144*$G144*$H144*$K144*BI$11)+(BH144/12*4*$E144*$G144*$I144*$K144*BI$12)+(BH144/12*3*$F144*$G144*$I144*$K144*BI$12)</f>
        <v>0</v>
      </c>
      <c r="BJ144" s="16">
        <v>0</v>
      </c>
      <c r="BK144" s="16">
        <f>(BJ144/12*5*$D144*$G144*$H144*$J144*BK$11)+(BJ144/12*4*$E144*$G144*$I144*$J144*BK$12)+(BJ144/12*3*$F144*$G144*$I144*$J144*BK$12)</f>
        <v>0</v>
      </c>
      <c r="BL144" s="16"/>
      <c r="BM144" s="16">
        <f>(BL144/12*5*$D144*$G144*$H144*$J144*BM$11)+(BL144/12*4*$E144*$G144*$I144*$J144*BM$12)+(BL144/12*3*$F144*$G144*$I144*$J144*BM$12)</f>
        <v>0</v>
      </c>
      <c r="BN144" s="22">
        <v>0</v>
      </c>
      <c r="BO144" s="16">
        <f>(BN144/12*5*$D144*$G144*$H144*$K144*BO$11)+(BN144/12*4*$E144*$G144*$I144*$K144*BO$12)+(BN144/12*3*$F144*$G144*$I144*$K144*BO$12)</f>
        <v>0</v>
      </c>
      <c r="BP144" s="16">
        <v>9</v>
      </c>
      <c r="BQ144" s="16">
        <f>(BP144/12*5*$D144*$G144*$H144*$K144*BQ$11)+(BP144/12*4*$E144*$G144*$I144*$K144*BQ$12)+(BP144/12*3*$F144*$G144*$I144*$K144*BQ$12)</f>
        <v>549219.17483999999</v>
      </c>
      <c r="BR144" s="16">
        <v>0</v>
      </c>
      <c r="BS144" s="16">
        <f>(BR144/12*5*$D144*$G144*$H144*$J144*BS$11)+(BR144/12*4*$E144*$G144*$I144*$J144*BS$12)+(BR144/12*3*$F144*$G144*$I144*$J144*BS$12)</f>
        <v>0</v>
      </c>
      <c r="BT144" s="16">
        <v>2</v>
      </c>
      <c r="BU144" s="16">
        <f>(BT144/12*5*$D144*$G144*$H144*$J144*BU$11)+(BT144/12*4*$E144*$G144*$I144*$J144*BU$12)+(BT144/12*3*$F144*$G144*$I144*$J144*BU$12)</f>
        <v>67864.840679999994</v>
      </c>
      <c r="BV144" s="16">
        <v>0</v>
      </c>
      <c r="BW144" s="16">
        <f>(BV144/12*5*$D144*$G144*$H144*$K144*BW$11)+(BV144/12*4*$E144*$G144*$I144*$K144*BW$12)+(BV144/12*3*$F144*$G144*$I144*$K144*BW$12)</f>
        <v>0</v>
      </c>
      <c r="BX144" s="16"/>
      <c r="BY144" s="16">
        <f>(BX144/12*5*$D144*$G144*$H144*$K144*BY$11)+(BX144/12*4*$E144*$G144*$I144*$K144*BY$12)+(BX144/12*3*$F144*$G144*$I144*$K144*BY$12)</f>
        <v>0</v>
      </c>
      <c r="BZ144" s="16">
        <v>0</v>
      </c>
      <c r="CA144" s="16">
        <f>(BZ144/12*5*$D144*$G144*$H144*$J144*CA$11)+(BZ144/12*4*$E144*$G144*$I144*$J144*CA$12)+(BZ144/12*3*$F144*$G144*$I144*$J144*CA$12)</f>
        <v>0</v>
      </c>
      <c r="CB144" s="16">
        <v>2</v>
      </c>
      <c r="CC144" s="16">
        <f t="shared" ref="CC144" si="1056">(CB144/12*5*$D144*$G144*$H144*$K144*CC$11)+(CB144/12*4*$E144*$G144*$I144*$K144*CC$12)+(CB144/12*3*$F144*$G144*$I144*$K144*CC$12)</f>
        <v>98287.010639999993</v>
      </c>
      <c r="CD144" s="16">
        <v>0</v>
      </c>
      <c r="CE144" s="16">
        <f>(CD144/12*5*$D144*$G144*$H144*$J144*CE$11)+(CD144/12*4*$E144*$G144*$I144*$J144*CE$12)+(CD144/12*3*$F144*$G144*$I144*$J144*CE$12)</f>
        <v>0</v>
      </c>
      <c r="CF144" s="16"/>
      <c r="CG144" s="16">
        <f>(CF144/12*5*$D144*$G144*$H144*$J144*CG$11)+(CF144/12*4*$E144*$G144*$I144*$J144*CG$12)+(CF144/12*3*$F144*$G144*$I144*$J144*CG$12)</f>
        <v>0</v>
      </c>
      <c r="CH144" s="16"/>
      <c r="CI144" s="16">
        <f>(CH144/12*5*$D144*$G144*$H144*$J144*CI$11)+(CH144/12*4*$E144*$G144*$I144*$J144*CI$12)+(CH144/12*3*$F144*$G144*$I144*$J144*CI$12)</f>
        <v>0</v>
      </c>
      <c r="CJ144" s="16"/>
      <c r="CK144" s="16">
        <f>(CJ144/12*5*$D144*$G144*$H144*$J144*CK$11)+(CJ144/12*4*$E144*$G144*$I144*$J144*CK$12)+(CJ144/12*3*$F144*$G144*$I144*$J144*CK$12)</f>
        <v>0</v>
      </c>
      <c r="CL144" s="16">
        <v>4</v>
      </c>
      <c r="CM144" s="16">
        <f>(CL144/12*5*$D144*$G144*$H144*$K144*CM$11)+(CL144/12*4*$E144*$G144*$I144*$K144*CM$12)+(CL144/12*3*$F144*$G144*$I144*$K144*CM$12)</f>
        <v>219051.80917199995</v>
      </c>
      <c r="CN144" s="16">
        <v>1</v>
      </c>
      <c r="CO144" s="16">
        <f>(CN144/12*5*$D144*$G144*$H144*$K144*CO$11)+(CN144/12*4*$E144*$G144*$I144*$K144*CO$12)+(CN144/12*3*$F144*$G144*$I144*$K144*CO$12)</f>
        <v>62956.331108999984</v>
      </c>
      <c r="CP144" s="18"/>
      <c r="CQ144" s="16">
        <f>(CP144/12*5*$D144*$G144*$H144*$J144*CQ$11)+(CP144/12*4*$E144*$G144*$I144*$J144*CQ$12)+(CP144/12*3*$F144*$G144*$I144*$J144*CQ$12)</f>
        <v>0</v>
      </c>
      <c r="CR144" s="16">
        <v>3</v>
      </c>
      <c r="CS144" s="16">
        <f>(CR144/12*5*$D144*$G144*$H144*$K144*CS$11)+(CR144/12*4*$E144*$G144*$I144*$K144*CS$12)+(CR144/12*3*$F144*$G144*$I144*$K144*CS$12)</f>
        <v>184597.35159599996</v>
      </c>
      <c r="CT144" s="16">
        <v>3</v>
      </c>
      <c r="CU144" s="16">
        <f>(CT144/12*5*$D144*$G144*$H144*$K144*CU$11)+(CT144/12*4*$E144*$G144*$I144*$K144*CU$12)+(CT144/12*3*$F144*$G144*$I144*$K144*CU$12)</f>
        <v>160459.82026199999</v>
      </c>
      <c r="CV144" s="16">
        <v>1</v>
      </c>
      <c r="CW144" s="16">
        <f>(CV144/12*5*$D144*$G144*$H144*$K144*CW$11)+(CV144/12*4*$E144*$G144*$I144*$K144*CW$12)+(CV144/12*3*$F144*$G144*$I144*$K144*CW$12)</f>
        <v>61646.542586999989</v>
      </c>
      <c r="CX144" s="16"/>
      <c r="CY144" s="16">
        <f>(CX144/12*5*$D144*$G144*$H144*$K144*CY$11)+(CX144/12*4*$E144*$G144*$I144*$K144*CY$12)+(CX144/12*3*$F144*$G144*$I144*$K144*CY$12)</f>
        <v>0</v>
      </c>
      <c r="CZ144" s="16"/>
      <c r="DA144" s="16">
        <f>(CZ144/12*5*$D144*$G144*$H144*$K144*DA$11)+(CZ144/12*4*$E144*$G144*$I144*$K144*DA$12)+(CZ144/12*3*$F144*$G144*$I144*$K144*DA$12)</f>
        <v>0</v>
      </c>
      <c r="DB144" s="16"/>
      <c r="DC144" s="16">
        <f>(DB144/12*5*$D144*$G144*$H144*$J144*DC$11)+(DB144/12*4*$E144*$G144*$I144*$J144*DC$12)+(DB144/12*3*$F144*$G144*$I144*$J144*DC$12)</f>
        <v>0</v>
      </c>
      <c r="DD144" s="16">
        <v>1</v>
      </c>
      <c r="DE144" s="16">
        <f>(DD144/12*5*$D144*$G144*$H144*$J144*DE$11)+(DD144/12*4*$E144*$G144*$I144*$J144*DE$12)+(DD144/12*3*$F144*$G144*$I144*$J144*DE$12)</f>
        <v>52368.532544999995</v>
      </c>
      <c r="DF144" s="16"/>
      <c r="DG144" s="16">
        <f>(DF144/12*5*$D144*$G144*$H144*$K144*DG$11)+(DF144/12*4*$E144*$G144*$I144*$K144*DG$12)+(DF144/12*3*$F144*$G144*$I144*$K144*DG$12)</f>
        <v>0</v>
      </c>
      <c r="DH144" s="16">
        <v>6</v>
      </c>
      <c r="DI144" s="16">
        <f>(DH144/12*5*$D144*$G144*$H144*$K144*DI$11)+(DH144/12*4*$E144*$G144*$I144*$K144*DI$12)+(DH144/12*3*$F144*$G144*$I144*$K144*DI$12)</f>
        <v>397042.36235999997</v>
      </c>
      <c r="DJ144" s="16"/>
      <c r="DK144" s="16">
        <f>(DJ144/12*5*$D144*$G144*$H144*$L144*DK$11)+(DJ144/12*4*$E144*$G144*$I144*$L144*DK$12)+(DJ144/12*3*$F144*$G144*$I144*$L144*DK$12)</f>
        <v>0</v>
      </c>
      <c r="DL144" s="16">
        <v>15</v>
      </c>
      <c r="DM144" s="16">
        <f t="shared" ref="DM144" si="1057">(DL144/12*5*$D144*$G144*$H144*$M144*DM$11)+(DL144/12*4*$E144*$G144*$I144*$M144*DM$12)+(DL144/12*3*$F144*$G144*$I144*$M144*DM$12)</f>
        <v>1468359.0866812498</v>
      </c>
      <c r="DN144" s="16"/>
      <c r="DO144" s="16">
        <f t="shared" si="1054"/>
        <v>0</v>
      </c>
      <c r="DP144" s="16">
        <f t="shared" si="1055"/>
        <v>306</v>
      </c>
      <c r="DQ144" s="16">
        <f t="shared" si="1055"/>
        <v>15767762.19006525</v>
      </c>
    </row>
    <row r="145" spans="1:121" ht="15.75" customHeight="1" x14ac:dyDescent="0.25">
      <c r="A145" s="69">
        <v>19</v>
      </c>
      <c r="B145" s="71"/>
      <c r="C145" s="71" t="s">
        <v>273</v>
      </c>
      <c r="D145" s="75">
        <f t="shared" ref="D145:D208" si="1058">D144</f>
        <v>19063</v>
      </c>
      <c r="E145" s="75">
        <v>18530</v>
      </c>
      <c r="F145" s="75">
        <v>18715</v>
      </c>
      <c r="G145" s="79">
        <v>2.2400000000000002</v>
      </c>
      <c r="H145" s="76">
        <v>1</v>
      </c>
      <c r="I145" s="76">
        <v>1</v>
      </c>
      <c r="J145" s="75">
        <v>1.4</v>
      </c>
      <c r="K145" s="75">
        <v>1.68</v>
      </c>
      <c r="L145" s="75">
        <v>2.23</v>
      </c>
      <c r="M145" s="75">
        <v>2.57</v>
      </c>
      <c r="N145" s="74">
        <f t="shared" ref="N145:BY145" si="1059">SUM(N146:N180)</f>
        <v>885</v>
      </c>
      <c r="O145" s="74">
        <f t="shared" si="1059"/>
        <v>73504790.717166662</v>
      </c>
      <c r="P145" s="74">
        <f t="shared" si="1059"/>
        <v>80</v>
      </c>
      <c r="Q145" s="74">
        <f t="shared" si="1059"/>
        <v>3178333.3437916664</v>
      </c>
      <c r="R145" s="74">
        <f t="shared" si="1059"/>
        <v>0</v>
      </c>
      <c r="S145" s="74">
        <f t="shared" si="1059"/>
        <v>0</v>
      </c>
      <c r="T145" s="74">
        <f t="shared" si="1059"/>
        <v>0</v>
      </c>
      <c r="U145" s="74">
        <f t="shared" si="1059"/>
        <v>0</v>
      </c>
      <c r="V145" s="74">
        <f t="shared" si="1059"/>
        <v>4820</v>
      </c>
      <c r="W145" s="74">
        <f t="shared" si="1059"/>
        <v>366934881.64908159</v>
      </c>
      <c r="X145" s="74">
        <f t="shared" si="1059"/>
        <v>29</v>
      </c>
      <c r="Y145" s="74">
        <f t="shared" si="1059"/>
        <v>1562328.1840833332</v>
      </c>
      <c r="Z145" s="74">
        <f t="shared" si="1059"/>
        <v>0</v>
      </c>
      <c r="AA145" s="74">
        <f t="shared" si="1059"/>
        <v>0</v>
      </c>
      <c r="AB145" s="74">
        <f t="shared" si="1059"/>
        <v>0</v>
      </c>
      <c r="AC145" s="74">
        <f t="shared" si="1059"/>
        <v>0</v>
      </c>
      <c r="AD145" s="74">
        <v>0</v>
      </c>
      <c r="AE145" s="74">
        <f t="shared" ref="AE145" si="1060">SUM(AE146:AE180)</f>
        <v>0</v>
      </c>
      <c r="AF145" s="74">
        <f t="shared" si="1059"/>
        <v>18</v>
      </c>
      <c r="AG145" s="74">
        <f t="shared" si="1059"/>
        <v>1594561.4933499999</v>
      </c>
      <c r="AH145" s="74">
        <f t="shared" si="1059"/>
        <v>7</v>
      </c>
      <c r="AI145" s="74">
        <f t="shared" si="1059"/>
        <v>315370.91996666661</v>
      </c>
      <c r="AJ145" s="74">
        <f t="shared" si="1059"/>
        <v>0</v>
      </c>
      <c r="AK145" s="74">
        <f t="shared" si="1059"/>
        <v>0</v>
      </c>
      <c r="AL145" s="74">
        <f t="shared" si="1059"/>
        <v>50</v>
      </c>
      <c r="AM145" s="74">
        <f t="shared" si="1059"/>
        <v>1600788.7324916669</v>
      </c>
      <c r="AN145" s="74">
        <f t="shared" si="1059"/>
        <v>75</v>
      </c>
      <c r="AO145" s="74">
        <f t="shared" si="1059"/>
        <v>3589151.5151239997</v>
      </c>
      <c r="AP145" s="74">
        <f t="shared" si="1059"/>
        <v>30</v>
      </c>
      <c r="AQ145" s="74">
        <f t="shared" si="1059"/>
        <v>428347.815</v>
      </c>
      <c r="AR145" s="74">
        <f t="shared" si="1059"/>
        <v>245</v>
      </c>
      <c r="AS145" s="74">
        <f t="shared" si="1059"/>
        <v>6765268.1650120001</v>
      </c>
      <c r="AT145" s="74">
        <f t="shared" si="1059"/>
        <v>1665</v>
      </c>
      <c r="AU145" s="74">
        <f t="shared" si="1059"/>
        <v>135472087.48738</v>
      </c>
      <c r="AV145" s="74">
        <f t="shared" si="1059"/>
        <v>0</v>
      </c>
      <c r="AW145" s="74">
        <f t="shared" si="1059"/>
        <v>0</v>
      </c>
      <c r="AX145" s="74">
        <f t="shared" si="1059"/>
        <v>0</v>
      </c>
      <c r="AY145" s="74">
        <f t="shared" si="1059"/>
        <v>0</v>
      </c>
      <c r="AZ145" s="74">
        <f t="shared" si="1059"/>
        <v>0</v>
      </c>
      <c r="BA145" s="74">
        <f t="shared" si="1059"/>
        <v>0</v>
      </c>
      <c r="BB145" s="74">
        <f t="shared" si="1059"/>
        <v>0</v>
      </c>
      <c r="BC145" s="74">
        <f t="shared" si="1059"/>
        <v>0</v>
      </c>
      <c r="BD145" s="74">
        <f t="shared" si="1059"/>
        <v>0</v>
      </c>
      <c r="BE145" s="74">
        <f t="shared" si="1059"/>
        <v>0</v>
      </c>
      <c r="BF145" s="74">
        <f t="shared" si="1059"/>
        <v>0</v>
      </c>
      <c r="BG145" s="74">
        <f t="shared" si="1059"/>
        <v>0</v>
      </c>
      <c r="BH145" s="74">
        <f t="shared" si="1059"/>
        <v>70</v>
      </c>
      <c r="BI145" s="74">
        <f t="shared" si="1059"/>
        <v>999478.23499999987</v>
      </c>
      <c r="BJ145" s="74">
        <f t="shared" si="1059"/>
        <v>207</v>
      </c>
      <c r="BK145" s="74">
        <f t="shared" si="1059"/>
        <v>8498945.6845999993</v>
      </c>
      <c r="BL145" s="74">
        <v>218</v>
      </c>
      <c r="BM145" s="74">
        <f t="shared" si="1059"/>
        <v>9082012.6733933333</v>
      </c>
      <c r="BN145" s="74">
        <f t="shared" si="1059"/>
        <v>50</v>
      </c>
      <c r="BO145" s="74">
        <f t="shared" si="1059"/>
        <v>1934127.4316</v>
      </c>
      <c r="BP145" s="74">
        <f t="shared" si="1059"/>
        <v>0</v>
      </c>
      <c r="BQ145" s="74">
        <f t="shared" si="1059"/>
        <v>0</v>
      </c>
      <c r="BR145" s="74">
        <f t="shared" si="1059"/>
        <v>0</v>
      </c>
      <c r="BS145" s="74">
        <f t="shared" si="1059"/>
        <v>0</v>
      </c>
      <c r="BT145" s="74">
        <f t="shared" si="1059"/>
        <v>0</v>
      </c>
      <c r="BU145" s="74">
        <f t="shared" si="1059"/>
        <v>0</v>
      </c>
      <c r="BV145" s="74">
        <f t="shared" si="1059"/>
        <v>0</v>
      </c>
      <c r="BW145" s="74">
        <f t="shared" si="1059"/>
        <v>0</v>
      </c>
      <c r="BX145" s="74">
        <f t="shared" si="1059"/>
        <v>0</v>
      </c>
      <c r="BY145" s="74">
        <f t="shared" si="1059"/>
        <v>0</v>
      </c>
      <c r="BZ145" s="74">
        <f t="shared" ref="BZ145:DQ145" si="1061">SUM(BZ146:BZ180)</f>
        <v>0</v>
      </c>
      <c r="CA145" s="74">
        <f t="shared" si="1061"/>
        <v>0</v>
      </c>
      <c r="CB145" s="74">
        <f t="shared" si="1061"/>
        <v>0</v>
      </c>
      <c r="CC145" s="74">
        <f t="shared" si="1061"/>
        <v>0</v>
      </c>
      <c r="CD145" s="74">
        <f t="shared" si="1061"/>
        <v>0</v>
      </c>
      <c r="CE145" s="74">
        <f t="shared" si="1061"/>
        <v>0</v>
      </c>
      <c r="CF145" s="74">
        <f t="shared" si="1061"/>
        <v>3</v>
      </c>
      <c r="CG145" s="74">
        <f t="shared" si="1061"/>
        <v>29765.281000000003</v>
      </c>
      <c r="CH145" s="74">
        <f t="shared" si="1061"/>
        <v>0</v>
      </c>
      <c r="CI145" s="74">
        <f t="shared" si="1061"/>
        <v>0</v>
      </c>
      <c r="CJ145" s="74">
        <f t="shared" si="1061"/>
        <v>0</v>
      </c>
      <c r="CK145" s="74">
        <f t="shared" si="1061"/>
        <v>0</v>
      </c>
      <c r="CL145" s="74">
        <f t="shared" si="1061"/>
        <v>60</v>
      </c>
      <c r="CM145" s="74">
        <f t="shared" si="1061"/>
        <v>1952314.2092299999</v>
      </c>
      <c r="CN145" s="74">
        <f t="shared" si="1061"/>
        <v>17</v>
      </c>
      <c r="CO145" s="74">
        <f t="shared" si="1061"/>
        <v>527637.51826799999</v>
      </c>
      <c r="CP145" s="77">
        <f t="shared" si="1061"/>
        <v>3</v>
      </c>
      <c r="CQ145" s="74">
        <f t="shared" si="1061"/>
        <v>44608.444999999992</v>
      </c>
      <c r="CR145" s="74">
        <f t="shared" si="1061"/>
        <v>11</v>
      </c>
      <c r="CS145" s="74">
        <f t="shared" si="1061"/>
        <v>582973.25363199995</v>
      </c>
      <c r="CT145" s="74">
        <f t="shared" si="1061"/>
        <v>0</v>
      </c>
      <c r="CU145" s="74">
        <f t="shared" si="1061"/>
        <v>0</v>
      </c>
      <c r="CV145" s="74">
        <f t="shared" si="1061"/>
        <v>22</v>
      </c>
      <c r="CW145" s="74">
        <f t="shared" si="1061"/>
        <v>948491.54120699991</v>
      </c>
      <c r="CX145" s="74">
        <f t="shared" si="1061"/>
        <v>9</v>
      </c>
      <c r="CY145" s="74">
        <f t="shared" si="1061"/>
        <v>161927.50139999998</v>
      </c>
      <c r="CZ145" s="74">
        <f t="shared" si="1061"/>
        <v>48</v>
      </c>
      <c r="DA145" s="74">
        <f t="shared" si="1061"/>
        <v>1608257.507983</v>
      </c>
      <c r="DB145" s="74">
        <f t="shared" si="1061"/>
        <v>37</v>
      </c>
      <c r="DC145" s="74">
        <f t="shared" si="1061"/>
        <v>1837433.1662166666</v>
      </c>
      <c r="DD145" s="74">
        <f t="shared" si="1061"/>
        <v>5</v>
      </c>
      <c r="DE145" s="74">
        <f t="shared" si="1061"/>
        <v>76562.182083333333</v>
      </c>
      <c r="DF145" s="74">
        <f t="shared" si="1061"/>
        <v>0</v>
      </c>
      <c r="DG145" s="74">
        <f t="shared" si="1061"/>
        <v>0</v>
      </c>
      <c r="DH145" s="74">
        <f t="shared" si="1061"/>
        <v>6</v>
      </c>
      <c r="DI145" s="74">
        <f t="shared" si="1061"/>
        <v>191555.5257</v>
      </c>
      <c r="DJ145" s="74">
        <f t="shared" si="1061"/>
        <v>0</v>
      </c>
      <c r="DK145" s="74">
        <f t="shared" si="1061"/>
        <v>0</v>
      </c>
      <c r="DL145" s="74">
        <f t="shared" si="1061"/>
        <v>12</v>
      </c>
      <c r="DM145" s="74">
        <f t="shared" si="1061"/>
        <v>343475.80974999996</v>
      </c>
      <c r="DN145" s="19">
        <f t="shared" si="1061"/>
        <v>0</v>
      </c>
      <c r="DO145" s="19">
        <f t="shared" si="1061"/>
        <v>0</v>
      </c>
      <c r="DP145" s="74">
        <f t="shared" si="1061"/>
        <v>8682</v>
      </c>
      <c r="DQ145" s="74">
        <f t="shared" si="1061"/>
        <v>623765475.98851085</v>
      </c>
    </row>
    <row r="146" spans="1:121" ht="51" customHeight="1" x14ac:dyDescent="0.25">
      <c r="A146" s="20"/>
      <c r="B146" s="54">
        <v>115</v>
      </c>
      <c r="C146" s="55" t="s">
        <v>274</v>
      </c>
      <c r="D146" s="56">
        <f t="shared" si="1058"/>
        <v>19063</v>
      </c>
      <c r="E146" s="56">
        <v>18530</v>
      </c>
      <c r="F146" s="56">
        <v>18715</v>
      </c>
      <c r="G146" s="56">
        <v>1.98</v>
      </c>
      <c r="H146" s="15">
        <v>1</v>
      </c>
      <c r="I146" s="15">
        <v>1</v>
      </c>
      <c r="J146" s="56">
        <v>1.4</v>
      </c>
      <c r="K146" s="56">
        <v>1.68</v>
      </c>
      <c r="L146" s="56">
        <v>2.23</v>
      </c>
      <c r="M146" s="56">
        <v>2.57</v>
      </c>
      <c r="N146" s="16">
        <v>4</v>
      </c>
      <c r="O146" s="16">
        <f>(N146/12*5*$D146*$G146*$H146*$J146*O$11)+(N146/12*4*$E146*$G146*$I146*$J146)+(N146/12*3*$F146*$G146*$I146*$J146)</f>
        <v>209316.63059999997</v>
      </c>
      <c r="P146" s="16">
        <v>1</v>
      </c>
      <c r="Q146" s="16">
        <f>(P146/12*5*$D146*$G146*$H146*$J146*Q$11)+(P146/12*4*$E146*$G146*$I146*$J146)+(P146/12*3*$F146*$G146*$I146*$J146)</f>
        <v>52329.157649999994</v>
      </c>
      <c r="R146" s="16"/>
      <c r="S146" s="16">
        <f>(R146/12*5*$D146*$G146*$H146*$J146*S$11)+(R146/12*4*$E146*$G146*$I146*$J146)+(R146/12*3*$F146*$G146*$I146*$J146)</f>
        <v>0</v>
      </c>
      <c r="T146" s="16"/>
      <c r="U146" s="16">
        <f>(T146/12*5*$D146*$G146*$H146*$J146*U$11)+(T146/12*4*$E146*$G146*$I146*$J146)+(T146/12*3*$F146*$G146*$I146*$J146)</f>
        <v>0</v>
      </c>
      <c r="V146" s="16">
        <v>36</v>
      </c>
      <c r="W146" s="16">
        <f>(V146/12*5*$D146*$G146*$H146*$J146*W$11)+(V146/12*4*$E146*$G146*$I146*$J146)+(V146/12*3*$F146*$G146*$I146*$J146)</f>
        <v>1897324.5475799995</v>
      </c>
      <c r="X146" s="16">
        <v>0</v>
      </c>
      <c r="Y146" s="16">
        <f>(X146/12*5*$D146*$G146*$H146*$J146*Y$11)+(X146/12*4*$E146*$G146*$I146*$J146)+(X146/12*3*$F146*$G146*$I146*$J146)</f>
        <v>0</v>
      </c>
      <c r="Z146" s="16"/>
      <c r="AA146" s="16">
        <f>(Z146/12*5*$D146*$G146*$H146*$J146*AA$11)+(Z146/12*4*$E146*$G146*$I146*$J146)+(Z146/12*3*$F146*$G146*$I146*$J146)</f>
        <v>0</v>
      </c>
      <c r="AB146" s="16"/>
      <c r="AC146" s="16">
        <f>(AB146/12*5*$D146*$G146*$H146*$J146*AC$11)+(AB146/12*4*$E146*$G146*$I146*$J146)+(AB146/12*3*$F146*$G146*$I146*$J146)</f>
        <v>0</v>
      </c>
      <c r="AD146" s="16">
        <v>0</v>
      </c>
      <c r="AE146" s="16">
        <f>(AD146/12*5*$D146*$G146*$H146*$J146*AE$11)+(AD146/12*4*$E146*$G146*$I146*$J146)+(AD146/12*3*$F146*$G146*$I146*$J146)</f>
        <v>0</v>
      </c>
      <c r="AF146" s="16">
        <v>0</v>
      </c>
      <c r="AG146" s="16">
        <f>(AF146/12*5*$D146*$G146*$H146*$J146*AG$11)+(AF146/12*4*$E146*$G146*$I146*$J146)+(AF146/12*3*$F146*$G146*$I146*$J146)</f>
        <v>0</v>
      </c>
      <c r="AH146" s="16"/>
      <c r="AI146" s="16">
        <f>(AH146/12*5*$D146*$G146*$H146*$J146*AI$11)+(AH146/12*4*$E146*$G146*$I146*$J146)+(AH146/12*3*$F146*$G146*$I146*$J146)</f>
        <v>0</v>
      </c>
      <c r="AJ146" s="16"/>
      <c r="AK146" s="16">
        <f>(AJ146/12*5*$D146*$G146*$H146*$J146*AK$11)+(AJ146/12*4*$E146*$G146*$I146*$J146)+(AJ146/12*3*$F146*$G146*$I146*$J146)</f>
        <v>0</v>
      </c>
      <c r="AL146" s="61">
        <v>0</v>
      </c>
      <c r="AM146" s="16">
        <f>(AL146/12*5*$D146*$G146*$H146*$J146*AM$11)+(AL146/12*4*$E146*$G146*$I146*$J146)+(AL146/12*3*$F146*$G146*$I146*$J146)</f>
        <v>0</v>
      </c>
      <c r="AN146" s="59">
        <v>0</v>
      </c>
      <c r="AO146" s="16">
        <f>(AN146/12*5*$D146*$G146*$H146*$K146*AO$11)+(AN146/12*4*$E146*$G146*$I146*$K146)+(AN146/12*3*$F146*$G146*$I146*$K146)</f>
        <v>0</v>
      </c>
      <c r="AP146" s="16"/>
      <c r="AQ146" s="16">
        <f>(AP146/12*5*$D146*$G146*$H146*$K146*AQ$11)+(AP146/12*4*$E146*$G146*$I146*$K146)+(AP146/12*3*$F146*$G146*$I146*$K146)</f>
        <v>0</v>
      </c>
      <c r="AR146" s="16"/>
      <c r="AS146" s="16">
        <f>(AR146/12*5*$D146*$G146*$H146*$K146*AS$11)+(AR146/12*4*$E146*$G146*$I146*$K146)+(AR146/12*3*$F146*$G146*$I146*$K146)</f>
        <v>0</v>
      </c>
      <c r="AT146" s="16">
        <v>27</v>
      </c>
      <c r="AU146" s="16">
        <f>(AT146/12*5*$D146*$G146*$H146*$K146*AU$11)+(AT146/12*4*$E146*$G146*$I146*$K146)+(AT146/12*3*$F146*$G146*$I146*$K146)</f>
        <v>1684764.0740699999</v>
      </c>
      <c r="AV146" s="16"/>
      <c r="AW146" s="16">
        <f>(AV146/12*5*$D146*$G146*$H146*$J146*AW$11)+(AV146/12*4*$E146*$G146*$I146*$J146)+(AV146/12*3*$F146*$G146*$I146*$J146)</f>
        <v>0</v>
      </c>
      <c r="AX146" s="16"/>
      <c r="AY146" s="16">
        <f>(AX146/12*5*$D146*$G146*$H146*$J146*AY$11)+(AX146/12*4*$E146*$G146*$I146*$J146)+(AX146/12*3*$F146*$G146*$I146*$J146)</f>
        <v>0</v>
      </c>
      <c r="AZ146" s="16"/>
      <c r="BA146" s="16">
        <f>(AZ146/12*5*$D146*$G146*$H146*$K146*BA$11)+(AZ146/12*4*$E146*$G146*$I146*$K146)+(AZ146/12*3*$F146*$G146*$I146*$K146)</f>
        <v>0</v>
      </c>
      <c r="BB146" s="16"/>
      <c r="BC146" s="16">
        <f>(BB146/12*5*$D146*$G146*$H146*$J146*BC$11)+(BB146/12*4*$E146*$G146*$I146*$J146)+(BB146/12*3*$F146*$G146*$I146*$J146)</f>
        <v>0</v>
      </c>
      <c r="BD146" s="16"/>
      <c r="BE146" s="16">
        <f>(BD146/12*5*$D146*$G146*$H146*$J146*BE$11)+(BD146/12*4*$E146*$G146*$I146*$J146)+(BD146/12*3*$F146*$G146*$I146*$J146)</f>
        <v>0</v>
      </c>
      <c r="BF146" s="16"/>
      <c r="BG146" s="16">
        <f>(BF146/12*5*$D146*$G146*$H146*$J146*BG$11)+(BF146/12*4*$E146*$G146*$I146*$J146)+(BF146/12*3*$F146*$G146*$I146*$J146)</f>
        <v>0</v>
      </c>
      <c r="BH146" s="16"/>
      <c r="BI146" s="16">
        <f>(BH146/12*5*$D146*$G146*$H146*$K146*BI$11)+(BH146/12*4*$E146*$G146*$I146*$K146)+(BH146/12*3*$F146*$G146*$I146*$K146)</f>
        <v>0</v>
      </c>
      <c r="BJ146" s="16">
        <v>0</v>
      </c>
      <c r="BK146" s="16">
        <f>(BJ146/12*5*$D146*$G146*$H146*$J146*BK$11)+(BJ146/12*4*$E146*$G146*$I146*$J146)+(BJ146/12*3*$F146*$G146*$I146*$J146)</f>
        <v>0</v>
      </c>
      <c r="BL146" s="16"/>
      <c r="BM146" s="16">
        <f>(BL146/12*5*$D146*$G146*$H146*$J146*BM$11)+(BL146/12*4*$E146*$G146*$I146*$J146)+(BL146/12*3*$F146*$G146*$I146*$J146)</f>
        <v>0</v>
      </c>
      <c r="BN146" s="22"/>
      <c r="BO146" s="16">
        <f>(BN146/12*5*$D146*$G146*$H146*$K146*BO$11)+(BN146/12*4*$E146*$G146*$I146*$K146)+(BN146/12*3*$F146*$G146*$I146*$K146)</f>
        <v>0</v>
      </c>
      <c r="BP146" s="16"/>
      <c r="BQ146" s="16">
        <f>(BP146/12*5*$D146*$G146*$H146*$K146*BQ$11)+(BP146/12*4*$E146*$G146*$I146*$K146)+(BP146/12*3*$F146*$G146*$I146*$K146)</f>
        <v>0</v>
      </c>
      <c r="BR146" s="16"/>
      <c r="BS146" s="16">
        <f>(BR146/12*5*$D146*$G146*$H146*$J146*BS$11)+(BR146/12*4*$E146*$G146*$I146*$J146)+(BR146/12*3*$F146*$G146*$I146*$J146)</f>
        <v>0</v>
      </c>
      <c r="BT146" s="16"/>
      <c r="BU146" s="16">
        <f>(BT146/12*5*$D146*$G146*$H146*$J146*BU$11)+(BT146/12*4*$E146*$G146*$I146*$J146)+(BT146/12*3*$F146*$G146*$I146*$J146)</f>
        <v>0</v>
      </c>
      <c r="BV146" s="16"/>
      <c r="BW146" s="16">
        <f>(BV146/12*5*$D146*$G146*$H146*$K146*BW$11)+(BV146/12*4*$E146*$G146*$I146*$K146)+(BV146/12*3*$F146*$G146*$I146*$K146)</f>
        <v>0</v>
      </c>
      <c r="BX146" s="16"/>
      <c r="BY146" s="16">
        <f>(BX146/12*5*$D146*$G146*$H146*$K146*BY$11)+(BX146/12*4*$E146*$G146*$I146*$K146)+(BX146/12*3*$F146*$G146*$I146*$K146)</f>
        <v>0</v>
      </c>
      <c r="BZ146" s="16"/>
      <c r="CA146" s="16">
        <f>(BZ146/12*5*$D146*$G146*$H146*$J146*CA$11)+(BZ146/12*4*$E146*$G146*$I146*$J146)+(BZ146/12*3*$F146*$G146*$I146*$J146)</f>
        <v>0</v>
      </c>
      <c r="CB146" s="16"/>
      <c r="CC146" s="16">
        <f>(CB146/12*5*$D146*$G146*$H146*$K146*CC$11)+(CB146/12*4*$E146*$G146*$I146*$K146)+(CB146/12*3*$F146*$G146*$I146*$K146)</f>
        <v>0</v>
      </c>
      <c r="CD146" s="16"/>
      <c r="CE146" s="16">
        <f>(CD146/12*5*$D146*$G146*$H146*$J146*CE$11)+(CD146/12*4*$E146*$G146*$I146*$J146)+(CD146/12*3*$F146*$G146*$I146*$J146)</f>
        <v>0</v>
      </c>
      <c r="CF146" s="16"/>
      <c r="CG146" s="16">
        <f>(CF146/12*5*$D146*$G146*$H146*$J146*CG$11)+(CF146/12*4*$E146*$G146*$I146*$J146)+(CF146/12*3*$F146*$G146*$I146*$J146)</f>
        <v>0</v>
      </c>
      <c r="CH146" s="16"/>
      <c r="CI146" s="16">
        <f>(CH146/12*5*$D146*$G146*$H146*$J146*CI$11)+(CH146/12*4*$E146*$G146*$I146*$J146)+(CH146/12*3*$F146*$G146*$I146*$J146)</f>
        <v>0</v>
      </c>
      <c r="CJ146" s="16"/>
      <c r="CK146" s="16">
        <f>(CJ146/12*5*$D146*$G146*$H146*$J146*CK$11)+(CJ146/12*4*$E146*$G146*$I146*$J146)+(CJ146/12*3*$F146*$G146*$I146*$J146)</f>
        <v>0</v>
      </c>
      <c r="CL146" s="16"/>
      <c r="CM146" s="16">
        <f>(CL146/12*5*$D146*$G146*$H146*$K146*CM$11)+(CL146/12*4*$E146*$G146*$I146*$K146)+(CL146/12*3*$F146*$G146*$I146*$K146)</f>
        <v>0</v>
      </c>
      <c r="CN146" s="16">
        <v>3</v>
      </c>
      <c r="CO146" s="16">
        <f>(CN146/12*5*$D146*$G146*$H146*$K146*CO$11)+(CN146/12*4*$E146*$G146*$I146*$K146)+(CN146/12*3*$F146*$G146*$I146*$K146)</f>
        <v>197024.738526</v>
      </c>
      <c r="CP146" s="18"/>
      <c r="CQ146" s="16">
        <f>(CP146/12*5*$D146*$G146*$H146*$J146*CQ$11)+(CP146/12*4*$E146*$G146*$I146*$J146)+(CP146/12*3*$F146*$G146*$I146*$J146)</f>
        <v>0</v>
      </c>
      <c r="CR146" s="16"/>
      <c r="CS146" s="16">
        <f>(CR146/12*5*$D146*$G146*$H146*$K146*CS$11)+(CR146/12*4*$E146*$G146*$I146*$K146)+(CR146/12*3*$F146*$G146*$I146*$K146)</f>
        <v>0</v>
      </c>
      <c r="CT146" s="16"/>
      <c r="CU146" s="16">
        <f>(CT146/12*5*$D146*$G146*$H146*$K146*CU$11)+(CT146/12*4*$E146*$G146*$I146*$K146)+(CT146/12*3*$F146*$G146*$I146*$K146)</f>
        <v>0</v>
      </c>
      <c r="CV146" s="16"/>
      <c r="CW146" s="16">
        <f>(CV146/12*5*$D146*$G146*$H146*$K146*CW$11)+(CV146/12*4*$E146*$G146*$I146*$K146)+(CV146/12*3*$F146*$G146*$I146*$K146)</f>
        <v>0</v>
      </c>
      <c r="CX146" s="16"/>
      <c r="CY146" s="16">
        <f>(CX146/12*5*$D146*$G146*$H146*$K146*CY$11)+(CX146/12*4*$E146*$G146*$I146*$K146)+(CX146/12*3*$F146*$G146*$I146*$K146)</f>
        <v>0</v>
      </c>
      <c r="CZ146" s="16"/>
      <c r="DA146" s="16">
        <f>(CZ146/12*5*$D146*$G146*$H146*$K146*DA$11)+(CZ146/12*4*$E146*$G146*$I146*$K146)+(CZ146/12*3*$F146*$G146*$I146*$K146)</f>
        <v>0</v>
      </c>
      <c r="DB146" s="16">
        <v>3</v>
      </c>
      <c r="DC146" s="16">
        <f>(DB146/12*5*$D146*$G146*$H146*$J146*DC$11)+(DB146/12*4*$E146*$G146*$I146*$J146)+(DB146/12*3*$F146*$G146*$I146*$J146)</f>
        <v>164913.86835</v>
      </c>
      <c r="DD146" s="16"/>
      <c r="DE146" s="16">
        <f>(DD146/12*5*$D146*$G146*$H146*$J146*DE$11)+(DD146/12*4*$E146*$G146*$I146*$J146)+(DD146/12*3*$F146*$G146*$I146*$J146)</f>
        <v>0</v>
      </c>
      <c r="DF146" s="16"/>
      <c r="DG146" s="16">
        <f>(DF146/12*5*$D146*$G146*$H146*$K146*DG$11)+(DF146/12*4*$E146*$G146*$I146*$K146)+(DF146/12*3*$F146*$G146*$I146*$K146)</f>
        <v>0</v>
      </c>
      <c r="DH146" s="16"/>
      <c r="DI146" s="16">
        <f>(DH146/12*5*$D146*$G146*$H146*$K146*DI$11)+(DH146/12*4*$E146*$G146*$I146*$K146)+(DH146/12*3*$F146*$G146*$I146*$K146)</f>
        <v>0</v>
      </c>
      <c r="DJ146" s="16"/>
      <c r="DK146" s="16">
        <f>(DJ146/12*5*$D146*$G146*$H146*$L146*DK$11)+(DJ146/12*4*$E146*$G146*$I146*$L146)+(DJ146/12*3*$F146*$G146*$I146*$L146)</f>
        <v>0</v>
      </c>
      <c r="DL146" s="16"/>
      <c r="DM146" s="16">
        <f t="shared" ref="DM146" si="1062">(DL146/12*5*$D146*$G146*$H146*$M146*DM$11)+(DL146/12*4*$E146*$G146*$I146*$M146)+(DL146/12*3*$F146*$G146*$I146*$M146)</f>
        <v>0</v>
      </c>
      <c r="DN146" s="16"/>
      <c r="DO146" s="16">
        <f t="shared" si="1054"/>
        <v>0</v>
      </c>
      <c r="DP146" s="16">
        <f t="shared" ref="DP146:DQ180" si="1063">SUM(N146,P146,R146,T146,V146,X146,Z146,AB146,AD146,AF146,AH146,AJ146,AL146,AN146,AP146,AR146,AT146,AV146,AX146,AZ146,BB146,BD146,BF146,BH146,BJ146,BL146,BN146,BP146,BR146,BT146,BV146,BX146,BZ146,CB146,CD146,CF146,CH146,CJ146,CL146,CN146,CP146,CR146,CT146,CV146,CX146,CZ146,DB146,DD146,DF146,DH146,DJ146,DL146,DN146)</f>
        <v>74</v>
      </c>
      <c r="DQ146" s="16">
        <f t="shared" si="1063"/>
        <v>4205673.0167759992</v>
      </c>
    </row>
    <row r="147" spans="1:121" ht="27.75" customHeight="1" x14ac:dyDescent="0.25">
      <c r="A147" s="20"/>
      <c r="B147" s="54">
        <v>116</v>
      </c>
      <c r="C147" s="55" t="s">
        <v>275</v>
      </c>
      <c r="D147" s="56">
        <f t="shared" si="1058"/>
        <v>19063</v>
      </c>
      <c r="E147" s="56">
        <v>18530</v>
      </c>
      <c r="F147" s="56">
        <v>18715</v>
      </c>
      <c r="G147" s="56">
        <v>3.66</v>
      </c>
      <c r="H147" s="15">
        <v>1</v>
      </c>
      <c r="I147" s="15">
        <v>1</v>
      </c>
      <c r="J147" s="56">
        <v>1.4</v>
      </c>
      <c r="K147" s="56">
        <v>1.68</v>
      </c>
      <c r="L147" s="56">
        <v>2.23</v>
      </c>
      <c r="M147" s="56">
        <v>2.57</v>
      </c>
      <c r="N147" s="16">
        <v>8</v>
      </c>
      <c r="O147" s="16">
        <f t="shared" ref="O147:O149" si="1064">(N147/12*5*$D147*$G147*$H147*$J147*O$11)+(N147/12*4*$E147*$G147*$I147*$J147*O$12)+(N147/12*3*$F147*$G147*$I147*$J147*O$12)</f>
        <v>818335.76439999999</v>
      </c>
      <c r="P147" s="16">
        <v>0</v>
      </c>
      <c r="Q147" s="16">
        <f t="shared" ref="Q147:Q149" si="1065">(P147/12*5*$D147*$G147*$H147*$J147*Q$11)+(P147/12*4*$E147*$G147*$I147*$J147*Q$12)+(P147/12*3*$F147*$G147*$I147*$J147*Q$12)</f>
        <v>0</v>
      </c>
      <c r="R147" s="16"/>
      <c r="S147" s="16">
        <f t="shared" ref="S147:S149" si="1066">(R147/12*5*$D147*$G147*$H147*$J147*S$11)+(R147/12*4*$E147*$G147*$I147*$J147*S$12)+(R147/12*3*$F147*$G147*$I147*$J147*S$12)</f>
        <v>0</v>
      </c>
      <c r="T147" s="16"/>
      <c r="U147" s="16">
        <f t="shared" ref="U147:U149" si="1067">(T147/12*5*$D147*$G147*$H147*$J147*U$11)+(T147/12*4*$E147*$G147*$I147*$J147*U$12)+(T147/12*3*$F147*$G147*$I147*$J147*U$12)</f>
        <v>0</v>
      </c>
      <c r="V147" s="16">
        <v>210</v>
      </c>
      <c r="W147" s="16">
        <f t="shared" ref="W147:W149" si="1068">(V147/12*5*$D147*$G147*$H147*$J147*W$11)+(V147/12*4*$E147*$G147*$I147*$J147*W$12)+(V147/12*3*$F147*$G147*$I147*$J147*W$12)</f>
        <v>21626611.048349999</v>
      </c>
      <c r="X147" s="16">
        <v>0</v>
      </c>
      <c r="Y147" s="16">
        <f t="shared" ref="Y147:Y149" si="1069">(X147/12*5*$D147*$G147*$H147*$J147*Y$11)+(X147/12*4*$E147*$G147*$I147*$J147*Y$12)+(X147/12*3*$F147*$G147*$I147*$J147*Y$12)</f>
        <v>0</v>
      </c>
      <c r="Z147" s="16"/>
      <c r="AA147" s="16">
        <f t="shared" ref="AA147:AA149" si="1070">(Z147/12*5*$D147*$G147*$H147*$J147*AA$11)+(Z147/12*4*$E147*$G147*$I147*$J147*AA$12)+(Z147/12*3*$F147*$G147*$I147*$J147*AA$12)</f>
        <v>0</v>
      </c>
      <c r="AB147" s="16"/>
      <c r="AC147" s="16">
        <f t="shared" ref="AC147:AC149" si="1071">(AB147/12*5*$D147*$G147*$H147*$J147*AC$11)+(AB147/12*4*$E147*$G147*$I147*$J147*AC$12)+(AB147/12*3*$F147*$G147*$I147*$J147*AC$12)</f>
        <v>0</v>
      </c>
      <c r="AD147" s="16">
        <v>0</v>
      </c>
      <c r="AE147" s="16">
        <f t="shared" ref="AE147:AE149" si="1072">(AD147/12*5*$D147*$G147*$H147*$J147*AE$11)+(AD147/12*4*$E147*$G147*$I147*$J147*AE$12)+(AD147/12*3*$F147*$G147*$I147*$J147*AE$12)</f>
        <v>0</v>
      </c>
      <c r="AF147" s="16">
        <v>0</v>
      </c>
      <c r="AG147" s="16">
        <f t="shared" ref="AG147:AG149" si="1073">(AF147/12*5*$D147*$G147*$H147*$J147*AG$11)+(AF147/12*4*$E147*$G147*$I147*$J147*AG$12)+(AF147/12*3*$F147*$G147*$I147*$J147*AG$12)</f>
        <v>0</v>
      </c>
      <c r="AH147" s="16"/>
      <c r="AI147" s="16">
        <f t="shared" ref="AI147:AI149" si="1074">(AH147/12*5*$D147*$G147*$H147*$J147*AI$11)+(AH147/12*4*$E147*$G147*$I147*$J147*AI$12)+(AH147/12*3*$F147*$G147*$I147*$J147*AI$12)</f>
        <v>0</v>
      </c>
      <c r="AJ147" s="16"/>
      <c r="AK147" s="16">
        <f t="shared" ref="AK147:AK149" si="1075">(AJ147/12*5*$D147*$G147*$H147*$J147*AK$11)+(AJ147/12*4*$E147*$G147*$I147*$J147*AK$12)+(AJ147/12*3*$F147*$G147*$I147*$J147*AK$12)</f>
        <v>0</v>
      </c>
      <c r="AL147" s="61">
        <v>0</v>
      </c>
      <c r="AM147" s="16">
        <f t="shared" ref="AM147:AM149" si="1076">(AL147/12*5*$D147*$G147*$H147*$J147*AM$11)+(AL147/12*4*$E147*$G147*$I147*$J147*AM$12)+(AL147/12*3*$F147*$G147*$I147*$J147*AM$12)</f>
        <v>0</v>
      </c>
      <c r="AN147" s="59">
        <v>0</v>
      </c>
      <c r="AO147" s="16">
        <f t="shared" ref="AO147:AO149" si="1077">(AN147/12*5*$D147*$G147*$H147*$K147*AO$11)+(AN147/12*4*$E147*$G147*$I147*$K147*AO$12)+(AN147/12*3*$F147*$G147*$I147*$K147*AO$12)</f>
        <v>0</v>
      </c>
      <c r="AP147" s="16"/>
      <c r="AQ147" s="16">
        <f t="shared" ref="AQ147:AQ149" si="1078">(AP147/12*5*$D147*$G147*$H147*$K147*AQ$11)+(AP147/12*4*$E147*$G147*$I147*$K147*AQ$12)+(AP147/12*3*$F147*$G147*$I147*$K147*AQ$12)</f>
        <v>0</v>
      </c>
      <c r="AR147" s="16"/>
      <c r="AS147" s="16">
        <f t="shared" ref="AS147:AS149" si="1079">(AR147/12*5*$D147*$G147*$H147*$K147*AS$11)+(AR147/12*4*$E147*$G147*$I147*$K147*AS$12)+(AR147/12*3*$F147*$G147*$I147*$K147*AS$12)</f>
        <v>0</v>
      </c>
      <c r="AT147" s="16">
        <v>2</v>
      </c>
      <c r="AU147" s="16">
        <f t="shared" ref="AU147:AU149" si="1080">(AT147/12*5*$D147*$G147*$H147*$K147*AU$11)+(AT147/12*4*$E147*$G147*$I147*$K147*AU$12)+(AT147/12*3*$F147*$G147*$I147*$K147*AU$12)</f>
        <v>244035.54714000001</v>
      </c>
      <c r="AV147" s="16"/>
      <c r="AW147" s="16">
        <f t="shared" ref="AW147:AW149" si="1081">(AV147/12*5*$D147*$G147*$H147*$J147*AW$11)+(AV147/12*4*$E147*$G147*$I147*$J147*AW$12)+(AV147/12*3*$F147*$G147*$I147*$J147*AW$12)</f>
        <v>0</v>
      </c>
      <c r="AX147" s="16"/>
      <c r="AY147" s="16">
        <f t="shared" ref="AY147:AY149" si="1082">(AX147/12*5*$D147*$G147*$H147*$J147*AY$11)+(AX147/12*4*$E147*$G147*$I147*$J147*AY$12)+(AX147/12*3*$F147*$G147*$I147*$J147*AY$12)</f>
        <v>0</v>
      </c>
      <c r="AZ147" s="16"/>
      <c r="BA147" s="16">
        <f t="shared" ref="BA147:BA149" si="1083">(AZ147/12*5*$D147*$G147*$H147*$K147*BA$11)+(AZ147/12*4*$E147*$G147*$I147*$K147*BA$12)+(AZ147/12*3*$F147*$G147*$I147*$K147*BA$12)</f>
        <v>0</v>
      </c>
      <c r="BB147" s="16"/>
      <c r="BC147" s="16">
        <f t="shared" ref="BC147:BC149" si="1084">(BB147/12*5*$D147*$G147*$H147*$J147*BC$11)+(BB147/12*4*$E147*$G147*$I147*$J147*BC$12)+(BB147/12*3*$F147*$G147*$I147*$J147*BC$12)</f>
        <v>0</v>
      </c>
      <c r="BD147" s="16"/>
      <c r="BE147" s="16">
        <f t="shared" ref="BE147:BE149" si="1085">(BD147/12*5*$D147*$G147*$H147*$J147*BE$11)+(BD147/12*4*$E147*$G147*$I147*$J147*BE$12)+(BD147/12*3*$F147*$G147*$I147*$J147*BE$12)</f>
        <v>0</v>
      </c>
      <c r="BF147" s="16"/>
      <c r="BG147" s="16">
        <f t="shared" ref="BG147:BG149" si="1086">(BF147/12*5*$D147*$G147*$H147*$J147*BG$11)+(BF147/12*4*$E147*$G147*$I147*$J147*BG$12)+(BF147/12*3*$F147*$G147*$I147*$J147*BG$12)</f>
        <v>0</v>
      </c>
      <c r="BH147" s="16"/>
      <c r="BI147" s="16">
        <f t="shared" ref="BI147:BI149" si="1087">(BH147/12*5*$D147*$G147*$H147*$K147*BI$11)+(BH147/12*4*$E147*$G147*$I147*$K147*BI$12)+(BH147/12*3*$F147*$G147*$I147*$K147*BI$12)</f>
        <v>0</v>
      </c>
      <c r="BJ147" s="16">
        <v>12</v>
      </c>
      <c r="BK147" s="16">
        <f t="shared" ref="BK147:BK149" si="1088">(BJ147/12*5*$D147*$G147*$H147*$J147*BK$11)+(BJ147/12*4*$E147*$G147*$I147*$J147*BK$12)+(BJ147/12*3*$F147*$G147*$I147*$J147*BK$12)</f>
        <v>1235806.34562</v>
      </c>
      <c r="BL147" s="16">
        <v>3</v>
      </c>
      <c r="BM147" s="16">
        <f t="shared" ref="BM147:BM149" si="1089">(BL147/12*5*$D147*$G147*$H147*$J147*BM$11)+(BL147/12*4*$E147*$G147*$I147*$J147*BM$12)+(BL147/12*3*$F147*$G147*$I147*$J147*BM$12)</f>
        <v>295593.90126000001</v>
      </c>
      <c r="BN147" s="22"/>
      <c r="BO147" s="16">
        <f t="shared" ref="BO147:BO149" si="1090">(BN147/12*5*$D147*$G147*$H147*$K147*BO$11)+(BN147/12*4*$E147*$G147*$I147*$K147*BO$12)+(BN147/12*3*$F147*$G147*$I147*$K147*BO$12)</f>
        <v>0</v>
      </c>
      <c r="BP147" s="16"/>
      <c r="BQ147" s="16">
        <f t="shared" ref="BQ147:BQ149" si="1091">(BP147/12*5*$D147*$G147*$H147*$K147*BQ$11)+(BP147/12*4*$E147*$G147*$I147*$K147*BQ$12)+(BP147/12*3*$F147*$G147*$I147*$K147*BQ$12)</f>
        <v>0</v>
      </c>
      <c r="BR147" s="16"/>
      <c r="BS147" s="16">
        <f t="shared" ref="BS147:BS149" si="1092">(BR147/12*5*$D147*$G147*$H147*$J147*BS$11)+(BR147/12*4*$E147*$G147*$I147*$J147*BS$12)+(BR147/12*3*$F147*$G147*$I147*$J147*BS$12)</f>
        <v>0</v>
      </c>
      <c r="BT147" s="16"/>
      <c r="BU147" s="16">
        <f t="shared" ref="BU147:BU149" si="1093">(BT147/12*5*$D147*$G147*$H147*$J147*BU$11)+(BT147/12*4*$E147*$G147*$I147*$J147*BU$12)+(BT147/12*3*$F147*$G147*$I147*$J147*BU$12)</f>
        <v>0</v>
      </c>
      <c r="BV147" s="16"/>
      <c r="BW147" s="16">
        <f t="shared" ref="BW147:BW149" si="1094">(BV147/12*5*$D147*$G147*$H147*$K147*BW$11)+(BV147/12*4*$E147*$G147*$I147*$K147*BW$12)+(BV147/12*3*$F147*$G147*$I147*$K147*BW$12)</f>
        <v>0</v>
      </c>
      <c r="BX147" s="16"/>
      <c r="BY147" s="16">
        <f t="shared" ref="BY147:BY149" si="1095">(BX147/12*5*$D147*$G147*$H147*$K147*BY$11)+(BX147/12*4*$E147*$G147*$I147*$K147*BY$12)+(BX147/12*3*$F147*$G147*$I147*$K147*BY$12)</f>
        <v>0</v>
      </c>
      <c r="BZ147" s="16"/>
      <c r="CA147" s="16">
        <f t="shared" ref="CA147:CA149" si="1096">(BZ147/12*5*$D147*$G147*$H147*$J147*CA$11)+(BZ147/12*4*$E147*$G147*$I147*$J147*CA$12)+(BZ147/12*3*$F147*$G147*$I147*$J147*CA$12)</f>
        <v>0</v>
      </c>
      <c r="CB147" s="16"/>
      <c r="CC147" s="16">
        <f t="shared" ref="CC147:CC149" si="1097">(CB147/12*5*$D147*$G147*$H147*$K147*CC$11)+(CB147/12*4*$E147*$G147*$I147*$K147*CC$12)+(CB147/12*3*$F147*$G147*$I147*$K147*CC$12)</f>
        <v>0</v>
      </c>
      <c r="CD147" s="16"/>
      <c r="CE147" s="16">
        <f t="shared" ref="CE147:CE149" si="1098">(CD147/12*5*$D147*$G147*$H147*$J147*CE$11)+(CD147/12*4*$E147*$G147*$I147*$J147*CE$12)+(CD147/12*3*$F147*$G147*$I147*$J147*CE$12)</f>
        <v>0</v>
      </c>
      <c r="CF147" s="16"/>
      <c r="CG147" s="16">
        <f t="shared" ref="CG147:CG149" si="1099">(CF147/12*5*$D147*$G147*$H147*$J147*CG$11)+(CF147/12*4*$E147*$G147*$I147*$J147*CG$12)+(CF147/12*3*$F147*$G147*$I147*$J147*CG$12)</f>
        <v>0</v>
      </c>
      <c r="CH147" s="16"/>
      <c r="CI147" s="16">
        <f t="shared" ref="CI147:CI149" si="1100">(CH147/12*5*$D147*$G147*$H147*$J147*CI$11)+(CH147/12*4*$E147*$G147*$I147*$J147*CI$12)+(CH147/12*3*$F147*$G147*$I147*$J147*CI$12)</f>
        <v>0</v>
      </c>
      <c r="CJ147" s="16"/>
      <c r="CK147" s="16">
        <f t="shared" ref="CK147:CK149" si="1101">(CJ147/12*5*$D147*$G147*$H147*$J147*CK$11)+(CJ147/12*4*$E147*$G147*$I147*$J147*CK$12)+(CJ147/12*3*$F147*$G147*$I147*$J147*CK$12)</f>
        <v>0</v>
      </c>
      <c r="CL147" s="16"/>
      <c r="CM147" s="16">
        <f t="shared" ref="CM147:CM149" si="1102">(CL147/12*5*$D147*$G147*$H147*$K147*CM$11)+(CL147/12*4*$E147*$G147*$I147*$K147*CM$12)+(CL147/12*3*$F147*$G147*$I147*$K147*CM$12)</f>
        <v>0</v>
      </c>
      <c r="CN147" s="16"/>
      <c r="CO147" s="16">
        <f t="shared" ref="CO147:CO149" si="1103">(CN147/12*5*$D147*$G147*$H147*$K147*CO$11)+(CN147/12*4*$E147*$G147*$I147*$K147*CO$12)+(CN147/12*3*$F147*$G147*$I147*$K147*CO$12)</f>
        <v>0</v>
      </c>
      <c r="CP147" s="18"/>
      <c r="CQ147" s="16">
        <f t="shared" ref="CQ147:CQ149" si="1104">(CP147/12*5*$D147*$G147*$H147*$J147*CQ$11)+(CP147/12*4*$E147*$G147*$I147*$J147*CQ$12)+(CP147/12*3*$F147*$G147*$I147*$J147*CQ$12)</f>
        <v>0</v>
      </c>
      <c r="CR147" s="16"/>
      <c r="CS147" s="16">
        <f t="shared" ref="CS147:CS149" si="1105">(CR147/12*5*$D147*$G147*$H147*$K147*CS$11)+(CR147/12*4*$E147*$G147*$I147*$K147*CS$12)+(CR147/12*3*$F147*$G147*$I147*$K147*CS$12)</f>
        <v>0</v>
      </c>
      <c r="CT147" s="16"/>
      <c r="CU147" s="16">
        <f t="shared" ref="CU147:CU149" si="1106">(CT147/12*5*$D147*$G147*$H147*$K147*CU$11)+(CT147/12*4*$E147*$G147*$I147*$K147*CU$12)+(CT147/12*3*$F147*$G147*$I147*$K147*CU$12)</f>
        <v>0</v>
      </c>
      <c r="CV147" s="16"/>
      <c r="CW147" s="16">
        <f t="shared" ref="CW147:CW149" si="1107">(CV147/12*5*$D147*$G147*$H147*$K147*CW$11)+(CV147/12*4*$E147*$G147*$I147*$K147*CW$12)+(CV147/12*3*$F147*$G147*$I147*$K147*CW$12)</f>
        <v>0</v>
      </c>
      <c r="CX147" s="16"/>
      <c r="CY147" s="16">
        <f t="shared" ref="CY147:CY149" si="1108">(CX147/12*5*$D147*$G147*$H147*$K147*CY$11)+(CX147/12*4*$E147*$G147*$I147*$K147*CY$12)+(CX147/12*3*$F147*$G147*$I147*$K147*CY$12)</f>
        <v>0</v>
      </c>
      <c r="CZ147" s="16"/>
      <c r="DA147" s="16">
        <f t="shared" ref="DA147:DA149" si="1109">(CZ147/12*5*$D147*$G147*$H147*$K147*DA$11)+(CZ147/12*4*$E147*$G147*$I147*$K147*DA$12)+(CZ147/12*3*$F147*$G147*$I147*$K147*DA$12)</f>
        <v>0</v>
      </c>
      <c r="DB147" s="16">
        <v>0</v>
      </c>
      <c r="DC147" s="16">
        <f t="shared" ref="DC147:DC149" si="1110">(DB147/12*5*$D147*$G147*$H147*$J147*DC$11)+(DB147/12*4*$E147*$G147*$I147*$J147*DC$12)+(DB147/12*3*$F147*$G147*$I147*$J147*DC$12)</f>
        <v>0</v>
      </c>
      <c r="DD147" s="16"/>
      <c r="DE147" s="16">
        <f t="shared" ref="DE147:DE149" si="1111">(DD147/12*5*$D147*$G147*$H147*$J147*DE$11)+(DD147/12*4*$E147*$G147*$I147*$J147*DE$12)+(DD147/12*3*$F147*$G147*$I147*$J147*DE$12)</f>
        <v>0</v>
      </c>
      <c r="DF147" s="16"/>
      <c r="DG147" s="16">
        <f t="shared" ref="DG147:DG149" si="1112">(DF147/12*5*$D147*$G147*$H147*$K147*DG$11)+(DF147/12*4*$E147*$G147*$I147*$K147*DG$12)+(DF147/12*3*$F147*$G147*$I147*$K147*DG$12)</f>
        <v>0</v>
      </c>
      <c r="DH147" s="16"/>
      <c r="DI147" s="16">
        <f t="shared" ref="DI147:DI149" si="1113">(DH147/12*5*$D147*$G147*$H147*$K147*DI$11)+(DH147/12*4*$E147*$G147*$I147*$K147*DI$12)+(DH147/12*3*$F147*$G147*$I147*$K147*DI$12)</f>
        <v>0</v>
      </c>
      <c r="DJ147" s="16"/>
      <c r="DK147" s="16">
        <f t="shared" ref="DK147:DK149" si="1114">(DJ147/12*5*$D147*$G147*$H147*$L147*DK$11)+(DJ147/12*4*$E147*$G147*$I147*$L147*DK$12)+(DJ147/12*3*$F147*$G147*$I147*$L147*DK$12)</f>
        <v>0</v>
      </c>
      <c r="DL147" s="16"/>
      <c r="DM147" s="16">
        <f t="shared" ref="DM147:DM172" si="1115">(DL147/12*5*$D147*$G147*$H147*$M147*DM$11)+(DL147/12*4*$E147*$G147*$I147*$M147*DM$12)+(DL147/12*3*$F147*$G147*$I147*$M147*DM$12)</f>
        <v>0</v>
      </c>
      <c r="DN147" s="16"/>
      <c r="DO147" s="16">
        <f t="shared" si="1054"/>
        <v>0</v>
      </c>
      <c r="DP147" s="16">
        <f t="shared" si="1063"/>
        <v>235</v>
      </c>
      <c r="DQ147" s="16">
        <f t="shared" si="1063"/>
        <v>24220382.606769998</v>
      </c>
    </row>
    <row r="148" spans="1:121" ht="32.25" customHeight="1" x14ac:dyDescent="0.25">
      <c r="A148" s="20"/>
      <c r="B148" s="54">
        <v>117</v>
      </c>
      <c r="C148" s="55" t="s">
        <v>276</v>
      </c>
      <c r="D148" s="56">
        <f t="shared" si="1058"/>
        <v>19063</v>
      </c>
      <c r="E148" s="56">
        <v>18530</v>
      </c>
      <c r="F148" s="56">
        <v>18715</v>
      </c>
      <c r="G148" s="56">
        <v>4.05</v>
      </c>
      <c r="H148" s="15">
        <v>1</v>
      </c>
      <c r="I148" s="15">
        <v>1</v>
      </c>
      <c r="J148" s="56">
        <v>1.4</v>
      </c>
      <c r="K148" s="56">
        <v>1.68</v>
      </c>
      <c r="L148" s="56">
        <v>2.23</v>
      </c>
      <c r="M148" s="56">
        <v>2.57</v>
      </c>
      <c r="N148" s="16">
        <v>0</v>
      </c>
      <c r="O148" s="16">
        <f t="shared" si="1064"/>
        <v>0</v>
      </c>
      <c r="P148" s="16">
        <v>0</v>
      </c>
      <c r="Q148" s="16">
        <f t="shared" si="1065"/>
        <v>0</v>
      </c>
      <c r="R148" s="16"/>
      <c r="S148" s="16">
        <f t="shared" si="1066"/>
        <v>0</v>
      </c>
      <c r="T148" s="16"/>
      <c r="U148" s="16">
        <f t="shared" si="1067"/>
        <v>0</v>
      </c>
      <c r="V148" s="16">
        <v>27</v>
      </c>
      <c r="W148" s="16">
        <f t="shared" si="1068"/>
        <v>3076853.9137875</v>
      </c>
      <c r="X148" s="16">
        <v>0</v>
      </c>
      <c r="Y148" s="16">
        <f t="shared" si="1069"/>
        <v>0</v>
      </c>
      <c r="Z148" s="16"/>
      <c r="AA148" s="16">
        <f t="shared" si="1070"/>
        <v>0</v>
      </c>
      <c r="AB148" s="16"/>
      <c r="AC148" s="16">
        <f t="shared" si="1071"/>
        <v>0</v>
      </c>
      <c r="AD148" s="16">
        <v>0</v>
      </c>
      <c r="AE148" s="16">
        <f t="shared" si="1072"/>
        <v>0</v>
      </c>
      <c r="AF148" s="16">
        <v>0</v>
      </c>
      <c r="AG148" s="16">
        <f t="shared" si="1073"/>
        <v>0</v>
      </c>
      <c r="AH148" s="16"/>
      <c r="AI148" s="16">
        <f t="shared" si="1074"/>
        <v>0</v>
      </c>
      <c r="AJ148" s="16"/>
      <c r="AK148" s="16">
        <f t="shared" si="1075"/>
        <v>0</v>
      </c>
      <c r="AL148" s="61">
        <v>0</v>
      </c>
      <c r="AM148" s="16">
        <f t="shared" si="1076"/>
        <v>0</v>
      </c>
      <c r="AN148" s="59">
        <v>0</v>
      </c>
      <c r="AO148" s="16">
        <f t="shared" si="1077"/>
        <v>0</v>
      </c>
      <c r="AP148" s="16"/>
      <c r="AQ148" s="16">
        <f t="shared" si="1078"/>
        <v>0</v>
      </c>
      <c r="AR148" s="16"/>
      <c r="AS148" s="16">
        <f t="shared" si="1079"/>
        <v>0</v>
      </c>
      <c r="AT148" s="16"/>
      <c r="AU148" s="16">
        <f t="shared" si="1080"/>
        <v>0</v>
      </c>
      <c r="AV148" s="16"/>
      <c r="AW148" s="16">
        <f t="shared" si="1081"/>
        <v>0</v>
      </c>
      <c r="AX148" s="16"/>
      <c r="AY148" s="16">
        <f t="shared" si="1082"/>
        <v>0</v>
      </c>
      <c r="AZ148" s="16"/>
      <c r="BA148" s="16">
        <f t="shared" si="1083"/>
        <v>0</v>
      </c>
      <c r="BB148" s="16"/>
      <c r="BC148" s="16">
        <f t="shared" si="1084"/>
        <v>0</v>
      </c>
      <c r="BD148" s="16"/>
      <c r="BE148" s="16">
        <f t="shared" si="1085"/>
        <v>0</v>
      </c>
      <c r="BF148" s="16"/>
      <c r="BG148" s="16">
        <f t="shared" si="1086"/>
        <v>0</v>
      </c>
      <c r="BH148" s="16"/>
      <c r="BI148" s="16">
        <f t="shared" si="1087"/>
        <v>0</v>
      </c>
      <c r="BJ148" s="16">
        <v>0</v>
      </c>
      <c r="BK148" s="16">
        <f t="shared" si="1088"/>
        <v>0</v>
      </c>
      <c r="BL148" s="16"/>
      <c r="BM148" s="16">
        <f t="shared" si="1089"/>
        <v>0</v>
      </c>
      <c r="BN148" s="22"/>
      <c r="BO148" s="16">
        <f t="shared" si="1090"/>
        <v>0</v>
      </c>
      <c r="BP148" s="16"/>
      <c r="BQ148" s="16">
        <f t="shared" si="1091"/>
        <v>0</v>
      </c>
      <c r="BR148" s="16"/>
      <c r="BS148" s="16">
        <f t="shared" si="1092"/>
        <v>0</v>
      </c>
      <c r="BT148" s="16"/>
      <c r="BU148" s="16">
        <f t="shared" si="1093"/>
        <v>0</v>
      </c>
      <c r="BV148" s="16"/>
      <c r="BW148" s="16">
        <f t="shared" si="1094"/>
        <v>0</v>
      </c>
      <c r="BX148" s="16"/>
      <c r="BY148" s="16">
        <f t="shared" si="1095"/>
        <v>0</v>
      </c>
      <c r="BZ148" s="16"/>
      <c r="CA148" s="16">
        <f t="shared" si="1096"/>
        <v>0</v>
      </c>
      <c r="CB148" s="16"/>
      <c r="CC148" s="16">
        <f t="shared" si="1097"/>
        <v>0</v>
      </c>
      <c r="CD148" s="16"/>
      <c r="CE148" s="16">
        <f t="shared" si="1098"/>
        <v>0</v>
      </c>
      <c r="CF148" s="16"/>
      <c r="CG148" s="16">
        <f t="shared" si="1099"/>
        <v>0</v>
      </c>
      <c r="CH148" s="16"/>
      <c r="CI148" s="16">
        <f t="shared" si="1100"/>
        <v>0</v>
      </c>
      <c r="CJ148" s="16"/>
      <c r="CK148" s="16">
        <f t="shared" si="1101"/>
        <v>0</v>
      </c>
      <c r="CL148" s="16"/>
      <c r="CM148" s="16">
        <f t="shared" si="1102"/>
        <v>0</v>
      </c>
      <c r="CN148" s="16"/>
      <c r="CO148" s="16">
        <f t="shared" si="1103"/>
        <v>0</v>
      </c>
      <c r="CP148" s="18"/>
      <c r="CQ148" s="16">
        <f t="shared" si="1104"/>
        <v>0</v>
      </c>
      <c r="CR148" s="16"/>
      <c r="CS148" s="16">
        <f t="shared" si="1105"/>
        <v>0</v>
      </c>
      <c r="CT148" s="16"/>
      <c r="CU148" s="16">
        <f t="shared" si="1106"/>
        <v>0</v>
      </c>
      <c r="CV148" s="16"/>
      <c r="CW148" s="16">
        <f t="shared" si="1107"/>
        <v>0</v>
      </c>
      <c r="CX148" s="16"/>
      <c r="CY148" s="16">
        <f t="shared" si="1108"/>
        <v>0</v>
      </c>
      <c r="CZ148" s="16"/>
      <c r="DA148" s="16">
        <f t="shared" si="1109"/>
        <v>0</v>
      </c>
      <c r="DB148" s="16">
        <v>0</v>
      </c>
      <c r="DC148" s="16">
        <f t="shared" si="1110"/>
        <v>0</v>
      </c>
      <c r="DD148" s="16"/>
      <c r="DE148" s="16">
        <f t="shared" si="1111"/>
        <v>0</v>
      </c>
      <c r="DF148" s="16"/>
      <c r="DG148" s="16">
        <f t="shared" si="1112"/>
        <v>0</v>
      </c>
      <c r="DH148" s="16"/>
      <c r="DI148" s="16">
        <f t="shared" si="1113"/>
        <v>0</v>
      </c>
      <c r="DJ148" s="16"/>
      <c r="DK148" s="16">
        <f t="shared" si="1114"/>
        <v>0</v>
      </c>
      <c r="DL148" s="16"/>
      <c r="DM148" s="16">
        <f t="shared" si="1115"/>
        <v>0</v>
      </c>
      <c r="DN148" s="16"/>
      <c r="DO148" s="16">
        <f t="shared" si="1054"/>
        <v>0</v>
      </c>
      <c r="DP148" s="16">
        <f t="shared" si="1063"/>
        <v>27</v>
      </c>
      <c r="DQ148" s="16">
        <f t="shared" si="1063"/>
        <v>3076853.9137875</v>
      </c>
    </row>
    <row r="149" spans="1:121" ht="45" customHeight="1" x14ac:dyDescent="0.25">
      <c r="A149" s="20"/>
      <c r="B149" s="54">
        <v>118</v>
      </c>
      <c r="C149" s="55" t="s">
        <v>277</v>
      </c>
      <c r="D149" s="56">
        <f>D147</f>
        <v>19063</v>
      </c>
      <c r="E149" s="56">
        <v>18530</v>
      </c>
      <c r="F149" s="56">
        <v>18715</v>
      </c>
      <c r="G149" s="64">
        <v>2.4500000000000002</v>
      </c>
      <c r="H149" s="15">
        <v>1</v>
      </c>
      <c r="I149" s="15">
        <v>1</v>
      </c>
      <c r="J149" s="56">
        <v>1.4</v>
      </c>
      <c r="K149" s="56">
        <v>1.68</v>
      </c>
      <c r="L149" s="56">
        <v>2.23</v>
      </c>
      <c r="M149" s="56">
        <v>2.57</v>
      </c>
      <c r="N149" s="16">
        <v>1</v>
      </c>
      <c r="O149" s="16">
        <f t="shared" si="1064"/>
        <v>68474.133291666658</v>
      </c>
      <c r="P149" s="16">
        <v>10</v>
      </c>
      <c r="Q149" s="16">
        <f t="shared" si="1065"/>
        <v>684741.33291666675</v>
      </c>
      <c r="R149" s="19"/>
      <c r="S149" s="16">
        <f t="shared" si="1066"/>
        <v>0</v>
      </c>
      <c r="T149" s="16"/>
      <c r="U149" s="16">
        <f t="shared" si="1067"/>
        <v>0</v>
      </c>
      <c r="V149" s="16">
        <v>9</v>
      </c>
      <c r="W149" s="16">
        <f t="shared" si="1068"/>
        <v>620435.56286250008</v>
      </c>
      <c r="X149" s="16"/>
      <c r="Y149" s="16">
        <f t="shared" si="1069"/>
        <v>0</v>
      </c>
      <c r="Z149" s="19"/>
      <c r="AA149" s="16">
        <f t="shared" si="1070"/>
        <v>0</v>
      </c>
      <c r="AB149" s="19"/>
      <c r="AC149" s="16">
        <f t="shared" si="1071"/>
        <v>0</v>
      </c>
      <c r="AD149" s="16">
        <v>0</v>
      </c>
      <c r="AE149" s="16">
        <f t="shared" si="1072"/>
        <v>0</v>
      </c>
      <c r="AF149" s="16">
        <v>0</v>
      </c>
      <c r="AG149" s="16">
        <f t="shared" si="1073"/>
        <v>0</v>
      </c>
      <c r="AH149" s="16"/>
      <c r="AI149" s="16">
        <f t="shared" si="1074"/>
        <v>0</v>
      </c>
      <c r="AJ149" s="19"/>
      <c r="AK149" s="16">
        <f t="shared" si="1075"/>
        <v>0</v>
      </c>
      <c r="AL149" s="61">
        <v>0</v>
      </c>
      <c r="AM149" s="16">
        <f t="shared" si="1076"/>
        <v>0</v>
      </c>
      <c r="AN149" s="59">
        <v>3</v>
      </c>
      <c r="AO149" s="16">
        <f t="shared" si="1077"/>
        <v>237444.28133999999</v>
      </c>
      <c r="AP149" s="19"/>
      <c r="AQ149" s="16">
        <f t="shared" si="1078"/>
        <v>0</v>
      </c>
      <c r="AR149" s="16">
        <v>9</v>
      </c>
      <c r="AS149" s="16">
        <f t="shared" si="1079"/>
        <v>712332.84402000008</v>
      </c>
      <c r="AT149" s="16">
        <v>34</v>
      </c>
      <c r="AU149" s="16">
        <f t="shared" si="1080"/>
        <v>2777071.1853499999</v>
      </c>
      <c r="AV149" s="16"/>
      <c r="AW149" s="16">
        <f t="shared" si="1081"/>
        <v>0</v>
      </c>
      <c r="AX149" s="16"/>
      <c r="AY149" s="16">
        <f t="shared" si="1082"/>
        <v>0</v>
      </c>
      <c r="AZ149" s="19"/>
      <c r="BA149" s="16">
        <f t="shared" si="1083"/>
        <v>0</v>
      </c>
      <c r="BB149" s="19"/>
      <c r="BC149" s="16">
        <f t="shared" si="1084"/>
        <v>0</v>
      </c>
      <c r="BD149" s="19"/>
      <c r="BE149" s="16">
        <f t="shared" si="1085"/>
        <v>0</v>
      </c>
      <c r="BF149" s="19"/>
      <c r="BG149" s="16">
        <f t="shared" si="1086"/>
        <v>0</v>
      </c>
      <c r="BH149" s="19"/>
      <c r="BI149" s="16">
        <f t="shared" si="1087"/>
        <v>0</v>
      </c>
      <c r="BJ149" s="16">
        <v>12</v>
      </c>
      <c r="BK149" s="16">
        <f t="shared" si="1088"/>
        <v>827247.41714999988</v>
      </c>
      <c r="BL149" s="16">
        <v>18</v>
      </c>
      <c r="BM149" s="16">
        <f t="shared" si="1089"/>
        <v>1187221.4066999999</v>
      </c>
      <c r="BN149" s="26"/>
      <c r="BO149" s="16">
        <f t="shared" si="1090"/>
        <v>0</v>
      </c>
      <c r="BP149" s="19"/>
      <c r="BQ149" s="16">
        <f t="shared" si="1091"/>
        <v>0</v>
      </c>
      <c r="BR149" s="19"/>
      <c r="BS149" s="16">
        <f t="shared" si="1092"/>
        <v>0</v>
      </c>
      <c r="BT149" s="19"/>
      <c r="BU149" s="16">
        <f t="shared" si="1093"/>
        <v>0</v>
      </c>
      <c r="BV149" s="19"/>
      <c r="BW149" s="16">
        <f t="shared" si="1094"/>
        <v>0</v>
      </c>
      <c r="BX149" s="16"/>
      <c r="BY149" s="16">
        <f t="shared" si="1095"/>
        <v>0</v>
      </c>
      <c r="BZ149" s="19"/>
      <c r="CA149" s="16">
        <f t="shared" si="1096"/>
        <v>0</v>
      </c>
      <c r="CB149" s="19"/>
      <c r="CC149" s="16">
        <f t="shared" si="1097"/>
        <v>0</v>
      </c>
      <c r="CD149" s="19"/>
      <c r="CE149" s="16">
        <f t="shared" si="1098"/>
        <v>0</v>
      </c>
      <c r="CF149" s="19"/>
      <c r="CG149" s="16">
        <f t="shared" si="1099"/>
        <v>0</v>
      </c>
      <c r="CH149" s="19"/>
      <c r="CI149" s="16">
        <f t="shared" si="1100"/>
        <v>0</v>
      </c>
      <c r="CJ149" s="19"/>
      <c r="CK149" s="16">
        <f t="shared" si="1101"/>
        <v>0</v>
      </c>
      <c r="CL149" s="19">
        <v>2</v>
      </c>
      <c r="CM149" s="16">
        <f t="shared" si="1102"/>
        <v>156923.07967000001</v>
      </c>
      <c r="CN149" s="16"/>
      <c r="CO149" s="16">
        <f t="shared" si="1103"/>
        <v>0</v>
      </c>
      <c r="CP149" s="27"/>
      <c r="CQ149" s="16">
        <f t="shared" si="1104"/>
        <v>0</v>
      </c>
      <c r="CR149" s="19">
        <v>2</v>
      </c>
      <c r="CS149" s="16">
        <f t="shared" si="1105"/>
        <v>176321.05708</v>
      </c>
      <c r="CT149" s="19"/>
      <c r="CU149" s="16">
        <f t="shared" si="1106"/>
        <v>0</v>
      </c>
      <c r="CV149" s="19">
        <v>1</v>
      </c>
      <c r="CW149" s="16">
        <f t="shared" si="1107"/>
        <v>88323.993764999992</v>
      </c>
      <c r="CX149" s="19"/>
      <c r="CY149" s="16">
        <f t="shared" si="1108"/>
        <v>0</v>
      </c>
      <c r="CZ149" s="16">
        <v>4</v>
      </c>
      <c r="DA149" s="16">
        <f t="shared" si="1109"/>
        <v>353295.97505999997</v>
      </c>
      <c r="DB149" s="16">
        <v>12</v>
      </c>
      <c r="DC149" s="16">
        <f t="shared" si="1110"/>
        <v>874325.52199999988</v>
      </c>
      <c r="DD149" s="19"/>
      <c r="DE149" s="16">
        <f t="shared" si="1111"/>
        <v>0</v>
      </c>
      <c r="DF149" s="19"/>
      <c r="DG149" s="16">
        <f t="shared" si="1112"/>
        <v>0</v>
      </c>
      <c r="DH149" s="16">
        <v>1</v>
      </c>
      <c r="DI149" s="16">
        <f t="shared" si="1113"/>
        <v>94810.310700000002</v>
      </c>
      <c r="DJ149" s="19"/>
      <c r="DK149" s="16">
        <f t="shared" si="1114"/>
        <v>0</v>
      </c>
      <c r="DL149" s="19"/>
      <c r="DM149" s="16">
        <f t="shared" si="1115"/>
        <v>0</v>
      </c>
      <c r="DN149" s="16"/>
      <c r="DO149" s="16">
        <f t="shared" si="1054"/>
        <v>0</v>
      </c>
      <c r="DP149" s="16">
        <f t="shared" si="1063"/>
        <v>118</v>
      </c>
      <c r="DQ149" s="16">
        <f t="shared" si="1063"/>
        <v>8858968.1019058339</v>
      </c>
    </row>
    <row r="150" spans="1:121" ht="45" customHeight="1" x14ac:dyDescent="0.25">
      <c r="A150" s="20"/>
      <c r="B150" s="54">
        <v>119</v>
      </c>
      <c r="C150" s="55" t="s">
        <v>278</v>
      </c>
      <c r="D150" s="56">
        <f t="shared" si="1058"/>
        <v>19063</v>
      </c>
      <c r="E150" s="56">
        <v>18530</v>
      </c>
      <c r="F150" s="56">
        <v>18715</v>
      </c>
      <c r="G150" s="64">
        <v>4.24</v>
      </c>
      <c r="H150" s="15">
        <v>1</v>
      </c>
      <c r="I150" s="15">
        <v>1</v>
      </c>
      <c r="J150" s="56">
        <v>1.4</v>
      </c>
      <c r="K150" s="56">
        <v>1.68</v>
      </c>
      <c r="L150" s="56">
        <v>2.23</v>
      </c>
      <c r="M150" s="56">
        <v>2.57</v>
      </c>
      <c r="N150" s="16">
        <v>3</v>
      </c>
      <c r="O150" s="16">
        <f>(N150/12*5*$D150*$G150*$H150*$J150*O$11)+(N150/12*4*$E150*$G150*$I150*$J150)+(N150/12*3*$F150*$G150*$I150*$J150)</f>
        <v>336175.19459999999</v>
      </c>
      <c r="P150" s="16">
        <v>13</v>
      </c>
      <c r="Q150" s="16">
        <f>(P150/12*5*$D150*$G150*$H150*$J150*Q$11)+(P150/12*4*$E150*$G150*$I150*$J150)+(P150/12*3*$F150*$G150*$I150*$J150)</f>
        <v>1456759.1765999999</v>
      </c>
      <c r="R150" s="19"/>
      <c r="S150" s="16">
        <f>(R150/12*5*$D150*$G150*$H150*$J150*S$11)+(R150/12*4*$E150*$G150*$I150*$J150)+(R150/12*3*$F150*$G150*$I150*$J150)</f>
        <v>0</v>
      </c>
      <c r="T150" s="16"/>
      <c r="U150" s="16">
        <f>(T150/12*5*$D150*$G150*$H150*$J150*U$11)+(T150/12*4*$E150*$G150*$I150*$J150)+(T150/12*3*$F150*$G150*$I150*$J150)</f>
        <v>0</v>
      </c>
      <c r="V150" s="16">
        <v>144</v>
      </c>
      <c r="W150" s="16">
        <f>(V150/12*5*$D150*$G150*$H150*$J150*W$11)+(V150/12*4*$E150*$G150*$I150*$J150)+(V150/12*3*$F150*$G150*$I150*$J150)</f>
        <v>16251830.46816</v>
      </c>
      <c r="X150" s="16"/>
      <c r="Y150" s="16">
        <f>(X150/12*5*$D150*$G150*$H150*$J150*Y$11)+(X150/12*4*$E150*$G150*$I150*$J150)+(X150/12*3*$F150*$G150*$I150*$J150)</f>
        <v>0</v>
      </c>
      <c r="Z150" s="19"/>
      <c r="AA150" s="16">
        <f>(Z150/12*5*$D150*$G150*$H150*$J150*AA$11)+(Z150/12*4*$E150*$G150*$I150*$J150)+(Z150/12*3*$F150*$G150*$I150*$J150)</f>
        <v>0</v>
      </c>
      <c r="AB150" s="19"/>
      <c r="AC150" s="16">
        <f>(AB150/12*5*$D150*$G150*$H150*$J150*AC$11)+(AB150/12*4*$E150*$G150*$I150*$J150)+(AB150/12*3*$F150*$G150*$I150*$J150)</f>
        <v>0</v>
      </c>
      <c r="AD150" s="16">
        <v>0</v>
      </c>
      <c r="AE150" s="16">
        <f>(AD150/12*5*$D150*$G150*$H150*$J150*AE$11)+(AD150/12*4*$E150*$G150*$I150*$J150)+(AD150/12*3*$F150*$G150*$I150*$J150)</f>
        <v>0</v>
      </c>
      <c r="AF150" s="16">
        <v>12</v>
      </c>
      <c r="AG150" s="16">
        <f>(AF150/12*5*$D150*$G150*$H150*$J150*AG$11)+(AF150/12*4*$E150*$G150*$I150*$J150)+(AF150/12*3*$F150*$G150*$I150*$J150)</f>
        <v>1344700.7784</v>
      </c>
      <c r="AH150" s="19"/>
      <c r="AI150" s="16">
        <f>(AH150/12*5*$D150*$G150*$H150*$J150*AI$11)+(AH150/12*4*$E150*$G150*$I150*$J150)+(AH150/12*3*$F150*$G150*$I150*$J150)</f>
        <v>0</v>
      </c>
      <c r="AJ150" s="19"/>
      <c r="AK150" s="16">
        <f>(AJ150/12*5*$D150*$G150*$H150*$J150*AK$11)+(AJ150/12*4*$E150*$G150*$I150*$J150)+(AJ150/12*3*$F150*$G150*$I150*$J150)</f>
        <v>0</v>
      </c>
      <c r="AL150" s="61">
        <v>0</v>
      </c>
      <c r="AM150" s="16">
        <f>(AL150/12*5*$D150*$G150*$H150*$J150*AM$11)+(AL150/12*4*$E150*$G150*$I150*$J150)+(AL150/12*3*$F150*$G150*$I150*$J150)</f>
        <v>0</v>
      </c>
      <c r="AN150" s="59">
        <v>7</v>
      </c>
      <c r="AO150" s="16">
        <f>(AN150/12*5*$D150*$G150*$H150*$K150*AO$11)+(AN150/12*4*$E150*$G150*$I150*$K150)+(AN150/12*3*$F150*$G150*$I150*$K150)</f>
        <v>943666.86220800015</v>
      </c>
      <c r="AP150" s="19"/>
      <c r="AQ150" s="16">
        <f>(AP150/12*5*$D150*$G150*$H150*$K150*AQ$11)+(AP150/12*4*$E150*$G150*$I150*$K150)+(AP150/12*3*$F150*$G150*$I150*$K150)</f>
        <v>0</v>
      </c>
      <c r="AR150" s="16">
        <v>12</v>
      </c>
      <c r="AS150" s="16">
        <f>(AR150/12*5*$D150*$G150*$H150*$K150*AS$11)+(AR150/12*4*$E150*$G150*$I150*$K150)+(AR150/12*3*$F150*$G150*$I150*$K150)</f>
        <v>1617714.620928</v>
      </c>
      <c r="AT150" s="16">
        <v>49</v>
      </c>
      <c r="AU150" s="16">
        <f>(AT150/12*5*$D150*$G150*$H150*$K150*AU$11)+(AT150/12*4*$E150*$G150*$I150*$K150)+(AT150/12*3*$F150*$G150*$I150*$K150)</f>
        <v>6547448.2609200003</v>
      </c>
      <c r="AV150" s="16"/>
      <c r="AW150" s="16">
        <f>(AV150/12*5*$D150*$G150*$H150*$J150*AW$11)+(AV150/12*4*$E150*$G150*$I150*$J150)+(AV150/12*3*$F150*$G150*$I150*$J150)</f>
        <v>0</v>
      </c>
      <c r="AX150" s="16"/>
      <c r="AY150" s="16">
        <f>(AX150/12*5*$D150*$G150*$H150*$J150*AY$11)+(AX150/12*4*$E150*$G150*$I150*$J150)+(AX150/12*3*$F150*$G150*$I150*$J150)</f>
        <v>0</v>
      </c>
      <c r="AZ150" s="19"/>
      <c r="BA150" s="16">
        <f>(AZ150/12*5*$D150*$G150*$H150*$K150*BA$11)+(AZ150/12*4*$E150*$G150*$I150*$K150)+(AZ150/12*3*$F150*$G150*$I150*$K150)</f>
        <v>0</v>
      </c>
      <c r="BB150" s="19"/>
      <c r="BC150" s="16">
        <f>(BB150/12*5*$D150*$G150*$H150*$J150*BC$11)+(BB150/12*4*$E150*$G150*$I150*$J150)+(BB150/12*3*$F150*$G150*$I150*$J150)</f>
        <v>0</v>
      </c>
      <c r="BD150" s="19"/>
      <c r="BE150" s="16">
        <f>(BD150/12*5*$D150*$G150*$H150*$J150*BE$11)+(BD150/12*4*$E150*$G150*$I150*$J150)+(BD150/12*3*$F150*$G150*$I150*$J150)</f>
        <v>0</v>
      </c>
      <c r="BF150" s="19"/>
      <c r="BG150" s="16">
        <f>(BF150/12*5*$D150*$G150*$H150*$J150*BG$11)+(BF150/12*4*$E150*$G150*$I150*$J150)+(BF150/12*3*$F150*$G150*$I150*$J150)</f>
        <v>0</v>
      </c>
      <c r="BH150" s="19"/>
      <c r="BI150" s="16">
        <f>(BH150/12*5*$D150*$G150*$H150*$K150*BI$11)+(BH150/12*4*$E150*$G150*$I150*$K150)+(BH150/12*3*$F150*$G150*$I150*$K150)</f>
        <v>0</v>
      </c>
      <c r="BJ150" s="16">
        <v>21</v>
      </c>
      <c r="BK150" s="16">
        <f>(BJ150/12*5*$D150*$G150*$H150*$J150*BK$11)+(BJ150/12*4*$E150*$G150*$I150*$J150)+(BJ150/12*3*$F150*$G150*$I150*$J150)</f>
        <v>2370058.6099399999</v>
      </c>
      <c r="BL150" s="16">
        <v>29</v>
      </c>
      <c r="BM150" s="16">
        <f>(BL150/12*5*$D150*$G150*$H150*$J150*BM$11)+(BL150/12*4*$E150*$G150*$I150*$J150)+(BL150/12*3*$F150*$G150*$I150*$J150)</f>
        <v>3257897.5004799995</v>
      </c>
      <c r="BN150" s="26"/>
      <c r="BO150" s="16">
        <f>(BN150/12*5*$D150*$G150*$H150*$K150*BO$11)+(BN150/12*4*$E150*$G150*$I150*$K150)+(BN150/12*3*$F150*$G150*$I150*$K150)</f>
        <v>0</v>
      </c>
      <c r="BP150" s="19"/>
      <c r="BQ150" s="16">
        <f>(BP150/12*5*$D150*$G150*$H150*$K150*BQ$11)+(BP150/12*4*$E150*$G150*$I150*$K150)+(BP150/12*3*$F150*$G150*$I150*$K150)</f>
        <v>0</v>
      </c>
      <c r="BR150" s="19"/>
      <c r="BS150" s="16">
        <f>(BR150/12*5*$D150*$G150*$H150*$J150*BS$11)+(BR150/12*4*$E150*$G150*$I150*$J150)+(BR150/12*3*$F150*$G150*$I150*$J150)</f>
        <v>0</v>
      </c>
      <c r="BT150" s="19"/>
      <c r="BU150" s="16">
        <f>(BT150/12*5*$D150*$G150*$H150*$J150*BU$11)+(BT150/12*4*$E150*$G150*$I150*$J150)+(BT150/12*3*$F150*$G150*$I150*$J150)</f>
        <v>0</v>
      </c>
      <c r="BV150" s="19"/>
      <c r="BW150" s="16">
        <f>(BV150/12*5*$D150*$G150*$H150*$K150*BW$11)+(BV150/12*4*$E150*$G150*$I150*$K150)+(BV150/12*3*$F150*$G150*$I150*$K150)</f>
        <v>0</v>
      </c>
      <c r="BX150" s="16"/>
      <c r="BY150" s="16">
        <f>(BX150/12*5*$D150*$G150*$H150*$K150*BY$11)+(BX150/12*4*$E150*$G150*$I150*$K150)+(BX150/12*3*$F150*$G150*$I150*$K150)</f>
        <v>0</v>
      </c>
      <c r="BZ150" s="19"/>
      <c r="CA150" s="16">
        <f>(BZ150/12*5*$D150*$G150*$H150*$J150*CA$11)+(BZ150/12*4*$E150*$G150*$I150*$J150)+(BZ150/12*3*$F150*$G150*$I150*$J150)</f>
        <v>0</v>
      </c>
      <c r="CB150" s="19"/>
      <c r="CC150" s="16">
        <f>(CB150/12*5*$D150*$G150*$H150*$K150*CC$11)+(CB150/12*4*$E150*$G150*$I150*$K150)+(CB150/12*3*$F150*$G150*$I150*$K150)</f>
        <v>0</v>
      </c>
      <c r="CD150" s="19"/>
      <c r="CE150" s="16">
        <f>(CD150/12*5*$D150*$G150*$H150*$J150*CE$11)+(CD150/12*4*$E150*$G150*$I150*$J150)+(CD150/12*3*$F150*$G150*$I150*$J150)</f>
        <v>0</v>
      </c>
      <c r="CF150" s="19"/>
      <c r="CG150" s="16">
        <f>(CF150/12*5*$D150*$G150*$H150*$J150*CG$11)+(CF150/12*4*$E150*$G150*$I150*$J150)+(CF150/12*3*$F150*$G150*$I150*$J150)</f>
        <v>0</v>
      </c>
      <c r="CH150" s="19"/>
      <c r="CI150" s="16">
        <f>(CH150/12*5*$D150*$G150*$H150*$J150*CI$11)+(CH150/12*4*$E150*$G150*$I150*$J150)+(CH150/12*3*$F150*$G150*$I150*$J150)</f>
        <v>0</v>
      </c>
      <c r="CJ150" s="19"/>
      <c r="CK150" s="16">
        <f>(CJ150/12*5*$D150*$G150*$H150*$J150*CK$11)+(CJ150/12*4*$E150*$G150*$I150*$J150)+(CJ150/12*3*$F150*$G150*$I150*$J150)</f>
        <v>0</v>
      </c>
      <c r="CL150" s="16">
        <v>5</v>
      </c>
      <c r="CM150" s="16">
        <f>(CL150/12*5*$D150*$G150*$H150*$K150*CM$11)+(CL150/12*4*$E150*$G150*$I150*$K150)+(CL150/12*3*$F150*$G150*$I150*$K150)</f>
        <v>668106.96539999999</v>
      </c>
      <c r="CN150" s="16"/>
      <c r="CO150" s="16">
        <f>(CN150/12*5*$D150*$G150*$H150*$K150*CO$11)+(CN150/12*4*$E150*$G150*$I150*$K150)+(CN150/12*3*$F150*$G150*$I150*$K150)</f>
        <v>0</v>
      </c>
      <c r="CP150" s="18"/>
      <c r="CQ150" s="16">
        <f>(CP150/12*5*$D150*$G150*$H150*$J150*CQ$11)+(CP150/12*4*$E150*$G150*$I150*$J150)+(CP150/12*3*$F150*$G150*$I150*$J150)</f>
        <v>0</v>
      </c>
      <c r="CR150" s="19">
        <v>2</v>
      </c>
      <c r="CS150" s="16">
        <f>(CR150/12*5*$D150*$G150*$H150*$K150*CS$11)+(CR150/12*4*$E150*$G150*$I150*$K150)+(CR150/12*3*$F150*$G150*$I150*$K150)</f>
        <v>280708.58435199998</v>
      </c>
      <c r="CT150" s="19"/>
      <c r="CU150" s="16">
        <f>(CT150/12*5*$D150*$G150*$H150*$K150*CU$11)+(CT150/12*4*$E150*$G150*$I150*$K150)+(CT150/12*3*$F150*$G150*$I150*$K150)</f>
        <v>0</v>
      </c>
      <c r="CV150" s="19"/>
      <c r="CW150" s="16">
        <f>(CV150/12*5*$D150*$G150*$H150*$K150*CW$11)+(CV150/12*4*$E150*$G150*$I150*$K150)+(CV150/12*3*$F150*$G150*$I150*$K150)</f>
        <v>0</v>
      </c>
      <c r="CX150" s="19"/>
      <c r="CY150" s="16">
        <f>(CX150/12*5*$D150*$G150*$H150*$K150*CY$11)+(CX150/12*4*$E150*$G150*$I150*$K150)+(CX150/12*3*$F150*$G150*$I150*$K150)</f>
        <v>0</v>
      </c>
      <c r="CZ150" s="16">
        <v>1</v>
      </c>
      <c r="DA150" s="16">
        <f>(CZ150/12*5*$D150*$G150*$H150*$K150*DA$11)+(CZ150/12*4*$E150*$G150*$I150*$K150)+(CZ150/12*3*$F150*$G150*$I150*$K150)</f>
        <v>140637.18709599998</v>
      </c>
      <c r="DB150" s="16">
        <v>0</v>
      </c>
      <c r="DC150" s="16">
        <f>(DB150/12*5*$D150*$G150*$H150*$J150*DC$11)+(DB150/12*4*$E150*$G150*$I150*$J150)+(DB150/12*3*$F150*$G150*$I150*$J150)</f>
        <v>0</v>
      </c>
      <c r="DD150" s="19"/>
      <c r="DE150" s="16">
        <f>(DD150/12*5*$D150*$G150*$H150*$J150*DE$11)+(DD150/12*4*$E150*$G150*$I150*$J150)+(DD150/12*3*$F150*$G150*$I150*$J150)</f>
        <v>0</v>
      </c>
      <c r="DF150" s="19"/>
      <c r="DG150" s="16">
        <f>(DF150/12*5*$D150*$G150*$H150*$K150*DG$11)+(DF150/12*4*$E150*$G150*$I150*$K150)+(DF150/12*3*$F150*$G150*$I150*$K150)</f>
        <v>0</v>
      </c>
      <c r="DH150" s="16"/>
      <c r="DI150" s="16">
        <f>(DH150/12*5*$D150*$G150*$H150*$K150*DI$11)+(DH150/12*4*$E150*$G150*$I150*$K150)+(DH150/12*3*$F150*$G150*$I150*$K150)</f>
        <v>0</v>
      </c>
      <c r="DJ150" s="19"/>
      <c r="DK150" s="16">
        <f>(DJ150/12*5*$D150*$G150*$H150*$L150*DK$11)+(DJ150/12*4*$E150*$G150*$I150*$L150)+(DJ150/12*3*$F150*$G150*$I150*$L150)</f>
        <v>0</v>
      </c>
      <c r="DL150" s="19"/>
      <c r="DM150" s="16">
        <f t="shared" ref="DM150" si="1116">(DL150/12*5*$D150*$G150*$H150*$M150*DM$11)+(DL150/12*4*$E150*$G150*$I150*$M150)+(DL150/12*3*$F150*$G150*$I150*$M150)</f>
        <v>0</v>
      </c>
      <c r="DN150" s="16"/>
      <c r="DO150" s="16">
        <f t="shared" si="1054"/>
        <v>0</v>
      </c>
      <c r="DP150" s="16">
        <f t="shared" si="1063"/>
        <v>298</v>
      </c>
      <c r="DQ150" s="16">
        <f t="shared" si="1063"/>
        <v>35215704.209084004</v>
      </c>
    </row>
    <row r="151" spans="1:121" ht="45" customHeight="1" x14ac:dyDescent="0.25">
      <c r="A151" s="20"/>
      <c r="B151" s="54">
        <v>120</v>
      </c>
      <c r="C151" s="55" t="s">
        <v>279</v>
      </c>
      <c r="D151" s="56">
        <f t="shared" si="1058"/>
        <v>19063</v>
      </c>
      <c r="E151" s="56">
        <v>18530</v>
      </c>
      <c r="F151" s="56">
        <v>18715</v>
      </c>
      <c r="G151" s="21">
        <v>1.4</v>
      </c>
      <c r="H151" s="15">
        <v>1</v>
      </c>
      <c r="I151" s="15">
        <v>1</v>
      </c>
      <c r="J151" s="56">
        <v>1.4</v>
      </c>
      <c r="K151" s="56">
        <v>1.68</v>
      </c>
      <c r="L151" s="56">
        <v>2.23</v>
      </c>
      <c r="M151" s="56">
        <v>2.57</v>
      </c>
      <c r="N151" s="16">
        <v>0</v>
      </c>
      <c r="O151" s="16">
        <f t="shared" ref="O151:O158" si="1117">(N151/12*5*$D151*$G151*$H151*$J151*O$11)+(N151/12*4*$E151*$G151*$I151*$J151*O$12)+(N151/12*3*$F151*$G151*$I151*$J151*O$12)</f>
        <v>0</v>
      </c>
      <c r="P151" s="16">
        <v>0</v>
      </c>
      <c r="Q151" s="16">
        <f t="shared" ref="Q151:Q158" si="1118">(P151/12*5*$D151*$G151*$H151*$J151*Q$11)+(P151/12*4*$E151*$G151*$I151*$J151*Q$12)+(P151/12*3*$F151*$G151*$I151*$J151*Q$12)</f>
        <v>0</v>
      </c>
      <c r="R151" s="16">
        <v>0</v>
      </c>
      <c r="S151" s="16">
        <f t="shared" ref="S151:S158" si="1119">(R151/12*5*$D151*$G151*$H151*$J151*S$11)+(R151/12*4*$E151*$G151*$I151*$J151*S$12)+(R151/12*3*$F151*$G151*$I151*$J151*S$12)</f>
        <v>0</v>
      </c>
      <c r="T151" s="16"/>
      <c r="U151" s="16">
        <f t="shared" ref="U151:U158" si="1120">(T151/12*5*$D151*$G151*$H151*$J151*U$11)+(T151/12*4*$E151*$G151*$I151*$J151*U$12)+(T151/12*3*$F151*$G151*$I151*$J151*U$12)</f>
        <v>0</v>
      </c>
      <c r="V151" s="16">
        <v>0</v>
      </c>
      <c r="W151" s="16">
        <f t="shared" ref="W151:W158" si="1121">(V151/12*5*$D151*$G151*$H151*$J151*W$11)+(V151/12*4*$E151*$G151*$I151*$J151*W$12)+(V151/12*3*$F151*$G151*$I151*$J151*W$12)</f>
        <v>0</v>
      </c>
      <c r="X151" s="16">
        <v>0</v>
      </c>
      <c r="Y151" s="16">
        <f t="shared" ref="Y151:Y158" si="1122">(X151/12*5*$D151*$G151*$H151*$J151*Y$11)+(X151/12*4*$E151*$G151*$I151*$J151*Y$12)+(X151/12*3*$F151*$G151*$I151*$J151*Y$12)</f>
        <v>0</v>
      </c>
      <c r="Z151" s="16">
        <v>0</v>
      </c>
      <c r="AA151" s="16">
        <f t="shared" ref="AA151:AA158" si="1123">(Z151/12*5*$D151*$G151*$H151*$J151*AA$11)+(Z151/12*4*$E151*$G151*$I151*$J151*AA$12)+(Z151/12*3*$F151*$G151*$I151*$J151*AA$12)</f>
        <v>0</v>
      </c>
      <c r="AB151" s="16">
        <v>0</v>
      </c>
      <c r="AC151" s="16">
        <f t="shared" ref="AC151:AC158" si="1124">(AB151/12*5*$D151*$G151*$H151*$J151*AC$11)+(AB151/12*4*$E151*$G151*$I151*$J151*AC$12)+(AB151/12*3*$F151*$G151*$I151*$J151*AC$12)</f>
        <v>0</v>
      </c>
      <c r="AD151" s="16">
        <v>0</v>
      </c>
      <c r="AE151" s="16">
        <f t="shared" ref="AE151:AE158" si="1125">(AD151/12*5*$D151*$G151*$H151*$J151*AE$11)+(AD151/12*4*$E151*$G151*$I151*$J151*AE$12)+(AD151/12*3*$F151*$G151*$I151*$J151*AE$12)</f>
        <v>0</v>
      </c>
      <c r="AF151" s="16">
        <v>0</v>
      </c>
      <c r="AG151" s="16">
        <f t="shared" ref="AG151:AG158" si="1126">(AF151/12*5*$D151*$G151*$H151*$J151*AG$11)+(AF151/12*4*$E151*$G151*$I151*$J151*AG$12)+(AF151/12*3*$F151*$G151*$I151*$J151*AG$12)</f>
        <v>0</v>
      </c>
      <c r="AH151" s="16">
        <v>0</v>
      </c>
      <c r="AI151" s="16">
        <f t="shared" ref="AI151:AI158" si="1127">(AH151/12*5*$D151*$G151*$H151*$J151*AI$11)+(AH151/12*4*$E151*$G151*$I151*$J151*AI$12)+(AH151/12*3*$F151*$G151*$I151*$J151*AI$12)</f>
        <v>0</v>
      </c>
      <c r="AJ151" s="16"/>
      <c r="AK151" s="16">
        <f t="shared" ref="AK151:AK158" si="1128">(AJ151/12*5*$D151*$G151*$H151*$J151*AK$11)+(AJ151/12*4*$E151*$G151*$I151*$J151*AK$12)+(AJ151/12*3*$F151*$G151*$I151*$J151*AK$12)</f>
        <v>0</v>
      </c>
      <c r="AL151" s="61">
        <v>0</v>
      </c>
      <c r="AM151" s="16">
        <f t="shared" ref="AM151:AM158" si="1129">(AL151/12*5*$D151*$G151*$H151*$J151*AM$11)+(AL151/12*4*$E151*$G151*$I151*$J151*AM$12)+(AL151/12*3*$F151*$G151*$I151*$J151*AM$12)</f>
        <v>0</v>
      </c>
      <c r="AN151" s="59">
        <v>0</v>
      </c>
      <c r="AO151" s="16">
        <f t="shared" ref="AO151:AO158" si="1130">(AN151/12*5*$D151*$G151*$H151*$K151*AO$11)+(AN151/12*4*$E151*$G151*$I151*$K151*AO$12)+(AN151/12*3*$F151*$G151*$I151*$K151*AO$12)</f>
        <v>0</v>
      </c>
      <c r="AP151" s="16">
        <v>0</v>
      </c>
      <c r="AQ151" s="16">
        <f t="shared" ref="AQ151:AQ158" si="1131">(AP151/12*5*$D151*$G151*$H151*$K151*AQ$11)+(AP151/12*4*$E151*$G151*$I151*$K151*AQ$12)+(AP151/12*3*$F151*$G151*$I151*$K151*AQ$12)</f>
        <v>0</v>
      </c>
      <c r="AR151" s="16">
        <v>0</v>
      </c>
      <c r="AS151" s="16">
        <f t="shared" ref="AS151:AS158" si="1132">(AR151/12*5*$D151*$G151*$H151*$K151*AS$11)+(AR151/12*4*$E151*$G151*$I151*$K151*AS$12)+(AR151/12*3*$F151*$G151*$I151*$K151*AS$12)</f>
        <v>0</v>
      </c>
      <c r="AT151" s="16"/>
      <c r="AU151" s="16">
        <f t="shared" ref="AU151:AU158" si="1133">(AT151/12*5*$D151*$G151*$H151*$K151*AU$11)+(AT151/12*4*$E151*$G151*$I151*$K151*AU$12)+(AT151/12*3*$F151*$G151*$I151*$K151*AU$12)</f>
        <v>0</v>
      </c>
      <c r="AV151" s="16"/>
      <c r="AW151" s="16">
        <f t="shared" ref="AW151:AW158" si="1134">(AV151/12*5*$D151*$G151*$H151*$J151*AW$11)+(AV151/12*4*$E151*$G151*$I151*$J151*AW$12)+(AV151/12*3*$F151*$G151*$I151*$J151*AW$12)</f>
        <v>0</v>
      </c>
      <c r="AX151" s="16"/>
      <c r="AY151" s="16">
        <f t="shared" ref="AY151:AY158" si="1135">(AX151/12*5*$D151*$G151*$H151*$J151*AY$11)+(AX151/12*4*$E151*$G151*$I151*$J151*AY$12)+(AX151/12*3*$F151*$G151*$I151*$J151*AY$12)</f>
        <v>0</v>
      </c>
      <c r="AZ151" s="16"/>
      <c r="BA151" s="16">
        <f t="shared" ref="BA151:BA158" si="1136">(AZ151/12*5*$D151*$G151*$H151*$K151*BA$11)+(AZ151/12*4*$E151*$G151*$I151*$K151*BA$12)+(AZ151/12*3*$F151*$G151*$I151*$K151*BA$12)</f>
        <v>0</v>
      </c>
      <c r="BB151" s="16">
        <v>0</v>
      </c>
      <c r="BC151" s="16">
        <f t="shared" ref="BC151:BC158" si="1137">(BB151/12*5*$D151*$G151*$H151*$J151*BC$11)+(BB151/12*4*$E151*$G151*$I151*$J151*BC$12)+(BB151/12*3*$F151*$G151*$I151*$J151*BC$12)</f>
        <v>0</v>
      </c>
      <c r="BD151" s="16">
        <v>0</v>
      </c>
      <c r="BE151" s="16">
        <f t="shared" ref="BE151:BE158" si="1138">(BD151/12*5*$D151*$G151*$H151*$J151*BE$11)+(BD151/12*4*$E151*$G151*$I151*$J151*BE$12)+(BD151/12*3*$F151*$G151*$I151*$J151*BE$12)</f>
        <v>0</v>
      </c>
      <c r="BF151" s="16">
        <v>0</v>
      </c>
      <c r="BG151" s="16">
        <f t="shared" ref="BG151:BG158" si="1139">(BF151/12*5*$D151*$G151*$H151*$J151*BG$11)+(BF151/12*4*$E151*$G151*$I151*$J151*BG$12)+(BF151/12*3*$F151*$G151*$I151*$J151*BG$12)</f>
        <v>0</v>
      </c>
      <c r="BH151" s="16">
        <v>0</v>
      </c>
      <c r="BI151" s="16">
        <f t="shared" ref="BI151:BI158" si="1140">(BH151/12*5*$D151*$G151*$H151*$K151*BI$11)+(BH151/12*4*$E151*$G151*$I151*$K151*BI$12)+(BH151/12*3*$F151*$G151*$I151*$K151*BI$12)</f>
        <v>0</v>
      </c>
      <c r="BJ151" s="16">
        <v>9</v>
      </c>
      <c r="BK151" s="16">
        <f t="shared" ref="BK151:BK158" si="1141">(BJ151/12*5*$D151*$G151*$H151*$J151*BK$11)+(BJ151/12*4*$E151*$G151*$I151*$J151*BK$12)+(BJ151/12*3*$F151*$G151*$I151*$J151*BK$12)</f>
        <v>354534.60734999995</v>
      </c>
      <c r="BL151" s="16">
        <v>2</v>
      </c>
      <c r="BM151" s="16">
        <f t="shared" ref="BM151:BM158" si="1142">(BL151/12*5*$D151*$G151*$H151*$J151*BM$11)+(BL151/12*4*$E151*$G151*$I151*$J151*BM$12)+(BL151/12*3*$F151*$G151*$I151*$J151*BM$12)</f>
        <v>75379.136933333328</v>
      </c>
      <c r="BN151" s="22">
        <v>0</v>
      </c>
      <c r="BO151" s="16">
        <f t="shared" ref="BO151:BO158" si="1143">(BN151/12*5*$D151*$G151*$H151*$K151*BO$11)+(BN151/12*4*$E151*$G151*$I151*$K151*BO$12)+(BN151/12*3*$F151*$G151*$I151*$K151*BO$12)</f>
        <v>0</v>
      </c>
      <c r="BP151" s="16">
        <v>0</v>
      </c>
      <c r="BQ151" s="16">
        <f t="shared" ref="BQ151:BQ158" si="1144">(BP151/12*5*$D151*$G151*$H151*$K151*BQ$11)+(BP151/12*4*$E151*$G151*$I151*$K151*BQ$12)+(BP151/12*3*$F151*$G151*$I151*$K151*BQ$12)</f>
        <v>0</v>
      </c>
      <c r="BR151" s="16">
        <v>0</v>
      </c>
      <c r="BS151" s="16">
        <f t="shared" ref="BS151:BS158" si="1145">(BR151/12*5*$D151*$G151*$H151*$J151*BS$11)+(BR151/12*4*$E151*$G151*$I151*$J151*BS$12)+(BR151/12*3*$F151*$G151*$I151*$J151*BS$12)</f>
        <v>0</v>
      </c>
      <c r="BT151" s="16">
        <v>0</v>
      </c>
      <c r="BU151" s="16">
        <f t="shared" ref="BU151:BU158" si="1146">(BT151/12*5*$D151*$G151*$H151*$J151*BU$11)+(BT151/12*4*$E151*$G151*$I151*$J151*BU$12)+(BT151/12*3*$F151*$G151*$I151*$J151*BU$12)</f>
        <v>0</v>
      </c>
      <c r="BV151" s="16">
        <v>0</v>
      </c>
      <c r="BW151" s="16">
        <f t="shared" ref="BW151:BW158" si="1147">(BV151/12*5*$D151*$G151*$H151*$K151*BW$11)+(BV151/12*4*$E151*$G151*$I151*$K151*BW$12)+(BV151/12*3*$F151*$G151*$I151*$K151*BW$12)</f>
        <v>0</v>
      </c>
      <c r="BX151" s="16"/>
      <c r="BY151" s="16">
        <f t="shared" ref="BY151:BY158" si="1148">(BX151/12*5*$D151*$G151*$H151*$K151*BY$11)+(BX151/12*4*$E151*$G151*$I151*$K151*BY$12)+(BX151/12*3*$F151*$G151*$I151*$K151*BY$12)</f>
        <v>0</v>
      </c>
      <c r="BZ151" s="16">
        <v>0</v>
      </c>
      <c r="CA151" s="16">
        <f t="shared" ref="CA151:CA158" si="1149">(BZ151/12*5*$D151*$G151*$H151*$J151*CA$11)+(BZ151/12*4*$E151*$G151*$I151*$J151*CA$12)+(BZ151/12*3*$F151*$G151*$I151*$J151*CA$12)</f>
        <v>0</v>
      </c>
      <c r="CB151" s="16"/>
      <c r="CC151" s="16">
        <f t="shared" ref="CC151:CC158" si="1150">(CB151/12*5*$D151*$G151*$H151*$K151*CC$11)+(CB151/12*4*$E151*$G151*$I151*$K151*CC$12)+(CB151/12*3*$F151*$G151*$I151*$K151*CC$12)</f>
        <v>0</v>
      </c>
      <c r="CD151" s="16">
        <v>0</v>
      </c>
      <c r="CE151" s="16">
        <f t="shared" ref="CE151:CE158" si="1151">(CD151/12*5*$D151*$G151*$H151*$J151*CE$11)+(CD151/12*4*$E151*$G151*$I151*$J151*CE$12)+(CD151/12*3*$F151*$G151*$I151*$J151*CE$12)</f>
        <v>0</v>
      </c>
      <c r="CF151" s="16"/>
      <c r="CG151" s="16">
        <f t="shared" ref="CG151:CG158" si="1152">(CF151/12*5*$D151*$G151*$H151*$J151*CG$11)+(CF151/12*4*$E151*$G151*$I151*$J151*CG$12)+(CF151/12*3*$F151*$G151*$I151*$J151*CG$12)</f>
        <v>0</v>
      </c>
      <c r="CH151" s="16"/>
      <c r="CI151" s="16">
        <f t="shared" ref="CI151:CI158" si="1153">(CH151/12*5*$D151*$G151*$H151*$J151*CI$11)+(CH151/12*4*$E151*$G151*$I151*$J151*CI$12)+(CH151/12*3*$F151*$G151*$I151*$J151*CI$12)</f>
        <v>0</v>
      </c>
      <c r="CJ151" s="16"/>
      <c r="CK151" s="16">
        <f t="shared" ref="CK151:CK158" si="1154">(CJ151/12*5*$D151*$G151*$H151*$J151*CK$11)+(CJ151/12*4*$E151*$G151*$I151*$J151*CK$12)+(CJ151/12*3*$F151*$G151*$I151*$J151*CK$12)</f>
        <v>0</v>
      </c>
      <c r="CL151" s="16">
        <v>1</v>
      </c>
      <c r="CM151" s="16">
        <f t="shared" ref="CM151:CM158" si="1155">(CL151/12*5*$D151*$G151*$H151*$K151*CM$11)+(CL151/12*4*$E151*$G151*$I151*$K151*CM$12)+(CL151/12*3*$F151*$G151*$I151*$K151*CM$12)</f>
        <v>44835.16562</v>
      </c>
      <c r="CN151" s="16"/>
      <c r="CO151" s="16">
        <f t="shared" ref="CO151:CO158" si="1156">(CN151/12*5*$D151*$G151*$H151*$K151*CO$11)+(CN151/12*4*$E151*$G151*$I151*$K151*CO$12)+(CN151/12*3*$F151*$G151*$I151*$K151*CO$12)</f>
        <v>0</v>
      </c>
      <c r="CP151" s="18"/>
      <c r="CQ151" s="16">
        <f t="shared" ref="CQ151:CQ158" si="1157">(CP151/12*5*$D151*$G151*$H151*$J151*CQ$11)+(CP151/12*4*$E151*$G151*$I151*$J151*CQ$12)+(CP151/12*3*$F151*$G151*$I151*$J151*CQ$12)</f>
        <v>0</v>
      </c>
      <c r="CR151" s="16"/>
      <c r="CS151" s="16">
        <f t="shared" ref="CS151:CS158" si="1158">(CR151/12*5*$D151*$G151*$H151*$K151*CS$11)+(CR151/12*4*$E151*$G151*$I151*$K151*CS$12)+(CR151/12*3*$F151*$G151*$I151*$K151*CS$12)</f>
        <v>0</v>
      </c>
      <c r="CT151" s="16"/>
      <c r="CU151" s="16">
        <f t="shared" ref="CU151:CU158" si="1159">(CT151/12*5*$D151*$G151*$H151*$K151*CU$11)+(CT151/12*4*$E151*$G151*$I151*$K151*CU$12)+(CT151/12*3*$F151*$G151*$I151*$K151*CU$12)</f>
        <v>0</v>
      </c>
      <c r="CV151" s="16"/>
      <c r="CW151" s="16">
        <f t="shared" ref="CW151:CW158" si="1160">(CV151/12*5*$D151*$G151*$H151*$K151*CW$11)+(CV151/12*4*$E151*$G151*$I151*$K151*CW$12)+(CV151/12*3*$F151*$G151*$I151*$K151*CW$12)</f>
        <v>0</v>
      </c>
      <c r="CX151" s="16"/>
      <c r="CY151" s="16">
        <f t="shared" ref="CY151:CY158" si="1161">(CX151/12*5*$D151*$G151*$H151*$K151*CY$11)+(CX151/12*4*$E151*$G151*$I151*$K151*CY$12)+(CX151/12*3*$F151*$G151*$I151*$K151*CY$12)</f>
        <v>0</v>
      </c>
      <c r="CZ151" s="16"/>
      <c r="DA151" s="16">
        <f t="shared" ref="DA151:DA158" si="1162">(CZ151/12*5*$D151*$G151*$H151*$K151*DA$11)+(CZ151/12*4*$E151*$G151*$I151*$K151*DA$12)+(CZ151/12*3*$F151*$G151*$I151*$K151*DA$12)</f>
        <v>0</v>
      </c>
      <c r="DB151" s="16">
        <v>3</v>
      </c>
      <c r="DC151" s="16">
        <f t="shared" ref="DC151:DC158" si="1163">(DB151/12*5*$D151*$G151*$H151*$J151*DC$11)+(DB151/12*4*$E151*$G151*$I151*$J151*DC$12)+(DB151/12*3*$F151*$G151*$I151*$J151*DC$12)</f>
        <v>124903.64599999998</v>
      </c>
      <c r="DD151" s="16"/>
      <c r="DE151" s="16">
        <f t="shared" ref="DE151:DE158" si="1164">(DD151/12*5*$D151*$G151*$H151*$J151*DE$11)+(DD151/12*4*$E151*$G151*$I151*$J151*DE$12)+(DD151/12*3*$F151*$G151*$I151*$J151*DE$12)</f>
        <v>0</v>
      </c>
      <c r="DF151" s="16"/>
      <c r="DG151" s="16">
        <f t="shared" ref="DG151:DG158" si="1165">(DF151/12*5*$D151*$G151*$H151*$K151*DG$11)+(DF151/12*4*$E151*$G151*$I151*$K151*DG$12)+(DF151/12*3*$F151*$G151*$I151*$K151*DG$12)</f>
        <v>0</v>
      </c>
      <c r="DH151" s="16"/>
      <c r="DI151" s="16">
        <f t="shared" ref="DI151:DI158" si="1166">(DH151/12*5*$D151*$G151*$H151*$K151*DI$11)+(DH151/12*4*$E151*$G151*$I151*$K151*DI$12)+(DH151/12*3*$F151*$G151*$I151*$K151*DI$12)</f>
        <v>0</v>
      </c>
      <c r="DJ151" s="16"/>
      <c r="DK151" s="16">
        <f t="shared" ref="DK151:DK158" si="1167">(DJ151/12*5*$D151*$G151*$H151*$L151*DK$11)+(DJ151/12*4*$E151*$G151*$I151*$L151*DK$12)+(DJ151/12*3*$F151*$G151*$I151*$L151*DK$12)</f>
        <v>0</v>
      </c>
      <c r="DL151" s="16"/>
      <c r="DM151" s="16">
        <f t="shared" si="1115"/>
        <v>0</v>
      </c>
      <c r="DN151" s="16"/>
      <c r="DO151" s="16">
        <f t="shared" si="1054"/>
        <v>0</v>
      </c>
      <c r="DP151" s="16">
        <f t="shared" si="1063"/>
        <v>15</v>
      </c>
      <c r="DQ151" s="16">
        <f t="shared" si="1063"/>
        <v>599652.55590333324</v>
      </c>
    </row>
    <row r="152" spans="1:121" ht="45" customHeight="1" x14ac:dyDescent="0.25">
      <c r="A152" s="20"/>
      <c r="B152" s="54">
        <v>121</v>
      </c>
      <c r="C152" s="55" t="s">
        <v>280</v>
      </c>
      <c r="D152" s="56">
        <f t="shared" si="1058"/>
        <v>19063</v>
      </c>
      <c r="E152" s="56">
        <v>18530</v>
      </c>
      <c r="F152" s="56">
        <v>18715</v>
      </c>
      <c r="G152" s="21">
        <v>2.46</v>
      </c>
      <c r="H152" s="15">
        <v>1</v>
      </c>
      <c r="I152" s="15">
        <v>1</v>
      </c>
      <c r="J152" s="56">
        <v>1.4</v>
      </c>
      <c r="K152" s="56">
        <v>1.68</v>
      </c>
      <c r="L152" s="56">
        <v>2.23</v>
      </c>
      <c r="M152" s="56">
        <v>2.57</v>
      </c>
      <c r="N152" s="16">
        <v>10</v>
      </c>
      <c r="O152" s="16">
        <f t="shared" si="1117"/>
        <v>687536.19550000003</v>
      </c>
      <c r="P152" s="16">
        <v>0</v>
      </c>
      <c r="Q152" s="16">
        <f t="shared" si="1118"/>
        <v>0</v>
      </c>
      <c r="R152" s="16"/>
      <c r="S152" s="16">
        <f t="shared" si="1119"/>
        <v>0</v>
      </c>
      <c r="T152" s="16"/>
      <c r="U152" s="16">
        <f t="shared" si="1120"/>
        <v>0</v>
      </c>
      <c r="V152" s="16">
        <v>245</v>
      </c>
      <c r="W152" s="16">
        <f t="shared" si="1121"/>
        <v>16958572.051574998</v>
      </c>
      <c r="X152" s="16">
        <v>3</v>
      </c>
      <c r="Y152" s="16">
        <f t="shared" si="1122"/>
        <v>206260.85865000001</v>
      </c>
      <c r="Z152" s="16"/>
      <c r="AA152" s="16">
        <f t="shared" si="1123"/>
        <v>0</v>
      </c>
      <c r="AB152" s="16"/>
      <c r="AC152" s="16">
        <f t="shared" si="1124"/>
        <v>0</v>
      </c>
      <c r="AD152" s="16">
        <v>0</v>
      </c>
      <c r="AE152" s="16">
        <f t="shared" si="1125"/>
        <v>0</v>
      </c>
      <c r="AF152" s="16">
        <v>0</v>
      </c>
      <c r="AG152" s="16">
        <f t="shared" si="1126"/>
        <v>0</v>
      </c>
      <c r="AH152" s="16">
        <v>3</v>
      </c>
      <c r="AI152" s="16">
        <f t="shared" si="1127"/>
        <v>175622.60415</v>
      </c>
      <c r="AJ152" s="16"/>
      <c r="AK152" s="16">
        <f t="shared" si="1128"/>
        <v>0</v>
      </c>
      <c r="AL152" s="61">
        <v>0</v>
      </c>
      <c r="AM152" s="16">
        <f t="shared" si="1129"/>
        <v>0</v>
      </c>
      <c r="AN152" s="59">
        <v>15</v>
      </c>
      <c r="AO152" s="16">
        <f t="shared" si="1130"/>
        <v>1192067.20836</v>
      </c>
      <c r="AP152" s="16"/>
      <c r="AQ152" s="16">
        <f t="shared" si="1131"/>
        <v>0</v>
      </c>
      <c r="AR152" s="16"/>
      <c r="AS152" s="16">
        <f t="shared" si="1132"/>
        <v>0</v>
      </c>
      <c r="AT152" s="16">
        <v>40</v>
      </c>
      <c r="AU152" s="16">
        <f t="shared" si="1133"/>
        <v>3280477.8467999999</v>
      </c>
      <c r="AV152" s="16"/>
      <c r="AW152" s="16">
        <f t="shared" si="1134"/>
        <v>0</v>
      </c>
      <c r="AX152" s="16"/>
      <c r="AY152" s="16">
        <f t="shared" si="1135"/>
        <v>0</v>
      </c>
      <c r="AZ152" s="16"/>
      <c r="BA152" s="16">
        <f t="shared" si="1136"/>
        <v>0</v>
      </c>
      <c r="BB152" s="16"/>
      <c r="BC152" s="16">
        <f t="shared" si="1137"/>
        <v>0</v>
      </c>
      <c r="BD152" s="16"/>
      <c r="BE152" s="16">
        <f t="shared" si="1138"/>
        <v>0</v>
      </c>
      <c r="BF152" s="16"/>
      <c r="BG152" s="16">
        <f t="shared" si="1139"/>
        <v>0</v>
      </c>
      <c r="BH152" s="16"/>
      <c r="BI152" s="16">
        <f t="shared" si="1140"/>
        <v>0</v>
      </c>
      <c r="BJ152" s="16">
        <v>7</v>
      </c>
      <c r="BK152" s="16">
        <f t="shared" si="1141"/>
        <v>484530.63004500006</v>
      </c>
      <c r="BL152" s="16"/>
      <c r="BM152" s="16">
        <f t="shared" si="1142"/>
        <v>0</v>
      </c>
      <c r="BN152" s="22"/>
      <c r="BO152" s="16">
        <f t="shared" si="1143"/>
        <v>0</v>
      </c>
      <c r="BP152" s="16"/>
      <c r="BQ152" s="16">
        <f t="shared" si="1144"/>
        <v>0</v>
      </c>
      <c r="BR152" s="16"/>
      <c r="BS152" s="16">
        <f t="shared" si="1145"/>
        <v>0</v>
      </c>
      <c r="BT152" s="16"/>
      <c r="BU152" s="16">
        <f t="shared" si="1146"/>
        <v>0</v>
      </c>
      <c r="BV152" s="16"/>
      <c r="BW152" s="16">
        <f t="shared" si="1147"/>
        <v>0</v>
      </c>
      <c r="BX152" s="16"/>
      <c r="BY152" s="16">
        <f t="shared" si="1148"/>
        <v>0</v>
      </c>
      <c r="BZ152" s="16"/>
      <c r="CA152" s="16">
        <f t="shared" si="1149"/>
        <v>0</v>
      </c>
      <c r="CB152" s="16"/>
      <c r="CC152" s="16">
        <f t="shared" si="1150"/>
        <v>0</v>
      </c>
      <c r="CD152" s="16"/>
      <c r="CE152" s="16">
        <f t="shared" si="1151"/>
        <v>0</v>
      </c>
      <c r="CF152" s="16"/>
      <c r="CG152" s="16">
        <f t="shared" si="1152"/>
        <v>0</v>
      </c>
      <c r="CH152" s="16"/>
      <c r="CI152" s="16">
        <f t="shared" si="1153"/>
        <v>0</v>
      </c>
      <c r="CJ152" s="16"/>
      <c r="CK152" s="16">
        <f t="shared" si="1154"/>
        <v>0</v>
      </c>
      <c r="CL152" s="16">
        <v>1</v>
      </c>
      <c r="CM152" s="16">
        <f t="shared" si="1155"/>
        <v>78781.791017999989</v>
      </c>
      <c r="CN152" s="16"/>
      <c r="CO152" s="16">
        <f t="shared" si="1156"/>
        <v>0</v>
      </c>
      <c r="CP152" s="18"/>
      <c r="CQ152" s="16">
        <f t="shared" si="1157"/>
        <v>0</v>
      </c>
      <c r="CR152" s="16"/>
      <c r="CS152" s="16">
        <f t="shared" si="1158"/>
        <v>0</v>
      </c>
      <c r="CT152" s="16"/>
      <c r="CU152" s="16">
        <f t="shared" si="1159"/>
        <v>0</v>
      </c>
      <c r="CV152" s="16"/>
      <c r="CW152" s="16">
        <f t="shared" si="1160"/>
        <v>0</v>
      </c>
      <c r="CX152" s="16"/>
      <c r="CY152" s="16">
        <f t="shared" si="1161"/>
        <v>0</v>
      </c>
      <c r="CZ152" s="16"/>
      <c r="DA152" s="16">
        <f t="shared" si="1162"/>
        <v>0</v>
      </c>
      <c r="DB152" s="16">
        <v>0</v>
      </c>
      <c r="DC152" s="16">
        <f t="shared" si="1163"/>
        <v>0</v>
      </c>
      <c r="DD152" s="16"/>
      <c r="DE152" s="16">
        <f t="shared" si="1164"/>
        <v>0</v>
      </c>
      <c r="DF152" s="16"/>
      <c r="DG152" s="16">
        <f t="shared" si="1165"/>
        <v>0</v>
      </c>
      <c r="DH152" s="16"/>
      <c r="DI152" s="16">
        <f t="shared" si="1166"/>
        <v>0</v>
      </c>
      <c r="DJ152" s="16"/>
      <c r="DK152" s="16">
        <f t="shared" si="1167"/>
        <v>0</v>
      </c>
      <c r="DL152" s="16"/>
      <c r="DM152" s="16">
        <f t="shared" si="1115"/>
        <v>0</v>
      </c>
      <c r="DN152" s="16"/>
      <c r="DO152" s="16">
        <f t="shared" si="1054"/>
        <v>0</v>
      </c>
      <c r="DP152" s="16">
        <f t="shared" si="1063"/>
        <v>324</v>
      </c>
      <c r="DQ152" s="16">
        <f t="shared" si="1063"/>
        <v>23063849.186098002</v>
      </c>
    </row>
    <row r="153" spans="1:121" ht="45" customHeight="1" x14ac:dyDescent="0.25">
      <c r="A153" s="20"/>
      <c r="B153" s="54">
        <v>122</v>
      </c>
      <c r="C153" s="55" t="s">
        <v>281</v>
      </c>
      <c r="D153" s="56">
        <f t="shared" si="1058"/>
        <v>19063</v>
      </c>
      <c r="E153" s="56">
        <v>18530</v>
      </c>
      <c r="F153" s="56">
        <v>18715</v>
      </c>
      <c r="G153" s="21">
        <v>3.24</v>
      </c>
      <c r="H153" s="15">
        <v>1</v>
      </c>
      <c r="I153" s="15">
        <v>1</v>
      </c>
      <c r="J153" s="56">
        <v>1.4</v>
      </c>
      <c r="K153" s="56">
        <v>1.68</v>
      </c>
      <c r="L153" s="56">
        <v>2.23</v>
      </c>
      <c r="M153" s="56">
        <v>2.57</v>
      </c>
      <c r="N153" s="16">
        <v>0</v>
      </c>
      <c r="O153" s="16">
        <f t="shared" si="1117"/>
        <v>0</v>
      </c>
      <c r="P153" s="16">
        <v>0</v>
      </c>
      <c r="Q153" s="16">
        <f t="shared" si="1118"/>
        <v>0</v>
      </c>
      <c r="R153" s="16"/>
      <c r="S153" s="16">
        <f t="shared" si="1119"/>
        <v>0</v>
      </c>
      <c r="T153" s="16"/>
      <c r="U153" s="16">
        <f t="shared" si="1120"/>
        <v>0</v>
      </c>
      <c r="V153" s="16">
        <v>12</v>
      </c>
      <c r="W153" s="16">
        <f t="shared" si="1121"/>
        <v>1093992.5026799999</v>
      </c>
      <c r="X153" s="16">
        <v>0</v>
      </c>
      <c r="Y153" s="16">
        <f t="shared" si="1122"/>
        <v>0</v>
      </c>
      <c r="Z153" s="16"/>
      <c r="AA153" s="16">
        <f t="shared" si="1123"/>
        <v>0</v>
      </c>
      <c r="AB153" s="16"/>
      <c r="AC153" s="16">
        <f t="shared" si="1124"/>
        <v>0</v>
      </c>
      <c r="AD153" s="16">
        <v>0</v>
      </c>
      <c r="AE153" s="16">
        <f t="shared" si="1125"/>
        <v>0</v>
      </c>
      <c r="AF153" s="16">
        <v>0</v>
      </c>
      <c r="AG153" s="16">
        <f t="shared" si="1126"/>
        <v>0</v>
      </c>
      <c r="AH153" s="16"/>
      <c r="AI153" s="16">
        <f t="shared" si="1127"/>
        <v>0</v>
      </c>
      <c r="AJ153" s="16"/>
      <c r="AK153" s="16">
        <f t="shared" si="1128"/>
        <v>0</v>
      </c>
      <c r="AL153" s="61">
        <v>0</v>
      </c>
      <c r="AM153" s="16">
        <f t="shared" si="1129"/>
        <v>0</v>
      </c>
      <c r="AN153" s="59">
        <v>0</v>
      </c>
      <c r="AO153" s="16">
        <f t="shared" si="1130"/>
        <v>0</v>
      </c>
      <c r="AP153" s="16"/>
      <c r="AQ153" s="16">
        <f t="shared" si="1131"/>
        <v>0</v>
      </c>
      <c r="AR153" s="16"/>
      <c r="AS153" s="16">
        <f t="shared" si="1132"/>
        <v>0</v>
      </c>
      <c r="AT153" s="16">
        <v>2</v>
      </c>
      <c r="AU153" s="16">
        <f t="shared" si="1133"/>
        <v>216031.46795999998</v>
      </c>
      <c r="AV153" s="16"/>
      <c r="AW153" s="16">
        <f t="shared" si="1134"/>
        <v>0</v>
      </c>
      <c r="AX153" s="16"/>
      <c r="AY153" s="16">
        <f t="shared" si="1135"/>
        <v>0</v>
      </c>
      <c r="AZ153" s="16"/>
      <c r="BA153" s="16">
        <f t="shared" si="1136"/>
        <v>0</v>
      </c>
      <c r="BB153" s="16"/>
      <c r="BC153" s="16">
        <f t="shared" si="1137"/>
        <v>0</v>
      </c>
      <c r="BD153" s="16"/>
      <c r="BE153" s="16">
        <f t="shared" si="1138"/>
        <v>0</v>
      </c>
      <c r="BF153" s="16"/>
      <c r="BG153" s="16">
        <f t="shared" si="1139"/>
        <v>0</v>
      </c>
      <c r="BH153" s="16"/>
      <c r="BI153" s="16">
        <f t="shared" si="1140"/>
        <v>0</v>
      </c>
      <c r="BJ153" s="16">
        <v>0</v>
      </c>
      <c r="BK153" s="16">
        <f t="shared" si="1141"/>
        <v>0</v>
      </c>
      <c r="BL153" s="16"/>
      <c r="BM153" s="16">
        <f t="shared" si="1142"/>
        <v>0</v>
      </c>
      <c r="BN153" s="22"/>
      <c r="BO153" s="16">
        <f t="shared" si="1143"/>
        <v>0</v>
      </c>
      <c r="BP153" s="16"/>
      <c r="BQ153" s="16">
        <f t="shared" si="1144"/>
        <v>0</v>
      </c>
      <c r="BR153" s="16"/>
      <c r="BS153" s="16">
        <f t="shared" si="1145"/>
        <v>0</v>
      </c>
      <c r="BT153" s="16"/>
      <c r="BU153" s="16">
        <f t="shared" si="1146"/>
        <v>0</v>
      </c>
      <c r="BV153" s="16"/>
      <c r="BW153" s="16">
        <f t="shared" si="1147"/>
        <v>0</v>
      </c>
      <c r="BX153" s="16"/>
      <c r="BY153" s="16">
        <f t="shared" si="1148"/>
        <v>0</v>
      </c>
      <c r="BZ153" s="16"/>
      <c r="CA153" s="16">
        <f t="shared" si="1149"/>
        <v>0</v>
      </c>
      <c r="CB153" s="16"/>
      <c r="CC153" s="16">
        <f t="shared" si="1150"/>
        <v>0</v>
      </c>
      <c r="CD153" s="16"/>
      <c r="CE153" s="16">
        <f t="shared" si="1151"/>
        <v>0</v>
      </c>
      <c r="CF153" s="16"/>
      <c r="CG153" s="16">
        <f t="shared" si="1152"/>
        <v>0</v>
      </c>
      <c r="CH153" s="16"/>
      <c r="CI153" s="16">
        <f t="shared" si="1153"/>
        <v>0</v>
      </c>
      <c r="CJ153" s="16"/>
      <c r="CK153" s="16">
        <f t="shared" si="1154"/>
        <v>0</v>
      </c>
      <c r="CL153" s="16"/>
      <c r="CM153" s="16">
        <f t="shared" si="1155"/>
        <v>0</v>
      </c>
      <c r="CN153" s="16"/>
      <c r="CO153" s="16">
        <f t="shared" si="1156"/>
        <v>0</v>
      </c>
      <c r="CP153" s="18"/>
      <c r="CQ153" s="16">
        <f t="shared" si="1157"/>
        <v>0</v>
      </c>
      <c r="CR153" s="16"/>
      <c r="CS153" s="16">
        <f t="shared" si="1158"/>
        <v>0</v>
      </c>
      <c r="CT153" s="16"/>
      <c r="CU153" s="16">
        <f t="shared" si="1159"/>
        <v>0</v>
      </c>
      <c r="CV153" s="16"/>
      <c r="CW153" s="16">
        <f t="shared" si="1160"/>
        <v>0</v>
      </c>
      <c r="CX153" s="16"/>
      <c r="CY153" s="16">
        <f t="shared" si="1161"/>
        <v>0</v>
      </c>
      <c r="CZ153" s="16"/>
      <c r="DA153" s="16">
        <f t="shared" si="1162"/>
        <v>0</v>
      </c>
      <c r="DB153" s="16">
        <v>0</v>
      </c>
      <c r="DC153" s="16">
        <f t="shared" si="1163"/>
        <v>0</v>
      </c>
      <c r="DD153" s="16"/>
      <c r="DE153" s="16">
        <f t="shared" si="1164"/>
        <v>0</v>
      </c>
      <c r="DF153" s="16"/>
      <c r="DG153" s="16">
        <f t="shared" si="1165"/>
        <v>0</v>
      </c>
      <c r="DH153" s="16"/>
      <c r="DI153" s="16">
        <f t="shared" si="1166"/>
        <v>0</v>
      </c>
      <c r="DJ153" s="16"/>
      <c r="DK153" s="16">
        <f t="shared" si="1167"/>
        <v>0</v>
      </c>
      <c r="DL153" s="16"/>
      <c r="DM153" s="16">
        <f t="shared" si="1115"/>
        <v>0</v>
      </c>
      <c r="DN153" s="16"/>
      <c r="DO153" s="16">
        <f t="shared" si="1054"/>
        <v>0</v>
      </c>
      <c r="DP153" s="16">
        <f t="shared" si="1063"/>
        <v>14</v>
      </c>
      <c r="DQ153" s="16">
        <f t="shared" si="1063"/>
        <v>1310023.97064</v>
      </c>
    </row>
    <row r="154" spans="1:121" ht="30" customHeight="1" x14ac:dyDescent="0.25">
      <c r="A154" s="20"/>
      <c r="B154" s="54">
        <v>123</v>
      </c>
      <c r="C154" s="55" t="s">
        <v>282</v>
      </c>
      <c r="D154" s="56">
        <f>D152</f>
        <v>19063</v>
      </c>
      <c r="E154" s="56">
        <v>18530</v>
      </c>
      <c r="F154" s="56">
        <v>18715</v>
      </c>
      <c r="G154" s="21">
        <v>1.0900000000000001</v>
      </c>
      <c r="H154" s="15">
        <v>1</v>
      </c>
      <c r="I154" s="15">
        <v>1</v>
      </c>
      <c r="J154" s="56">
        <v>1.4</v>
      </c>
      <c r="K154" s="56">
        <v>1.68</v>
      </c>
      <c r="L154" s="56">
        <v>2.23</v>
      </c>
      <c r="M154" s="56">
        <v>2.57</v>
      </c>
      <c r="N154" s="16">
        <v>3</v>
      </c>
      <c r="O154" s="16">
        <f t="shared" si="1117"/>
        <v>91392.006475000017</v>
      </c>
      <c r="P154" s="16">
        <v>2</v>
      </c>
      <c r="Q154" s="16">
        <f t="shared" si="1118"/>
        <v>60928.004316666673</v>
      </c>
      <c r="R154" s="16"/>
      <c r="S154" s="16">
        <f t="shared" si="1119"/>
        <v>0</v>
      </c>
      <c r="T154" s="16"/>
      <c r="U154" s="16">
        <f t="shared" si="1120"/>
        <v>0</v>
      </c>
      <c r="V154" s="16">
        <v>66</v>
      </c>
      <c r="W154" s="16">
        <f t="shared" si="1121"/>
        <v>2024223.7819650001</v>
      </c>
      <c r="X154" s="16">
        <v>0</v>
      </c>
      <c r="Y154" s="16">
        <f t="shared" si="1122"/>
        <v>0</v>
      </c>
      <c r="Z154" s="16"/>
      <c r="AA154" s="16">
        <f t="shared" si="1123"/>
        <v>0</v>
      </c>
      <c r="AB154" s="16"/>
      <c r="AC154" s="16">
        <f t="shared" si="1124"/>
        <v>0</v>
      </c>
      <c r="AD154" s="16">
        <v>0</v>
      </c>
      <c r="AE154" s="16">
        <f t="shared" si="1125"/>
        <v>0</v>
      </c>
      <c r="AF154" s="16">
        <v>0</v>
      </c>
      <c r="AG154" s="16">
        <f t="shared" si="1126"/>
        <v>0</v>
      </c>
      <c r="AH154" s="16"/>
      <c r="AI154" s="16">
        <f t="shared" si="1127"/>
        <v>0</v>
      </c>
      <c r="AJ154" s="16"/>
      <c r="AK154" s="16">
        <f t="shared" si="1128"/>
        <v>0</v>
      </c>
      <c r="AL154" s="61">
        <v>30</v>
      </c>
      <c r="AM154" s="16">
        <f t="shared" si="1129"/>
        <v>908465.66387500009</v>
      </c>
      <c r="AN154" s="59">
        <v>0</v>
      </c>
      <c r="AO154" s="16">
        <f t="shared" si="1130"/>
        <v>0</v>
      </c>
      <c r="AP154" s="16"/>
      <c r="AQ154" s="16">
        <f t="shared" si="1131"/>
        <v>0</v>
      </c>
      <c r="AR154" s="16"/>
      <c r="AS154" s="16">
        <f t="shared" si="1132"/>
        <v>0</v>
      </c>
      <c r="AT154" s="16">
        <v>113</v>
      </c>
      <c r="AU154" s="16">
        <f t="shared" si="1133"/>
        <v>4106264.8007149994</v>
      </c>
      <c r="AV154" s="16"/>
      <c r="AW154" s="16">
        <f t="shared" si="1134"/>
        <v>0</v>
      </c>
      <c r="AX154" s="16"/>
      <c r="AY154" s="16">
        <f t="shared" si="1135"/>
        <v>0</v>
      </c>
      <c r="AZ154" s="16"/>
      <c r="BA154" s="16">
        <f t="shared" si="1136"/>
        <v>0</v>
      </c>
      <c r="BB154" s="16"/>
      <c r="BC154" s="16">
        <f t="shared" si="1137"/>
        <v>0</v>
      </c>
      <c r="BD154" s="16"/>
      <c r="BE154" s="16">
        <f t="shared" si="1138"/>
        <v>0</v>
      </c>
      <c r="BF154" s="16"/>
      <c r="BG154" s="16">
        <f t="shared" si="1139"/>
        <v>0</v>
      </c>
      <c r="BH154" s="16"/>
      <c r="BI154" s="16">
        <f t="shared" si="1140"/>
        <v>0</v>
      </c>
      <c r="BJ154" s="16">
        <v>3</v>
      </c>
      <c r="BK154" s="16">
        <f t="shared" si="1141"/>
        <v>92010.171907500015</v>
      </c>
      <c r="BL154" s="16"/>
      <c r="BM154" s="16">
        <f t="shared" si="1142"/>
        <v>0</v>
      </c>
      <c r="BN154" s="22"/>
      <c r="BO154" s="16">
        <f t="shared" si="1143"/>
        <v>0</v>
      </c>
      <c r="BP154" s="16"/>
      <c r="BQ154" s="16">
        <f t="shared" si="1144"/>
        <v>0</v>
      </c>
      <c r="BR154" s="16"/>
      <c r="BS154" s="16">
        <f t="shared" si="1145"/>
        <v>0</v>
      </c>
      <c r="BT154" s="16"/>
      <c r="BU154" s="16">
        <f t="shared" si="1146"/>
        <v>0</v>
      </c>
      <c r="BV154" s="16"/>
      <c r="BW154" s="16">
        <f t="shared" si="1147"/>
        <v>0</v>
      </c>
      <c r="BX154" s="16"/>
      <c r="BY154" s="16">
        <f t="shared" si="1148"/>
        <v>0</v>
      </c>
      <c r="BZ154" s="16"/>
      <c r="CA154" s="16">
        <f t="shared" si="1149"/>
        <v>0</v>
      </c>
      <c r="CB154" s="16"/>
      <c r="CC154" s="16">
        <f t="shared" si="1150"/>
        <v>0</v>
      </c>
      <c r="CD154" s="16"/>
      <c r="CE154" s="16">
        <f t="shared" si="1151"/>
        <v>0</v>
      </c>
      <c r="CF154" s="16"/>
      <c r="CG154" s="16">
        <f t="shared" si="1152"/>
        <v>0</v>
      </c>
      <c r="CH154" s="16"/>
      <c r="CI154" s="16">
        <f t="shared" si="1153"/>
        <v>0</v>
      </c>
      <c r="CJ154" s="16"/>
      <c r="CK154" s="16">
        <f t="shared" si="1154"/>
        <v>0</v>
      </c>
      <c r="CL154" s="16"/>
      <c r="CM154" s="16">
        <f t="shared" si="1155"/>
        <v>0</v>
      </c>
      <c r="CN154" s="16"/>
      <c r="CO154" s="16">
        <f t="shared" si="1156"/>
        <v>0</v>
      </c>
      <c r="CP154" s="18"/>
      <c r="CQ154" s="16">
        <f t="shared" si="1157"/>
        <v>0</v>
      </c>
      <c r="CR154" s="16"/>
      <c r="CS154" s="16">
        <f t="shared" si="1158"/>
        <v>0</v>
      </c>
      <c r="CT154" s="16"/>
      <c r="CU154" s="16">
        <f t="shared" si="1159"/>
        <v>0</v>
      </c>
      <c r="CV154" s="16"/>
      <c r="CW154" s="16">
        <f t="shared" si="1160"/>
        <v>0</v>
      </c>
      <c r="CX154" s="16"/>
      <c r="CY154" s="16">
        <f t="shared" si="1161"/>
        <v>0</v>
      </c>
      <c r="CZ154" s="16">
        <v>1</v>
      </c>
      <c r="DA154" s="16">
        <f t="shared" si="1162"/>
        <v>39295.164572999995</v>
      </c>
      <c r="DB154" s="16">
        <v>0</v>
      </c>
      <c r="DC154" s="16">
        <f t="shared" si="1163"/>
        <v>0</v>
      </c>
      <c r="DD154" s="16"/>
      <c r="DE154" s="16">
        <f t="shared" si="1164"/>
        <v>0</v>
      </c>
      <c r="DF154" s="16"/>
      <c r="DG154" s="16">
        <f t="shared" si="1165"/>
        <v>0</v>
      </c>
      <c r="DH154" s="16"/>
      <c r="DI154" s="16">
        <f t="shared" si="1166"/>
        <v>0</v>
      </c>
      <c r="DJ154" s="16"/>
      <c r="DK154" s="16">
        <f t="shared" si="1167"/>
        <v>0</v>
      </c>
      <c r="DL154" s="16"/>
      <c r="DM154" s="16">
        <f t="shared" si="1115"/>
        <v>0</v>
      </c>
      <c r="DN154" s="16"/>
      <c r="DO154" s="16">
        <f t="shared" si="1054"/>
        <v>0</v>
      </c>
      <c r="DP154" s="16">
        <f t="shared" si="1063"/>
        <v>218</v>
      </c>
      <c r="DQ154" s="16">
        <f t="shared" si="1063"/>
        <v>7322579.5938271666</v>
      </c>
    </row>
    <row r="155" spans="1:121" ht="30" customHeight="1" x14ac:dyDescent="0.25">
      <c r="A155" s="20"/>
      <c r="B155" s="54">
        <v>124</v>
      </c>
      <c r="C155" s="55" t="s">
        <v>283</v>
      </c>
      <c r="D155" s="56">
        <f t="shared" si="1058"/>
        <v>19063</v>
      </c>
      <c r="E155" s="56">
        <v>18530</v>
      </c>
      <c r="F155" s="56">
        <v>18715</v>
      </c>
      <c r="G155" s="21">
        <v>1.36</v>
      </c>
      <c r="H155" s="15">
        <v>1</v>
      </c>
      <c r="I155" s="15">
        <v>1</v>
      </c>
      <c r="J155" s="56">
        <v>1.4</v>
      </c>
      <c r="K155" s="56">
        <v>1.68</v>
      </c>
      <c r="L155" s="56">
        <v>2.23</v>
      </c>
      <c r="M155" s="56">
        <v>2.57</v>
      </c>
      <c r="N155" s="16">
        <v>3</v>
      </c>
      <c r="O155" s="16">
        <f t="shared" si="1117"/>
        <v>114030.39340000002</v>
      </c>
      <c r="P155" s="16">
        <v>0</v>
      </c>
      <c r="Q155" s="16">
        <f t="shared" si="1118"/>
        <v>0</v>
      </c>
      <c r="R155" s="16"/>
      <c r="S155" s="16">
        <f t="shared" si="1119"/>
        <v>0</v>
      </c>
      <c r="T155" s="16"/>
      <c r="U155" s="16">
        <f t="shared" si="1120"/>
        <v>0</v>
      </c>
      <c r="V155" s="16">
        <v>6</v>
      </c>
      <c r="W155" s="16">
        <f t="shared" si="1121"/>
        <v>229603.36476000003</v>
      </c>
      <c r="X155" s="16">
        <v>0</v>
      </c>
      <c r="Y155" s="16">
        <f t="shared" si="1122"/>
        <v>0</v>
      </c>
      <c r="Z155" s="16"/>
      <c r="AA155" s="16">
        <f t="shared" si="1123"/>
        <v>0</v>
      </c>
      <c r="AB155" s="16"/>
      <c r="AC155" s="16">
        <f t="shared" si="1124"/>
        <v>0</v>
      </c>
      <c r="AD155" s="16">
        <v>0</v>
      </c>
      <c r="AE155" s="16">
        <f t="shared" si="1125"/>
        <v>0</v>
      </c>
      <c r="AF155" s="16">
        <v>0</v>
      </c>
      <c r="AG155" s="16">
        <f t="shared" si="1126"/>
        <v>0</v>
      </c>
      <c r="AH155" s="16"/>
      <c r="AI155" s="16">
        <f t="shared" si="1127"/>
        <v>0</v>
      </c>
      <c r="AJ155" s="16"/>
      <c r="AK155" s="16">
        <f t="shared" si="1128"/>
        <v>0</v>
      </c>
      <c r="AL155" s="61">
        <v>0</v>
      </c>
      <c r="AM155" s="16">
        <f t="shared" si="1129"/>
        <v>0</v>
      </c>
      <c r="AN155" s="59">
        <v>0</v>
      </c>
      <c r="AO155" s="16">
        <f t="shared" si="1130"/>
        <v>0</v>
      </c>
      <c r="AP155" s="16"/>
      <c r="AQ155" s="16">
        <f t="shared" si="1131"/>
        <v>0</v>
      </c>
      <c r="AR155" s="16"/>
      <c r="AS155" s="16">
        <f t="shared" si="1132"/>
        <v>0</v>
      </c>
      <c r="AT155" s="16"/>
      <c r="AU155" s="16">
        <f t="shared" si="1133"/>
        <v>0</v>
      </c>
      <c r="AV155" s="16"/>
      <c r="AW155" s="16">
        <f t="shared" si="1134"/>
        <v>0</v>
      </c>
      <c r="AX155" s="16"/>
      <c r="AY155" s="16">
        <f t="shared" si="1135"/>
        <v>0</v>
      </c>
      <c r="AZ155" s="16"/>
      <c r="BA155" s="16">
        <f t="shared" si="1136"/>
        <v>0</v>
      </c>
      <c r="BB155" s="16"/>
      <c r="BC155" s="16">
        <f t="shared" si="1137"/>
        <v>0</v>
      </c>
      <c r="BD155" s="16"/>
      <c r="BE155" s="16">
        <f t="shared" si="1138"/>
        <v>0</v>
      </c>
      <c r="BF155" s="16"/>
      <c r="BG155" s="16">
        <f t="shared" si="1139"/>
        <v>0</v>
      </c>
      <c r="BH155" s="16"/>
      <c r="BI155" s="16">
        <f t="shared" si="1140"/>
        <v>0</v>
      </c>
      <c r="BJ155" s="16">
        <v>0</v>
      </c>
      <c r="BK155" s="16">
        <f t="shared" si="1141"/>
        <v>0</v>
      </c>
      <c r="BL155" s="16"/>
      <c r="BM155" s="16">
        <f t="shared" si="1142"/>
        <v>0</v>
      </c>
      <c r="BN155" s="22"/>
      <c r="BO155" s="16">
        <f t="shared" si="1143"/>
        <v>0</v>
      </c>
      <c r="BP155" s="16"/>
      <c r="BQ155" s="16">
        <f t="shared" si="1144"/>
        <v>0</v>
      </c>
      <c r="BR155" s="16"/>
      <c r="BS155" s="16">
        <f t="shared" si="1145"/>
        <v>0</v>
      </c>
      <c r="BT155" s="16"/>
      <c r="BU155" s="16">
        <f t="shared" si="1146"/>
        <v>0</v>
      </c>
      <c r="BV155" s="16"/>
      <c r="BW155" s="16">
        <f t="shared" si="1147"/>
        <v>0</v>
      </c>
      <c r="BX155" s="16"/>
      <c r="BY155" s="16">
        <f t="shared" si="1148"/>
        <v>0</v>
      </c>
      <c r="BZ155" s="16"/>
      <c r="CA155" s="16">
        <f t="shared" si="1149"/>
        <v>0</v>
      </c>
      <c r="CB155" s="16"/>
      <c r="CC155" s="16">
        <f t="shared" si="1150"/>
        <v>0</v>
      </c>
      <c r="CD155" s="16"/>
      <c r="CE155" s="16">
        <f t="shared" si="1151"/>
        <v>0</v>
      </c>
      <c r="CF155" s="16"/>
      <c r="CG155" s="16">
        <f t="shared" si="1152"/>
        <v>0</v>
      </c>
      <c r="CH155" s="16"/>
      <c r="CI155" s="16">
        <f t="shared" si="1153"/>
        <v>0</v>
      </c>
      <c r="CJ155" s="16"/>
      <c r="CK155" s="16">
        <f t="shared" si="1154"/>
        <v>0</v>
      </c>
      <c r="CL155" s="16"/>
      <c r="CM155" s="16">
        <f t="shared" si="1155"/>
        <v>0</v>
      </c>
      <c r="CN155" s="16"/>
      <c r="CO155" s="16">
        <f t="shared" si="1156"/>
        <v>0</v>
      </c>
      <c r="CP155" s="18"/>
      <c r="CQ155" s="16">
        <f t="shared" si="1157"/>
        <v>0</v>
      </c>
      <c r="CR155" s="16"/>
      <c r="CS155" s="16">
        <f t="shared" si="1158"/>
        <v>0</v>
      </c>
      <c r="CT155" s="16"/>
      <c r="CU155" s="16">
        <f t="shared" si="1159"/>
        <v>0</v>
      </c>
      <c r="CV155" s="16"/>
      <c r="CW155" s="16">
        <f t="shared" si="1160"/>
        <v>0</v>
      </c>
      <c r="CX155" s="16"/>
      <c r="CY155" s="16">
        <f t="shared" si="1161"/>
        <v>0</v>
      </c>
      <c r="CZ155" s="16"/>
      <c r="DA155" s="16">
        <f t="shared" si="1162"/>
        <v>0</v>
      </c>
      <c r="DB155" s="16">
        <v>0</v>
      </c>
      <c r="DC155" s="16">
        <f t="shared" si="1163"/>
        <v>0</v>
      </c>
      <c r="DD155" s="16"/>
      <c r="DE155" s="16">
        <f t="shared" si="1164"/>
        <v>0</v>
      </c>
      <c r="DF155" s="16"/>
      <c r="DG155" s="16">
        <f t="shared" si="1165"/>
        <v>0</v>
      </c>
      <c r="DH155" s="16"/>
      <c r="DI155" s="16">
        <f t="shared" si="1166"/>
        <v>0</v>
      </c>
      <c r="DJ155" s="16"/>
      <c r="DK155" s="16">
        <f t="shared" si="1167"/>
        <v>0</v>
      </c>
      <c r="DL155" s="16"/>
      <c r="DM155" s="16">
        <f t="shared" si="1115"/>
        <v>0</v>
      </c>
      <c r="DN155" s="16"/>
      <c r="DO155" s="16">
        <f t="shared" si="1054"/>
        <v>0</v>
      </c>
      <c r="DP155" s="16">
        <f t="shared" si="1063"/>
        <v>9</v>
      </c>
      <c r="DQ155" s="16">
        <f t="shared" si="1063"/>
        <v>343633.75816000003</v>
      </c>
    </row>
    <row r="156" spans="1:121" ht="30" customHeight="1" x14ac:dyDescent="0.25">
      <c r="A156" s="20"/>
      <c r="B156" s="54">
        <v>125</v>
      </c>
      <c r="C156" s="55" t="s">
        <v>284</v>
      </c>
      <c r="D156" s="56">
        <f t="shared" si="1058"/>
        <v>19063</v>
      </c>
      <c r="E156" s="56">
        <v>18530</v>
      </c>
      <c r="F156" s="56">
        <v>18715</v>
      </c>
      <c r="G156" s="21">
        <v>1.41</v>
      </c>
      <c r="H156" s="15">
        <v>1</v>
      </c>
      <c r="I156" s="15">
        <v>1</v>
      </c>
      <c r="J156" s="56">
        <v>1.4</v>
      </c>
      <c r="K156" s="56">
        <v>1.68</v>
      </c>
      <c r="L156" s="56">
        <v>2.23</v>
      </c>
      <c r="M156" s="56">
        <v>2.57</v>
      </c>
      <c r="N156" s="16">
        <v>3</v>
      </c>
      <c r="O156" s="16">
        <f t="shared" si="1117"/>
        <v>118222.687275</v>
      </c>
      <c r="P156" s="16">
        <v>0</v>
      </c>
      <c r="Q156" s="16">
        <f t="shared" si="1118"/>
        <v>0</v>
      </c>
      <c r="R156" s="16"/>
      <c r="S156" s="16">
        <f t="shared" si="1119"/>
        <v>0</v>
      </c>
      <c r="T156" s="16"/>
      <c r="U156" s="16">
        <f t="shared" si="1120"/>
        <v>0</v>
      </c>
      <c r="V156" s="16">
        <v>12</v>
      </c>
      <c r="W156" s="16">
        <f t="shared" si="1121"/>
        <v>476089.32986999996</v>
      </c>
      <c r="X156" s="16">
        <v>0</v>
      </c>
      <c r="Y156" s="16">
        <f t="shared" si="1122"/>
        <v>0</v>
      </c>
      <c r="Z156" s="16"/>
      <c r="AA156" s="16">
        <f t="shared" si="1123"/>
        <v>0</v>
      </c>
      <c r="AB156" s="16"/>
      <c r="AC156" s="16">
        <f t="shared" si="1124"/>
        <v>0</v>
      </c>
      <c r="AD156" s="16">
        <v>0</v>
      </c>
      <c r="AE156" s="16">
        <f t="shared" si="1125"/>
        <v>0</v>
      </c>
      <c r="AF156" s="16">
        <v>0</v>
      </c>
      <c r="AG156" s="16">
        <f t="shared" si="1126"/>
        <v>0</v>
      </c>
      <c r="AH156" s="16"/>
      <c r="AI156" s="16">
        <f t="shared" si="1127"/>
        <v>0</v>
      </c>
      <c r="AJ156" s="16"/>
      <c r="AK156" s="16">
        <f t="shared" si="1128"/>
        <v>0</v>
      </c>
      <c r="AL156" s="61">
        <v>4</v>
      </c>
      <c r="AM156" s="16">
        <f t="shared" si="1129"/>
        <v>156689.49064999999</v>
      </c>
      <c r="AN156" s="59">
        <v>0</v>
      </c>
      <c r="AO156" s="16">
        <f t="shared" si="1130"/>
        <v>0</v>
      </c>
      <c r="AP156" s="16"/>
      <c r="AQ156" s="16">
        <f t="shared" si="1131"/>
        <v>0</v>
      </c>
      <c r="AR156" s="16"/>
      <c r="AS156" s="16">
        <f t="shared" si="1132"/>
        <v>0</v>
      </c>
      <c r="AT156" s="16"/>
      <c r="AU156" s="16">
        <f t="shared" si="1133"/>
        <v>0</v>
      </c>
      <c r="AV156" s="16"/>
      <c r="AW156" s="16">
        <f t="shared" si="1134"/>
        <v>0</v>
      </c>
      <c r="AX156" s="16"/>
      <c r="AY156" s="16">
        <f t="shared" si="1135"/>
        <v>0</v>
      </c>
      <c r="AZ156" s="16"/>
      <c r="BA156" s="16">
        <f t="shared" si="1136"/>
        <v>0</v>
      </c>
      <c r="BB156" s="16"/>
      <c r="BC156" s="16">
        <f t="shared" si="1137"/>
        <v>0</v>
      </c>
      <c r="BD156" s="16"/>
      <c r="BE156" s="16">
        <f t="shared" si="1138"/>
        <v>0</v>
      </c>
      <c r="BF156" s="16"/>
      <c r="BG156" s="16">
        <f t="shared" si="1139"/>
        <v>0</v>
      </c>
      <c r="BH156" s="16"/>
      <c r="BI156" s="16">
        <f t="shared" si="1140"/>
        <v>0</v>
      </c>
      <c r="BJ156" s="16">
        <v>0</v>
      </c>
      <c r="BK156" s="16">
        <f t="shared" si="1141"/>
        <v>0</v>
      </c>
      <c r="BL156" s="16"/>
      <c r="BM156" s="16">
        <f t="shared" si="1142"/>
        <v>0</v>
      </c>
      <c r="BN156" s="22"/>
      <c r="BO156" s="16">
        <f t="shared" si="1143"/>
        <v>0</v>
      </c>
      <c r="BP156" s="16"/>
      <c r="BQ156" s="16">
        <f t="shared" si="1144"/>
        <v>0</v>
      </c>
      <c r="BR156" s="16"/>
      <c r="BS156" s="16">
        <f t="shared" si="1145"/>
        <v>0</v>
      </c>
      <c r="BT156" s="16"/>
      <c r="BU156" s="16">
        <f t="shared" si="1146"/>
        <v>0</v>
      </c>
      <c r="BV156" s="16"/>
      <c r="BW156" s="16">
        <f t="shared" si="1147"/>
        <v>0</v>
      </c>
      <c r="BX156" s="16"/>
      <c r="BY156" s="16">
        <f t="shared" si="1148"/>
        <v>0</v>
      </c>
      <c r="BZ156" s="16"/>
      <c r="CA156" s="16">
        <f t="shared" si="1149"/>
        <v>0</v>
      </c>
      <c r="CB156" s="16"/>
      <c r="CC156" s="16">
        <f t="shared" si="1150"/>
        <v>0</v>
      </c>
      <c r="CD156" s="16"/>
      <c r="CE156" s="16">
        <f t="shared" si="1151"/>
        <v>0</v>
      </c>
      <c r="CF156" s="16"/>
      <c r="CG156" s="16">
        <f t="shared" si="1152"/>
        <v>0</v>
      </c>
      <c r="CH156" s="16"/>
      <c r="CI156" s="16">
        <f t="shared" si="1153"/>
        <v>0</v>
      </c>
      <c r="CJ156" s="16"/>
      <c r="CK156" s="16">
        <f t="shared" si="1154"/>
        <v>0</v>
      </c>
      <c r="CL156" s="16"/>
      <c r="CM156" s="16">
        <f t="shared" si="1155"/>
        <v>0</v>
      </c>
      <c r="CN156" s="16"/>
      <c r="CO156" s="16">
        <f t="shared" si="1156"/>
        <v>0</v>
      </c>
      <c r="CP156" s="18"/>
      <c r="CQ156" s="16">
        <f t="shared" si="1157"/>
        <v>0</v>
      </c>
      <c r="CR156" s="16"/>
      <c r="CS156" s="16">
        <f t="shared" si="1158"/>
        <v>0</v>
      </c>
      <c r="CT156" s="16"/>
      <c r="CU156" s="16">
        <f t="shared" si="1159"/>
        <v>0</v>
      </c>
      <c r="CV156" s="16"/>
      <c r="CW156" s="16">
        <f t="shared" si="1160"/>
        <v>0</v>
      </c>
      <c r="CX156" s="16"/>
      <c r="CY156" s="16">
        <f t="shared" si="1161"/>
        <v>0</v>
      </c>
      <c r="CZ156" s="16"/>
      <c r="DA156" s="16">
        <f t="shared" si="1162"/>
        <v>0</v>
      </c>
      <c r="DB156" s="16">
        <v>0</v>
      </c>
      <c r="DC156" s="16">
        <f t="shared" si="1163"/>
        <v>0</v>
      </c>
      <c r="DD156" s="16"/>
      <c r="DE156" s="16">
        <f t="shared" si="1164"/>
        <v>0</v>
      </c>
      <c r="DF156" s="16"/>
      <c r="DG156" s="16">
        <f t="shared" si="1165"/>
        <v>0</v>
      </c>
      <c r="DH156" s="16"/>
      <c r="DI156" s="16">
        <f t="shared" si="1166"/>
        <v>0</v>
      </c>
      <c r="DJ156" s="16"/>
      <c r="DK156" s="16">
        <f t="shared" si="1167"/>
        <v>0</v>
      </c>
      <c r="DL156" s="16"/>
      <c r="DM156" s="16">
        <f t="shared" si="1115"/>
        <v>0</v>
      </c>
      <c r="DN156" s="16"/>
      <c r="DO156" s="16">
        <f t="shared" si="1054"/>
        <v>0</v>
      </c>
      <c r="DP156" s="16">
        <f t="shared" si="1063"/>
        <v>19</v>
      </c>
      <c r="DQ156" s="16">
        <f t="shared" si="1063"/>
        <v>751001.50779499998</v>
      </c>
    </row>
    <row r="157" spans="1:121" ht="45" customHeight="1" x14ac:dyDescent="0.25">
      <c r="A157" s="20"/>
      <c r="B157" s="54">
        <v>126</v>
      </c>
      <c r="C157" s="55" t="s">
        <v>285</v>
      </c>
      <c r="D157" s="56">
        <f>D155</f>
        <v>19063</v>
      </c>
      <c r="E157" s="56">
        <v>18530</v>
      </c>
      <c r="F157" s="56">
        <v>18715</v>
      </c>
      <c r="G157" s="21">
        <v>1.88</v>
      </c>
      <c r="H157" s="15">
        <v>1</v>
      </c>
      <c r="I157" s="15">
        <v>1</v>
      </c>
      <c r="J157" s="56">
        <v>1.4</v>
      </c>
      <c r="K157" s="56">
        <v>1.68</v>
      </c>
      <c r="L157" s="56">
        <v>2.23</v>
      </c>
      <c r="M157" s="56">
        <v>2.57</v>
      </c>
      <c r="N157" s="16">
        <v>0</v>
      </c>
      <c r="O157" s="16">
        <f t="shared" si="1117"/>
        <v>0</v>
      </c>
      <c r="P157" s="16">
        <v>0</v>
      </c>
      <c r="Q157" s="16">
        <f t="shared" si="1118"/>
        <v>0</v>
      </c>
      <c r="R157" s="16"/>
      <c r="S157" s="16">
        <f t="shared" si="1119"/>
        <v>0</v>
      </c>
      <c r="T157" s="16"/>
      <c r="U157" s="16">
        <f t="shared" si="1120"/>
        <v>0</v>
      </c>
      <c r="V157" s="16">
        <v>12</v>
      </c>
      <c r="W157" s="16">
        <f t="shared" si="1121"/>
        <v>634785.77315999987</v>
      </c>
      <c r="X157" s="16">
        <v>0</v>
      </c>
      <c r="Y157" s="16">
        <f t="shared" si="1122"/>
        <v>0</v>
      </c>
      <c r="Z157" s="16"/>
      <c r="AA157" s="16">
        <f t="shared" si="1123"/>
        <v>0</v>
      </c>
      <c r="AB157" s="16"/>
      <c r="AC157" s="16">
        <f t="shared" si="1124"/>
        <v>0</v>
      </c>
      <c r="AD157" s="16">
        <v>0</v>
      </c>
      <c r="AE157" s="16">
        <f t="shared" si="1125"/>
        <v>0</v>
      </c>
      <c r="AF157" s="16">
        <v>0</v>
      </c>
      <c r="AG157" s="16">
        <f t="shared" si="1126"/>
        <v>0</v>
      </c>
      <c r="AH157" s="16"/>
      <c r="AI157" s="16">
        <f t="shared" si="1127"/>
        <v>0</v>
      </c>
      <c r="AJ157" s="16"/>
      <c r="AK157" s="16">
        <f t="shared" si="1128"/>
        <v>0</v>
      </c>
      <c r="AL157" s="61">
        <v>0</v>
      </c>
      <c r="AM157" s="16">
        <f t="shared" si="1129"/>
        <v>0</v>
      </c>
      <c r="AN157" s="59">
        <v>0</v>
      </c>
      <c r="AO157" s="16">
        <f t="shared" si="1130"/>
        <v>0</v>
      </c>
      <c r="AP157" s="16"/>
      <c r="AQ157" s="16">
        <f t="shared" si="1131"/>
        <v>0</v>
      </c>
      <c r="AR157" s="16"/>
      <c r="AS157" s="16">
        <f t="shared" si="1132"/>
        <v>0</v>
      </c>
      <c r="AT157" s="16"/>
      <c r="AU157" s="16">
        <f t="shared" si="1133"/>
        <v>0</v>
      </c>
      <c r="AV157" s="16"/>
      <c r="AW157" s="16">
        <f t="shared" si="1134"/>
        <v>0</v>
      </c>
      <c r="AX157" s="16"/>
      <c r="AY157" s="16">
        <f t="shared" si="1135"/>
        <v>0</v>
      </c>
      <c r="AZ157" s="16"/>
      <c r="BA157" s="16">
        <f t="shared" si="1136"/>
        <v>0</v>
      </c>
      <c r="BB157" s="16"/>
      <c r="BC157" s="16">
        <f t="shared" si="1137"/>
        <v>0</v>
      </c>
      <c r="BD157" s="16"/>
      <c r="BE157" s="16">
        <f t="shared" si="1138"/>
        <v>0</v>
      </c>
      <c r="BF157" s="16"/>
      <c r="BG157" s="16">
        <f t="shared" si="1139"/>
        <v>0</v>
      </c>
      <c r="BH157" s="16"/>
      <c r="BI157" s="16">
        <f t="shared" si="1140"/>
        <v>0</v>
      </c>
      <c r="BJ157" s="16">
        <v>0</v>
      </c>
      <c r="BK157" s="16">
        <f t="shared" si="1141"/>
        <v>0</v>
      </c>
      <c r="BL157" s="16"/>
      <c r="BM157" s="16">
        <f t="shared" si="1142"/>
        <v>0</v>
      </c>
      <c r="BN157" s="22"/>
      <c r="BO157" s="16">
        <f t="shared" si="1143"/>
        <v>0</v>
      </c>
      <c r="BP157" s="16"/>
      <c r="BQ157" s="16">
        <f t="shared" si="1144"/>
        <v>0</v>
      </c>
      <c r="BR157" s="16"/>
      <c r="BS157" s="16">
        <f t="shared" si="1145"/>
        <v>0</v>
      </c>
      <c r="BT157" s="16"/>
      <c r="BU157" s="16">
        <f t="shared" si="1146"/>
        <v>0</v>
      </c>
      <c r="BV157" s="16"/>
      <c r="BW157" s="16">
        <f t="shared" si="1147"/>
        <v>0</v>
      </c>
      <c r="BX157" s="16"/>
      <c r="BY157" s="16">
        <f t="shared" si="1148"/>
        <v>0</v>
      </c>
      <c r="BZ157" s="16"/>
      <c r="CA157" s="16">
        <f t="shared" si="1149"/>
        <v>0</v>
      </c>
      <c r="CB157" s="16"/>
      <c r="CC157" s="16">
        <f t="shared" si="1150"/>
        <v>0</v>
      </c>
      <c r="CD157" s="16"/>
      <c r="CE157" s="16">
        <f t="shared" si="1151"/>
        <v>0</v>
      </c>
      <c r="CF157" s="16"/>
      <c r="CG157" s="16">
        <f t="shared" si="1152"/>
        <v>0</v>
      </c>
      <c r="CH157" s="16"/>
      <c r="CI157" s="16">
        <f t="shared" si="1153"/>
        <v>0</v>
      </c>
      <c r="CJ157" s="16"/>
      <c r="CK157" s="16">
        <f t="shared" si="1154"/>
        <v>0</v>
      </c>
      <c r="CL157" s="16"/>
      <c r="CM157" s="16">
        <f t="shared" si="1155"/>
        <v>0</v>
      </c>
      <c r="CN157" s="16"/>
      <c r="CO157" s="16">
        <f t="shared" si="1156"/>
        <v>0</v>
      </c>
      <c r="CP157" s="18"/>
      <c r="CQ157" s="16">
        <f t="shared" si="1157"/>
        <v>0</v>
      </c>
      <c r="CR157" s="16"/>
      <c r="CS157" s="16">
        <f t="shared" si="1158"/>
        <v>0</v>
      </c>
      <c r="CT157" s="16"/>
      <c r="CU157" s="16">
        <f t="shared" si="1159"/>
        <v>0</v>
      </c>
      <c r="CV157" s="16"/>
      <c r="CW157" s="16">
        <f t="shared" si="1160"/>
        <v>0</v>
      </c>
      <c r="CX157" s="16"/>
      <c r="CY157" s="16">
        <f t="shared" si="1161"/>
        <v>0</v>
      </c>
      <c r="CZ157" s="16"/>
      <c r="DA157" s="16">
        <f t="shared" si="1162"/>
        <v>0</v>
      </c>
      <c r="DB157" s="16">
        <v>0</v>
      </c>
      <c r="DC157" s="16">
        <f t="shared" si="1163"/>
        <v>0</v>
      </c>
      <c r="DD157" s="16"/>
      <c r="DE157" s="16">
        <f t="shared" si="1164"/>
        <v>0</v>
      </c>
      <c r="DF157" s="16"/>
      <c r="DG157" s="16">
        <f t="shared" si="1165"/>
        <v>0</v>
      </c>
      <c r="DH157" s="16"/>
      <c r="DI157" s="16">
        <f t="shared" si="1166"/>
        <v>0</v>
      </c>
      <c r="DJ157" s="16"/>
      <c r="DK157" s="16">
        <f t="shared" si="1167"/>
        <v>0</v>
      </c>
      <c r="DL157" s="16"/>
      <c r="DM157" s="16">
        <f t="shared" si="1115"/>
        <v>0</v>
      </c>
      <c r="DN157" s="16"/>
      <c r="DO157" s="16">
        <f t="shared" si="1054"/>
        <v>0</v>
      </c>
      <c r="DP157" s="16">
        <f t="shared" si="1063"/>
        <v>12</v>
      </c>
      <c r="DQ157" s="16">
        <f t="shared" si="1063"/>
        <v>634785.77315999987</v>
      </c>
    </row>
    <row r="158" spans="1:121" ht="45" customHeight="1" x14ac:dyDescent="0.25">
      <c r="A158" s="20"/>
      <c r="B158" s="54">
        <v>127</v>
      </c>
      <c r="C158" s="55" t="s">
        <v>286</v>
      </c>
      <c r="D158" s="56">
        <f>D156</f>
        <v>19063</v>
      </c>
      <c r="E158" s="56">
        <v>18530</v>
      </c>
      <c r="F158" s="56">
        <v>18715</v>
      </c>
      <c r="G158" s="21">
        <v>1.92</v>
      </c>
      <c r="H158" s="15">
        <v>1</v>
      </c>
      <c r="I158" s="15">
        <v>1</v>
      </c>
      <c r="J158" s="56">
        <v>1.4</v>
      </c>
      <c r="K158" s="56">
        <v>1.68</v>
      </c>
      <c r="L158" s="56">
        <v>2.23</v>
      </c>
      <c r="M158" s="56">
        <v>2.57</v>
      </c>
      <c r="N158" s="16">
        <v>0</v>
      </c>
      <c r="O158" s="16">
        <f t="shared" si="1117"/>
        <v>0</v>
      </c>
      <c r="P158" s="16">
        <v>0</v>
      </c>
      <c r="Q158" s="16">
        <f t="shared" si="1118"/>
        <v>0</v>
      </c>
      <c r="R158" s="16"/>
      <c r="S158" s="16">
        <f t="shared" si="1119"/>
        <v>0</v>
      </c>
      <c r="T158" s="16"/>
      <c r="U158" s="16">
        <f t="shared" si="1120"/>
        <v>0</v>
      </c>
      <c r="V158" s="16">
        <v>24</v>
      </c>
      <c r="W158" s="16">
        <f t="shared" si="1121"/>
        <v>1296583.7068799997</v>
      </c>
      <c r="X158" s="16">
        <v>3</v>
      </c>
      <c r="Y158" s="16">
        <f t="shared" si="1122"/>
        <v>160984.08479999998</v>
      </c>
      <c r="Z158" s="16"/>
      <c r="AA158" s="16">
        <f t="shared" si="1123"/>
        <v>0</v>
      </c>
      <c r="AB158" s="16"/>
      <c r="AC158" s="16">
        <f t="shared" si="1124"/>
        <v>0</v>
      </c>
      <c r="AD158" s="16">
        <v>0</v>
      </c>
      <c r="AE158" s="16">
        <f t="shared" si="1125"/>
        <v>0</v>
      </c>
      <c r="AF158" s="16">
        <v>0</v>
      </c>
      <c r="AG158" s="16">
        <f t="shared" si="1126"/>
        <v>0</v>
      </c>
      <c r="AH158" s="16"/>
      <c r="AI158" s="16">
        <f t="shared" si="1127"/>
        <v>0</v>
      </c>
      <c r="AJ158" s="16"/>
      <c r="AK158" s="16">
        <f t="shared" si="1128"/>
        <v>0</v>
      </c>
      <c r="AL158" s="61">
        <v>0</v>
      </c>
      <c r="AM158" s="16">
        <f t="shared" si="1129"/>
        <v>0</v>
      </c>
      <c r="AN158" s="59">
        <v>0</v>
      </c>
      <c r="AO158" s="16">
        <f t="shared" si="1130"/>
        <v>0</v>
      </c>
      <c r="AP158" s="16"/>
      <c r="AQ158" s="16">
        <f t="shared" si="1131"/>
        <v>0</v>
      </c>
      <c r="AR158" s="16"/>
      <c r="AS158" s="16">
        <f t="shared" si="1132"/>
        <v>0</v>
      </c>
      <c r="AT158" s="16">
        <v>14</v>
      </c>
      <c r="AU158" s="16">
        <f t="shared" si="1133"/>
        <v>896130.53376000002</v>
      </c>
      <c r="AV158" s="16"/>
      <c r="AW158" s="16">
        <f t="shared" si="1134"/>
        <v>0</v>
      </c>
      <c r="AX158" s="16"/>
      <c r="AY158" s="16">
        <f t="shared" si="1135"/>
        <v>0</v>
      </c>
      <c r="AZ158" s="16"/>
      <c r="BA158" s="16">
        <f t="shared" si="1136"/>
        <v>0</v>
      </c>
      <c r="BB158" s="16"/>
      <c r="BC158" s="16">
        <f t="shared" si="1137"/>
        <v>0</v>
      </c>
      <c r="BD158" s="16"/>
      <c r="BE158" s="16">
        <f t="shared" si="1138"/>
        <v>0</v>
      </c>
      <c r="BF158" s="16"/>
      <c r="BG158" s="16">
        <f t="shared" si="1139"/>
        <v>0</v>
      </c>
      <c r="BH158" s="16"/>
      <c r="BI158" s="16">
        <f t="shared" si="1140"/>
        <v>0</v>
      </c>
      <c r="BJ158" s="16">
        <v>0</v>
      </c>
      <c r="BK158" s="16">
        <f t="shared" si="1141"/>
        <v>0</v>
      </c>
      <c r="BL158" s="16"/>
      <c r="BM158" s="16">
        <f t="shared" si="1142"/>
        <v>0</v>
      </c>
      <c r="BN158" s="22"/>
      <c r="BO158" s="16">
        <f t="shared" si="1143"/>
        <v>0</v>
      </c>
      <c r="BP158" s="16"/>
      <c r="BQ158" s="16">
        <f t="shared" si="1144"/>
        <v>0</v>
      </c>
      <c r="BR158" s="16"/>
      <c r="BS158" s="16">
        <f t="shared" si="1145"/>
        <v>0</v>
      </c>
      <c r="BT158" s="16"/>
      <c r="BU158" s="16">
        <f t="shared" si="1146"/>
        <v>0</v>
      </c>
      <c r="BV158" s="16"/>
      <c r="BW158" s="16">
        <f t="shared" si="1147"/>
        <v>0</v>
      </c>
      <c r="BX158" s="16"/>
      <c r="BY158" s="16">
        <f t="shared" si="1148"/>
        <v>0</v>
      </c>
      <c r="BZ158" s="16"/>
      <c r="CA158" s="16">
        <f t="shared" si="1149"/>
        <v>0</v>
      </c>
      <c r="CB158" s="16"/>
      <c r="CC158" s="16">
        <f t="shared" si="1150"/>
        <v>0</v>
      </c>
      <c r="CD158" s="16"/>
      <c r="CE158" s="16">
        <f t="shared" si="1151"/>
        <v>0</v>
      </c>
      <c r="CF158" s="16"/>
      <c r="CG158" s="16">
        <f t="shared" si="1152"/>
        <v>0</v>
      </c>
      <c r="CH158" s="16"/>
      <c r="CI158" s="16">
        <f t="shared" si="1153"/>
        <v>0</v>
      </c>
      <c r="CJ158" s="16"/>
      <c r="CK158" s="16">
        <f t="shared" si="1154"/>
        <v>0</v>
      </c>
      <c r="CL158" s="16"/>
      <c r="CM158" s="16">
        <f t="shared" si="1155"/>
        <v>0</v>
      </c>
      <c r="CN158" s="16"/>
      <c r="CO158" s="16">
        <f t="shared" si="1156"/>
        <v>0</v>
      </c>
      <c r="CP158" s="18"/>
      <c r="CQ158" s="16">
        <f t="shared" si="1157"/>
        <v>0</v>
      </c>
      <c r="CR158" s="16"/>
      <c r="CS158" s="16">
        <f t="shared" si="1158"/>
        <v>0</v>
      </c>
      <c r="CT158" s="16"/>
      <c r="CU158" s="16">
        <f t="shared" si="1159"/>
        <v>0</v>
      </c>
      <c r="CV158" s="16"/>
      <c r="CW158" s="16">
        <f t="shared" si="1160"/>
        <v>0</v>
      </c>
      <c r="CX158" s="16"/>
      <c r="CY158" s="16">
        <f t="shared" si="1161"/>
        <v>0</v>
      </c>
      <c r="CZ158" s="16"/>
      <c r="DA158" s="16">
        <f t="shared" si="1162"/>
        <v>0</v>
      </c>
      <c r="DB158" s="16">
        <v>0</v>
      </c>
      <c r="DC158" s="16">
        <f t="shared" si="1163"/>
        <v>0</v>
      </c>
      <c r="DD158" s="16"/>
      <c r="DE158" s="16">
        <f t="shared" si="1164"/>
        <v>0</v>
      </c>
      <c r="DF158" s="16"/>
      <c r="DG158" s="16">
        <f t="shared" si="1165"/>
        <v>0</v>
      </c>
      <c r="DH158" s="16"/>
      <c r="DI158" s="16">
        <f t="shared" si="1166"/>
        <v>0</v>
      </c>
      <c r="DJ158" s="16"/>
      <c r="DK158" s="16">
        <f t="shared" si="1167"/>
        <v>0</v>
      </c>
      <c r="DL158" s="16"/>
      <c r="DM158" s="16">
        <f t="shared" si="1115"/>
        <v>0</v>
      </c>
      <c r="DN158" s="16"/>
      <c r="DO158" s="16">
        <f t="shared" si="1054"/>
        <v>0</v>
      </c>
      <c r="DP158" s="16">
        <f t="shared" si="1063"/>
        <v>41</v>
      </c>
      <c r="DQ158" s="16">
        <f t="shared" si="1063"/>
        <v>2353698.3254399998</v>
      </c>
    </row>
    <row r="159" spans="1:121" ht="45" customHeight="1" x14ac:dyDescent="0.25">
      <c r="A159" s="20"/>
      <c r="B159" s="54">
        <v>128</v>
      </c>
      <c r="C159" s="55" t="s">
        <v>287</v>
      </c>
      <c r="D159" s="56">
        <f>D157</f>
        <v>19063</v>
      </c>
      <c r="E159" s="56">
        <v>18530</v>
      </c>
      <c r="F159" s="56">
        <v>18715</v>
      </c>
      <c r="G159" s="21">
        <v>2.29</v>
      </c>
      <c r="H159" s="15">
        <v>1</v>
      </c>
      <c r="I159" s="15">
        <v>1</v>
      </c>
      <c r="J159" s="56">
        <v>1.4</v>
      </c>
      <c r="K159" s="56">
        <v>1.68</v>
      </c>
      <c r="L159" s="56">
        <v>2.23</v>
      </c>
      <c r="M159" s="56">
        <v>2.57</v>
      </c>
      <c r="N159" s="16">
        <v>0</v>
      </c>
      <c r="O159" s="16">
        <f>(N159/12*5*$D159*$G159*$H159*$J159*O$11)+(N159/12*4*$E159*$G159*$I159*$J159)+(N159/12*3*$F159*$G159*$I159*$J159)</f>
        <v>0</v>
      </c>
      <c r="P159" s="16">
        <v>1</v>
      </c>
      <c r="Q159" s="16">
        <f>(P159/12*5*$D159*$G159*$H159*$J159*Q$11)+(P159/12*4*$E159*$G159*$I159*$J159)+(P159/12*3*$F159*$G159*$I159*$J159)</f>
        <v>60522.106574999998</v>
      </c>
      <c r="R159" s="16"/>
      <c r="S159" s="16">
        <f>(R159/12*5*$D159*$G159*$H159*$J159*S$11)+(R159/12*4*$E159*$G159*$I159*$J159)+(R159/12*3*$F159*$G159*$I159*$J159)</f>
        <v>0</v>
      </c>
      <c r="T159" s="16"/>
      <c r="U159" s="16">
        <f>(T159/12*5*$D159*$G159*$H159*$J159*U$11)+(T159/12*4*$E159*$G159*$I159*$J159)+(T159/12*3*$F159*$G159*$I159*$J159)</f>
        <v>0</v>
      </c>
      <c r="V159" s="16">
        <v>345</v>
      </c>
      <c r="W159" s="16">
        <f>(V159/12*5*$D159*$G159*$H159*$J159*W$11)+(V159/12*4*$E159*$G159*$I159*$J159)+(V159/12*3*$F159*$G159*$I159*$J159)</f>
        <v>21029478.9396125</v>
      </c>
      <c r="X159" s="16">
        <v>0</v>
      </c>
      <c r="Y159" s="16">
        <f>(X159/12*5*$D159*$G159*$H159*$J159*Y$11)+(X159/12*4*$E159*$G159*$I159*$J159)+(X159/12*3*$F159*$G159*$I159*$J159)</f>
        <v>0</v>
      </c>
      <c r="Z159" s="16"/>
      <c r="AA159" s="16">
        <f>(Z159/12*5*$D159*$G159*$H159*$J159*AA$11)+(Z159/12*4*$E159*$G159*$I159*$J159)+(Z159/12*3*$F159*$G159*$I159*$J159)</f>
        <v>0</v>
      </c>
      <c r="AB159" s="16"/>
      <c r="AC159" s="16">
        <f>(AB159/12*5*$D159*$G159*$H159*$J159*AC$11)+(AB159/12*4*$E159*$G159*$I159*$J159)+(AB159/12*3*$F159*$G159*$I159*$J159)</f>
        <v>0</v>
      </c>
      <c r="AD159" s="16">
        <v>0</v>
      </c>
      <c r="AE159" s="16">
        <f>(AD159/12*5*$D159*$G159*$H159*$J159*AE$11)+(AD159/12*4*$E159*$G159*$I159*$J159)+(AD159/12*3*$F159*$G159*$I159*$J159)</f>
        <v>0</v>
      </c>
      <c r="AF159" s="16">
        <v>0</v>
      </c>
      <c r="AG159" s="16">
        <f>(AF159/12*5*$D159*$G159*$H159*$J159*AG$11)+(AF159/12*4*$E159*$G159*$I159*$J159)+(AF159/12*3*$F159*$G159*$I159*$J159)</f>
        <v>0</v>
      </c>
      <c r="AH159" s="16">
        <v>2</v>
      </c>
      <c r="AI159" s="16">
        <f>(AH159/12*5*$D159*$G159*$H159*$J159*AI$11)+(AH159/12*4*$E159*$G159*$I159*$J159)+(AH159/12*3*$F159*$G159*$I159*$J159)</f>
        <v>115951.21498333331</v>
      </c>
      <c r="AJ159" s="16"/>
      <c r="AK159" s="16">
        <f>(AJ159/12*5*$D159*$G159*$H159*$J159*AK$11)+(AJ159/12*4*$E159*$G159*$I159*$J159)+(AJ159/12*3*$F159*$G159*$I159*$J159)</f>
        <v>0</v>
      </c>
      <c r="AL159" s="61">
        <v>0</v>
      </c>
      <c r="AM159" s="16">
        <f>(AL159/12*5*$D159*$G159*$H159*$J159*AM$11)+(AL159/12*4*$E159*$G159*$I159*$J159)+(AL159/12*3*$F159*$G159*$I159*$J159)</f>
        <v>0</v>
      </c>
      <c r="AN159" s="59">
        <v>0</v>
      </c>
      <c r="AO159" s="16">
        <f>(AN159/12*5*$D159*$G159*$H159*$K159*AO$11)+(AN159/12*4*$E159*$G159*$I159*$K159)+(AN159/12*3*$F159*$G159*$I159*$K159)</f>
        <v>0</v>
      </c>
      <c r="AP159" s="16"/>
      <c r="AQ159" s="16">
        <f>(AP159/12*5*$D159*$G159*$H159*$K159*AQ$11)+(AP159/12*4*$E159*$G159*$I159*$K159)+(AP159/12*3*$F159*$G159*$I159*$K159)</f>
        <v>0</v>
      </c>
      <c r="AR159" s="16"/>
      <c r="AS159" s="16">
        <f>(AR159/12*5*$D159*$G159*$H159*$K159*AS$11)+(AR159/12*4*$E159*$G159*$I159*$K159)+(AR159/12*3*$F159*$G159*$I159*$K159)</f>
        <v>0</v>
      </c>
      <c r="AT159" s="16">
        <v>108</v>
      </c>
      <c r="AU159" s="16">
        <f>(AT159/12*5*$D159*$G159*$H159*$K159*AU$11)+(AT159/12*4*$E159*$G159*$I159*$K159)+(AT159/12*3*$F159*$G159*$I159*$K159)</f>
        <v>7794161.0699399989</v>
      </c>
      <c r="AV159" s="16"/>
      <c r="AW159" s="16">
        <f>(AV159/12*5*$D159*$G159*$H159*$J159*AW$11)+(AV159/12*4*$E159*$G159*$I159*$J159)+(AV159/12*3*$F159*$G159*$I159*$J159)</f>
        <v>0</v>
      </c>
      <c r="AX159" s="16"/>
      <c r="AY159" s="16">
        <f>(AX159/12*5*$D159*$G159*$H159*$J159*AY$11)+(AX159/12*4*$E159*$G159*$I159*$J159)+(AX159/12*3*$F159*$G159*$I159*$J159)</f>
        <v>0</v>
      </c>
      <c r="AZ159" s="16"/>
      <c r="BA159" s="16">
        <f>(AZ159/12*5*$D159*$G159*$H159*$K159*BA$11)+(AZ159/12*4*$E159*$G159*$I159*$K159)+(AZ159/12*3*$F159*$G159*$I159*$K159)</f>
        <v>0</v>
      </c>
      <c r="BB159" s="16"/>
      <c r="BC159" s="16">
        <f>(BB159/12*5*$D159*$G159*$H159*$J159*BC$11)+(BB159/12*4*$E159*$G159*$I159*$J159)+(BB159/12*3*$F159*$G159*$I159*$J159)</f>
        <v>0</v>
      </c>
      <c r="BD159" s="16"/>
      <c r="BE159" s="16">
        <f>(BD159/12*5*$D159*$G159*$H159*$J159*BE$11)+(BD159/12*4*$E159*$G159*$I159*$J159)+(BD159/12*3*$F159*$G159*$I159*$J159)</f>
        <v>0</v>
      </c>
      <c r="BF159" s="16"/>
      <c r="BG159" s="16">
        <f>(BF159/12*5*$D159*$G159*$H159*$J159*BG$11)+(BF159/12*4*$E159*$G159*$I159*$J159)+(BF159/12*3*$F159*$G159*$I159*$J159)</f>
        <v>0</v>
      </c>
      <c r="BH159" s="16"/>
      <c r="BI159" s="16">
        <f>(BH159/12*5*$D159*$G159*$H159*$K159*BI$11)+(BH159/12*4*$E159*$G159*$I159*$K159)+(BH159/12*3*$F159*$G159*$I159*$K159)</f>
        <v>0</v>
      </c>
      <c r="BJ159" s="16">
        <v>6</v>
      </c>
      <c r="BK159" s="16">
        <f>(BJ159/12*5*$D159*$G159*$H159*$J159*BK$11)+(BJ159/12*4*$E159*$G159*$I159*$J159)+(BJ159/12*3*$F159*$G159*$I159*$J159)</f>
        <v>365730.06851499999</v>
      </c>
      <c r="BL159" s="16"/>
      <c r="BM159" s="16">
        <f>(BL159/12*5*$D159*$G159*$H159*$J159*BM$11)+(BL159/12*4*$E159*$G159*$I159*$J159)+(BL159/12*3*$F159*$G159*$I159*$J159)</f>
        <v>0</v>
      </c>
      <c r="BN159" s="22"/>
      <c r="BO159" s="16">
        <f>(BN159/12*5*$D159*$G159*$H159*$K159*BO$11)+(BN159/12*4*$E159*$G159*$I159*$K159)+(BN159/12*3*$F159*$G159*$I159*$K159)</f>
        <v>0</v>
      </c>
      <c r="BP159" s="16"/>
      <c r="BQ159" s="16">
        <f>(BP159/12*5*$D159*$G159*$H159*$K159*BQ$11)+(BP159/12*4*$E159*$G159*$I159*$K159)+(BP159/12*3*$F159*$G159*$I159*$K159)</f>
        <v>0</v>
      </c>
      <c r="BR159" s="16"/>
      <c r="BS159" s="16">
        <f>(BR159/12*5*$D159*$G159*$H159*$J159*BS$11)+(BR159/12*4*$E159*$G159*$I159*$J159)+(BR159/12*3*$F159*$G159*$I159*$J159)</f>
        <v>0</v>
      </c>
      <c r="BT159" s="16"/>
      <c r="BU159" s="16">
        <f>(BT159/12*5*$D159*$G159*$H159*$J159*BU$11)+(BT159/12*4*$E159*$G159*$I159*$J159)+(BT159/12*3*$F159*$G159*$I159*$J159)</f>
        <v>0</v>
      </c>
      <c r="BV159" s="16"/>
      <c r="BW159" s="16">
        <f>(BV159/12*5*$D159*$G159*$H159*$K159*BW$11)+(BV159/12*4*$E159*$G159*$I159*$K159)+(BV159/12*3*$F159*$G159*$I159*$K159)</f>
        <v>0</v>
      </c>
      <c r="BX159" s="16"/>
      <c r="BY159" s="16">
        <f>(BX159/12*5*$D159*$G159*$H159*$K159*BY$11)+(BX159/12*4*$E159*$G159*$I159*$K159)+(BX159/12*3*$F159*$G159*$I159*$K159)</f>
        <v>0</v>
      </c>
      <c r="BZ159" s="16"/>
      <c r="CA159" s="16">
        <f>(BZ159/12*5*$D159*$G159*$H159*$J159*CA$11)+(BZ159/12*4*$E159*$G159*$I159*$J159)+(BZ159/12*3*$F159*$G159*$I159*$J159)</f>
        <v>0</v>
      </c>
      <c r="CB159" s="16"/>
      <c r="CC159" s="16">
        <f>(CB159/12*5*$D159*$G159*$H159*$K159*CC$11)+(CB159/12*4*$E159*$G159*$I159*$K159)+(CB159/12*3*$F159*$G159*$I159*$K159)</f>
        <v>0</v>
      </c>
      <c r="CD159" s="16"/>
      <c r="CE159" s="16">
        <f>(CD159/12*5*$D159*$G159*$H159*$J159*CE$11)+(CD159/12*4*$E159*$G159*$I159*$J159)+(CD159/12*3*$F159*$G159*$I159*$J159)</f>
        <v>0</v>
      </c>
      <c r="CF159" s="16"/>
      <c r="CG159" s="16">
        <f>(CF159/12*5*$D159*$G159*$H159*$J159*CG$11)+(CF159/12*4*$E159*$G159*$I159*$J159)+(CF159/12*3*$F159*$G159*$I159*$J159)</f>
        <v>0</v>
      </c>
      <c r="CH159" s="16"/>
      <c r="CI159" s="16">
        <f>(CH159/12*5*$D159*$G159*$H159*$J159*CI$11)+(CH159/12*4*$E159*$G159*$I159*$J159)+(CH159/12*3*$F159*$G159*$I159*$J159)</f>
        <v>0</v>
      </c>
      <c r="CJ159" s="16"/>
      <c r="CK159" s="16">
        <f>(CJ159/12*5*$D159*$G159*$H159*$J159*CK$11)+(CJ159/12*4*$E159*$G159*$I159*$J159)+(CJ159/12*3*$F159*$G159*$I159*$J159)</f>
        <v>0</v>
      </c>
      <c r="CL159" s="16"/>
      <c r="CM159" s="16">
        <f>(CL159/12*5*$D159*$G159*$H159*$K159*CM$11)+(CL159/12*4*$E159*$G159*$I159*$K159)+(CL159/12*3*$F159*$G159*$I159*$K159)</f>
        <v>0</v>
      </c>
      <c r="CN159" s="16"/>
      <c r="CO159" s="16">
        <f>(CN159/12*5*$D159*$G159*$H159*$K159*CO$11)+(CN159/12*4*$E159*$G159*$I159*$K159)+(CN159/12*3*$F159*$G159*$I159*$K159)</f>
        <v>0</v>
      </c>
      <c r="CP159" s="18"/>
      <c r="CQ159" s="16">
        <f>(CP159/12*5*$D159*$G159*$H159*$J159*CQ$11)+(CP159/12*4*$E159*$G159*$I159*$J159)+(CP159/12*3*$F159*$G159*$I159*$J159)</f>
        <v>0</v>
      </c>
      <c r="CR159" s="16"/>
      <c r="CS159" s="16">
        <f>(CR159/12*5*$D159*$G159*$H159*$K159*CS$11)+(CR159/12*4*$E159*$G159*$I159*$K159)+(CR159/12*3*$F159*$G159*$I159*$K159)</f>
        <v>0</v>
      </c>
      <c r="CT159" s="16"/>
      <c r="CU159" s="16">
        <f>(CT159/12*5*$D159*$G159*$H159*$K159*CU$11)+(CT159/12*4*$E159*$G159*$I159*$K159)+(CT159/12*3*$F159*$G159*$I159*$K159)</f>
        <v>0</v>
      </c>
      <c r="CV159" s="16"/>
      <c r="CW159" s="16">
        <f>(CV159/12*5*$D159*$G159*$H159*$K159*CW$11)+(CV159/12*4*$E159*$G159*$I159*$K159)+(CV159/12*3*$F159*$G159*$I159*$K159)</f>
        <v>0</v>
      </c>
      <c r="CX159" s="16"/>
      <c r="CY159" s="16">
        <f>(CX159/12*5*$D159*$G159*$H159*$K159*CY$11)+(CX159/12*4*$E159*$G159*$I159*$K159)+(CX159/12*3*$F159*$G159*$I159*$K159)</f>
        <v>0</v>
      </c>
      <c r="CZ159" s="16"/>
      <c r="DA159" s="16">
        <f>(CZ159/12*5*$D159*$G159*$H159*$K159*DA$11)+(CZ159/12*4*$E159*$G159*$I159*$K159)+(CZ159/12*3*$F159*$G159*$I159*$K159)</f>
        <v>0</v>
      </c>
      <c r="DB159" s="16">
        <v>0</v>
      </c>
      <c r="DC159" s="16">
        <f>(DB159/12*5*$D159*$G159*$H159*$J159*DC$11)+(DB159/12*4*$E159*$G159*$I159*$J159)+(DB159/12*3*$F159*$G159*$I159*$J159)</f>
        <v>0</v>
      </c>
      <c r="DD159" s="16"/>
      <c r="DE159" s="16">
        <f>(DD159/12*5*$D159*$G159*$H159*$J159*DE$11)+(DD159/12*4*$E159*$G159*$I159*$J159)+(DD159/12*3*$F159*$G159*$I159*$J159)</f>
        <v>0</v>
      </c>
      <c r="DF159" s="16"/>
      <c r="DG159" s="16">
        <f>(DF159/12*5*$D159*$G159*$H159*$K159*DG$11)+(DF159/12*4*$E159*$G159*$I159*$K159)+(DF159/12*3*$F159*$G159*$I159*$K159)</f>
        <v>0</v>
      </c>
      <c r="DH159" s="16"/>
      <c r="DI159" s="16">
        <f>(DH159/12*5*$D159*$G159*$H159*$K159*DI$11)+(DH159/12*4*$E159*$G159*$I159*$K159)+(DH159/12*3*$F159*$G159*$I159*$K159)</f>
        <v>0</v>
      </c>
      <c r="DJ159" s="16"/>
      <c r="DK159" s="16">
        <f>(DJ159/12*5*$D159*$G159*$H159*$L159*DK$11)+(DJ159/12*4*$E159*$G159*$I159*$L159)+(DJ159/12*3*$F159*$G159*$I159*$L159)</f>
        <v>0</v>
      </c>
      <c r="DL159" s="16"/>
      <c r="DM159" s="16">
        <f t="shared" ref="DM159" si="1168">(DL159/12*5*$D159*$G159*$H159*$M159*DM$11)+(DL159/12*4*$E159*$G159*$I159*$M159)+(DL159/12*3*$F159*$G159*$I159*$M159)</f>
        <v>0</v>
      </c>
      <c r="DN159" s="16"/>
      <c r="DO159" s="16">
        <f t="shared" si="1054"/>
        <v>0</v>
      </c>
      <c r="DP159" s="16">
        <f t="shared" si="1063"/>
        <v>462</v>
      </c>
      <c r="DQ159" s="16">
        <f t="shared" si="1063"/>
        <v>29365843.399625834</v>
      </c>
    </row>
    <row r="160" spans="1:121" ht="48.75" customHeight="1" x14ac:dyDescent="0.25">
      <c r="A160" s="20"/>
      <c r="B160" s="54">
        <v>129</v>
      </c>
      <c r="C160" s="55" t="s">
        <v>288</v>
      </c>
      <c r="D160" s="56">
        <f t="shared" si="1058"/>
        <v>19063</v>
      </c>
      <c r="E160" s="56">
        <v>18530</v>
      </c>
      <c r="F160" s="56">
        <v>18715</v>
      </c>
      <c r="G160" s="21">
        <v>3.12</v>
      </c>
      <c r="H160" s="15">
        <v>1</v>
      </c>
      <c r="I160" s="15">
        <v>1</v>
      </c>
      <c r="J160" s="56">
        <v>1.4</v>
      </c>
      <c r="K160" s="56">
        <v>1.68</v>
      </c>
      <c r="L160" s="56">
        <v>2.23</v>
      </c>
      <c r="M160" s="56">
        <v>2.57</v>
      </c>
      <c r="N160" s="16">
        <v>0</v>
      </c>
      <c r="O160" s="16">
        <f t="shared" ref="O160:O172" si="1169">(N160/12*5*$D160*$G160*$H160*$J160*O$11)+(N160/12*4*$E160*$G160*$I160*$J160*O$12)+(N160/12*3*$F160*$G160*$I160*$J160*O$12)</f>
        <v>0</v>
      </c>
      <c r="P160" s="16">
        <v>0</v>
      </c>
      <c r="Q160" s="16">
        <f t="shared" ref="Q160:Q172" si="1170">(P160/12*5*$D160*$G160*$H160*$J160*Q$11)+(P160/12*4*$E160*$G160*$I160*$J160*Q$12)+(P160/12*3*$F160*$G160*$I160*$J160*Q$12)</f>
        <v>0</v>
      </c>
      <c r="R160" s="16">
        <v>0</v>
      </c>
      <c r="S160" s="16">
        <f t="shared" ref="S160:S172" si="1171">(R160/12*5*$D160*$G160*$H160*$J160*S$11)+(R160/12*4*$E160*$G160*$I160*$J160*S$12)+(R160/12*3*$F160*$G160*$I160*$J160*S$12)</f>
        <v>0</v>
      </c>
      <c r="T160" s="16"/>
      <c r="U160" s="16">
        <f t="shared" ref="U160:U172" si="1172">(T160/12*5*$D160*$G160*$H160*$J160*U$11)+(T160/12*4*$E160*$G160*$I160*$J160*U$12)+(T160/12*3*$F160*$G160*$I160*$J160*U$12)</f>
        <v>0</v>
      </c>
      <c r="V160" s="16">
        <v>12</v>
      </c>
      <c r="W160" s="16">
        <f t="shared" ref="W160:W172" si="1173">(V160/12*5*$D160*$G160*$H160*$J160*W$11)+(V160/12*4*$E160*$G160*$I160*$J160*W$12)+(V160/12*3*$F160*$G160*$I160*$J160*W$12)</f>
        <v>1053474.2618400001</v>
      </c>
      <c r="X160" s="16">
        <v>0</v>
      </c>
      <c r="Y160" s="16">
        <f t="shared" ref="Y160:Y172" si="1174">(X160/12*5*$D160*$G160*$H160*$J160*Y$11)+(X160/12*4*$E160*$G160*$I160*$J160*Y$12)+(X160/12*3*$F160*$G160*$I160*$J160*Y$12)</f>
        <v>0</v>
      </c>
      <c r="Z160" s="16">
        <v>0</v>
      </c>
      <c r="AA160" s="16">
        <f t="shared" ref="AA160:AA172" si="1175">(Z160/12*5*$D160*$G160*$H160*$J160*AA$11)+(Z160/12*4*$E160*$G160*$I160*$J160*AA$12)+(Z160/12*3*$F160*$G160*$I160*$J160*AA$12)</f>
        <v>0</v>
      </c>
      <c r="AB160" s="16">
        <v>0</v>
      </c>
      <c r="AC160" s="16">
        <f t="shared" ref="AC160:AC172" si="1176">(AB160/12*5*$D160*$G160*$H160*$J160*AC$11)+(AB160/12*4*$E160*$G160*$I160*$J160*AC$12)+(AB160/12*3*$F160*$G160*$I160*$J160*AC$12)</f>
        <v>0</v>
      </c>
      <c r="AD160" s="16">
        <v>0</v>
      </c>
      <c r="AE160" s="16">
        <f t="shared" ref="AE160:AE172" si="1177">(AD160/12*5*$D160*$G160*$H160*$J160*AE$11)+(AD160/12*4*$E160*$G160*$I160*$J160*AE$12)+(AD160/12*3*$F160*$G160*$I160*$J160*AE$12)</f>
        <v>0</v>
      </c>
      <c r="AF160" s="16">
        <v>0</v>
      </c>
      <c r="AG160" s="16">
        <f t="shared" ref="AG160:AG172" si="1178">(AF160/12*5*$D160*$G160*$H160*$J160*AG$11)+(AF160/12*4*$E160*$G160*$I160*$J160*AG$12)+(AF160/12*3*$F160*$G160*$I160*$J160*AG$12)</f>
        <v>0</v>
      </c>
      <c r="AH160" s="16"/>
      <c r="AI160" s="16">
        <f t="shared" ref="AI160:AI172" si="1179">(AH160/12*5*$D160*$G160*$H160*$J160*AI$11)+(AH160/12*4*$E160*$G160*$I160*$J160*AI$12)+(AH160/12*3*$F160*$G160*$I160*$J160*AI$12)</f>
        <v>0</v>
      </c>
      <c r="AJ160" s="16"/>
      <c r="AK160" s="16">
        <f t="shared" ref="AK160:AK172" si="1180">(AJ160/12*5*$D160*$G160*$H160*$J160*AK$11)+(AJ160/12*4*$E160*$G160*$I160*$J160*AK$12)+(AJ160/12*3*$F160*$G160*$I160*$J160*AK$12)</f>
        <v>0</v>
      </c>
      <c r="AL160" s="61">
        <v>0</v>
      </c>
      <c r="AM160" s="16">
        <f t="shared" ref="AM160:AM172" si="1181">(AL160/12*5*$D160*$G160*$H160*$J160*AM$11)+(AL160/12*4*$E160*$G160*$I160*$J160*AM$12)+(AL160/12*3*$F160*$G160*$I160*$J160*AM$12)</f>
        <v>0</v>
      </c>
      <c r="AN160" s="59">
        <v>0</v>
      </c>
      <c r="AO160" s="16">
        <f t="shared" ref="AO160:AO172" si="1182">(AN160/12*5*$D160*$G160*$H160*$K160*AO$11)+(AN160/12*4*$E160*$G160*$I160*$K160*AO$12)+(AN160/12*3*$F160*$G160*$I160*$K160*AO$12)</f>
        <v>0</v>
      </c>
      <c r="AP160" s="16">
        <v>0</v>
      </c>
      <c r="AQ160" s="16">
        <f t="shared" ref="AQ160:AQ172" si="1183">(AP160/12*5*$D160*$G160*$H160*$K160*AQ$11)+(AP160/12*4*$E160*$G160*$I160*$K160*AQ$12)+(AP160/12*3*$F160*$G160*$I160*$K160*AQ$12)</f>
        <v>0</v>
      </c>
      <c r="AR160" s="16"/>
      <c r="AS160" s="16">
        <f t="shared" ref="AS160:AS172" si="1184">(AR160/12*5*$D160*$G160*$H160*$K160*AS$11)+(AR160/12*4*$E160*$G160*$I160*$K160*AS$12)+(AR160/12*3*$F160*$G160*$I160*$K160*AS$12)</f>
        <v>0</v>
      </c>
      <c r="AT160" s="16">
        <v>3</v>
      </c>
      <c r="AU160" s="16">
        <f t="shared" ref="AU160:AU172" si="1185">(AT160/12*5*$D160*$G160*$H160*$K160*AU$11)+(AT160/12*4*$E160*$G160*$I160*$K160*AU$12)+(AT160/12*3*$F160*$G160*$I160*$K160*AU$12)</f>
        <v>312045.45371999999</v>
      </c>
      <c r="AV160" s="16"/>
      <c r="AW160" s="16">
        <f t="shared" ref="AW160:AW172" si="1186">(AV160/12*5*$D160*$G160*$H160*$J160*AW$11)+(AV160/12*4*$E160*$G160*$I160*$J160*AW$12)+(AV160/12*3*$F160*$G160*$I160*$J160*AW$12)</f>
        <v>0</v>
      </c>
      <c r="AX160" s="16"/>
      <c r="AY160" s="16">
        <f t="shared" ref="AY160:AY172" si="1187">(AX160/12*5*$D160*$G160*$H160*$J160*AY$11)+(AX160/12*4*$E160*$G160*$I160*$J160*AY$12)+(AX160/12*3*$F160*$G160*$I160*$J160*AY$12)</f>
        <v>0</v>
      </c>
      <c r="AZ160" s="16"/>
      <c r="BA160" s="16">
        <f t="shared" ref="BA160:BA172" si="1188">(AZ160/12*5*$D160*$G160*$H160*$K160*BA$11)+(AZ160/12*4*$E160*$G160*$I160*$K160*BA$12)+(AZ160/12*3*$F160*$G160*$I160*$K160*BA$12)</f>
        <v>0</v>
      </c>
      <c r="BB160" s="16">
        <v>0</v>
      </c>
      <c r="BC160" s="16">
        <f t="shared" ref="BC160:BC172" si="1189">(BB160/12*5*$D160*$G160*$H160*$J160*BC$11)+(BB160/12*4*$E160*$G160*$I160*$J160*BC$12)+(BB160/12*3*$F160*$G160*$I160*$J160*BC$12)</f>
        <v>0</v>
      </c>
      <c r="BD160" s="16">
        <v>0</v>
      </c>
      <c r="BE160" s="16">
        <f t="shared" ref="BE160:BE172" si="1190">(BD160/12*5*$D160*$G160*$H160*$J160*BE$11)+(BD160/12*4*$E160*$G160*$I160*$J160*BE$12)+(BD160/12*3*$F160*$G160*$I160*$J160*BE$12)</f>
        <v>0</v>
      </c>
      <c r="BF160" s="16">
        <v>0</v>
      </c>
      <c r="BG160" s="16">
        <f t="shared" ref="BG160:BG172" si="1191">(BF160/12*5*$D160*$G160*$H160*$J160*BG$11)+(BF160/12*4*$E160*$G160*$I160*$J160*BG$12)+(BF160/12*3*$F160*$G160*$I160*$J160*BG$12)</f>
        <v>0</v>
      </c>
      <c r="BH160" s="16">
        <v>0</v>
      </c>
      <c r="BI160" s="16">
        <f t="shared" ref="BI160:BI172" si="1192">(BH160/12*5*$D160*$G160*$H160*$K160*BI$11)+(BH160/12*4*$E160*$G160*$I160*$K160*BI$12)+(BH160/12*3*$F160*$G160*$I160*$K160*BI$12)</f>
        <v>0</v>
      </c>
      <c r="BJ160" s="16">
        <v>0</v>
      </c>
      <c r="BK160" s="16">
        <f t="shared" ref="BK160:BK172" si="1193">(BJ160/12*5*$D160*$G160*$H160*$J160*BK$11)+(BJ160/12*4*$E160*$G160*$I160*$J160*BK$12)+(BJ160/12*3*$F160*$G160*$I160*$J160*BK$12)</f>
        <v>0</v>
      </c>
      <c r="BL160" s="16"/>
      <c r="BM160" s="16">
        <f t="shared" ref="BM160:BM172" si="1194">(BL160/12*5*$D160*$G160*$H160*$J160*BM$11)+(BL160/12*4*$E160*$G160*$I160*$J160*BM$12)+(BL160/12*3*$F160*$G160*$I160*$J160*BM$12)</f>
        <v>0</v>
      </c>
      <c r="BN160" s="22">
        <v>0</v>
      </c>
      <c r="BO160" s="16">
        <f t="shared" ref="BO160:BO172" si="1195">(BN160/12*5*$D160*$G160*$H160*$K160*BO$11)+(BN160/12*4*$E160*$G160*$I160*$K160*BO$12)+(BN160/12*3*$F160*$G160*$I160*$K160*BO$12)</f>
        <v>0</v>
      </c>
      <c r="BP160" s="16">
        <v>0</v>
      </c>
      <c r="BQ160" s="16">
        <f t="shared" ref="BQ160:BQ172" si="1196">(BP160/12*5*$D160*$G160*$H160*$K160*BQ$11)+(BP160/12*4*$E160*$G160*$I160*$K160*BQ$12)+(BP160/12*3*$F160*$G160*$I160*$K160*BQ$12)</f>
        <v>0</v>
      </c>
      <c r="BR160" s="16">
        <v>0</v>
      </c>
      <c r="BS160" s="16">
        <f t="shared" ref="BS160:BS172" si="1197">(BR160/12*5*$D160*$G160*$H160*$J160*BS$11)+(BR160/12*4*$E160*$G160*$I160*$J160*BS$12)+(BR160/12*3*$F160*$G160*$I160*$J160*BS$12)</f>
        <v>0</v>
      </c>
      <c r="BT160" s="16">
        <v>0</v>
      </c>
      <c r="BU160" s="16">
        <f t="shared" ref="BU160:BU172" si="1198">(BT160/12*5*$D160*$G160*$H160*$J160*BU$11)+(BT160/12*4*$E160*$G160*$I160*$J160*BU$12)+(BT160/12*3*$F160*$G160*$I160*$J160*BU$12)</f>
        <v>0</v>
      </c>
      <c r="BV160" s="16">
        <v>0</v>
      </c>
      <c r="BW160" s="16">
        <f t="shared" ref="BW160:BW172" si="1199">(BV160/12*5*$D160*$G160*$H160*$K160*BW$11)+(BV160/12*4*$E160*$G160*$I160*$K160*BW$12)+(BV160/12*3*$F160*$G160*$I160*$K160*BW$12)</f>
        <v>0</v>
      </c>
      <c r="BX160" s="16"/>
      <c r="BY160" s="16">
        <f t="shared" ref="BY160:BY172" si="1200">(BX160/12*5*$D160*$G160*$H160*$K160*BY$11)+(BX160/12*4*$E160*$G160*$I160*$K160*BY$12)+(BX160/12*3*$F160*$G160*$I160*$K160*BY$12)</f>
        <v>0</v>
      </c>
      <c r="BZ160" s="16">
        <v>0</v>
      </c>
      <c r="CA160" s="16">
        <f t="shared" ref="CA160:CA172" si="1201">(BZ160/12*5*$D160*$G160*$H160*$J160*CA$11)+(BZ160/12*4*$E160*$G160*$I160*$J160*CA$12)+(BZ160/12*3*$F160*$G160*$I160*$J160*CA$12)</f>
        <v>0</v>
      </c>
      <c r="CB160" s="16">
        <v>0</v>
      </c>
      <c r="CC160" s="16">
        <f t="shared" ref="CC160:CC172" si="1202">(CB160/12*5*$D160*$G160*$H160*$K160*CC$11)+(CB160/12*4*$E160*$G160*$I160*$K160*CC$12)+(CB160/12*3*$F160*$G160*$I160*$K160*CC$12)</f>
        <v>0</v>
      </c>
      <c r="CD160" s="16"/>
      <c r="CE160" s="16">
        <f t="shared" ref="CE160:CE172" si="1203">(CD160/12*5*$D160*$G160*$H160*$J160*CE$11)+(CD160/12*4*$E160*$G160*$I160*$J160*CE$12)+(CD160/12*3*$F160*$G160*$I160*$J160*CE$12)</f>
        <v>0</v>
      </c>
      <c r="CF160" s="16"/>
      <c r="CG160" s="16">
        <f t="shared" ref="CG160:CG172" si="1204">(CF160/12*5*$D160*$G160*$H160*$J160*CG$11)+(CF160/12*4*$E160*$G160*$I160*$J160*CG$12)+(CF160/12*3*$F160*$G160*$I160*$J160*CG$12)</f>
        <v>0</v>
      </c>
      <c r="CH160" s="16"/>
      <c r="CI160" s="16">
        <f t="shared" ref="CI160:CI172" si="1205">(CH160/12*5*$D160*$G160*$H160*$J160*CI$11)+(CH160/12*4*$E160*$G160*$I160*$J160*CI$12)+(CH160/12*3*$F160*$G160*$I160*$J160*CI$12)</f>
        <v>0</v>
      </c>
      <c r="CJ160" s="16"/>
      <c r="CK160" s="16">
        <f t="shared" ref="CK160:CK172" si="1206">(CJ160/12*5*$D160*$G160*$H160*$J160*CK$11)+(CJ160/12*4*$E160*$G160*$I160*$J160*CK$12)+(CJ160/12*3*$F160*$G160*$I160*$J160*CK$12)</f>
        <v>0</v>
      </c>
      <c r="CL160" s="16"/>
      <c r="CM160" s="16">
        <f t="shared" ref="CM160:CM172" si="1207">(CL160/12*5*$D160*$G160*$H160*$K160*CM$11)+(CL160/12*4*$E160*$G160*$I160*$K160*CM$12)+(CL160/12*3*$F160*$G160*$I160*$K160*CM$12)</f>
        <v>0</v>
      </c>
      <c r="CN160" s="16"/>
      <c r="CO160" s="16">
        <f t="shared" ref="CO160:CO172" si="1208">(CN160/12*5*$D160*$G160*$H160*$K160*CO$11)+(CN160/12*4*$E160*$G160*$I160*$K160*CO$12)+(CN160/12*3*$F160*$G160*$I160*$K160*CO$12)</f>
        <v>0</v>
      </c>
      <c r="CP160" s="18"/>
      <c r="CQ160" s="16">
        <f t="shared" ref="CQ160:CQ172" si="1209">(CP160/12*5*$D160*$G160*$H160*$J160*CQ$11)+(CP160/12*4*$E160*$G160*$I160*$J160*CQ$12)+(CP160/12*3*$F160*$G160*$I160*$J160*CQ$12)</f>
        <v>0</v>
      </c>
      <c r="CR160" s="16"/>
      <c r="CS160" s="16">
        <f t="shared" ref="CS160:CS172" si="1210">(CR160/12*5*$D160*$G160*$H160*$K160*CS$11)+(CR160/12*4*$E160*$G160*$I160*$K160*CS$12)+(CR160/12*3*$F160*$G160*$I160*$K160*CS$12)</f>
        <v>0</v>
      </c>
      <c r="CT160" s="16"/>
      <c r="CU160" s="16">
        <f t="shared" ref="CU160:CU172" si="1211">(CT160/12*5*$D160*$G160*$H160*$K160*CU$11)+(CT160/12*4*$E160*$G160*$I160*$K160*CU$12)+(CT160/12*3*$F160*$G160*$I160*$K160*CU$12)</f>
        <v>0</v>
      </c>
      <c r="CV160" s="16"/>
      <c r="CW160" s="16">
        <f t="shared" ref="CW160:CW172" si="1212">(CV160/12*5*$D160*$G160*$H160*$K160*CW$11)+(CV160/12*4*$E160*$G160*$I160*$K160*CW$12)+(CV160/12*3*$F160*$G160*$I160*$K160*CW$12)</f>
        <v>0</v>
      </c>
      <c r="CX160" s="16"/>
      <c r="CY160" s="16">
        <f t="shared" ref="CY160:CY172" si="1213">(CX160/12*5*$D160*$G160*$H160*$K160*CY$11)+(CX160/12*4*$E160*$G160*$I160*$K160*CY$12)+(CX160/12*3*$F160*$G160*$I160*$K160*CY$12)</f>
        <v>0</v>
      </c>
      <c r="CZ160" s="16"/>
      <c r="DA160" s="16">
        <f t="shared" ref="DA160:DA172" si="1214">(CZ160/12*5*$D160*$G160*$H160*$K160*DA$11)+(CZ160/12*4*$E160*$G160*$I160*$K160*DA$12)+(CZ160/12*3*$F160*$G160*$I160*$K160*DA$12)</f>
        <v>0</v>
      </c>
      <c r="DB160" s="16">
        <v>0</v>
      </c>
      <c r="DC160" s="16">
        <f t="shared" ref="DC160:DC172" si="1215">(DB160/12*5*$D160*$G160*$H160*$J160*DC$11)+(DB160/12*4*$E160*$G160*$I160*$J160*DC$12)+(DB160/12*3*$F160*$G160*$I160*$J160*DC$12)</f>
        <v>0</v>
      </c>
      <c r="DD160" s="16"/>
      <c r="DE160" s="16">
        <f t="shared" ref="DE160:DE172" si="1216">(DD160/12*5*$D160*$G160*$H160*$J160*DE$11)+(DD160/12*4*$E160*$G160*$I160*$J160*DE$12)+(DD160/12*3*$F160*$G160*$I160*$J160*DE$12)</f>
        <v>0</v>
      </c>
      <c r="DF160" s="16"/>
      <c r="DG160" s="16">
        <f t="shared" ref="DG160:DG172" si="1217">(DF160/12*5*$D160*$G160*$H160*$K160*DG$11)+(DF160/12*4*$E160*$G160*$I160*$K160*DG$12)+(DF160/12*3*$F160*$G160*$I160*$K160*DG$12)</f>
        <v>0</v>
      </c>
      <c r="DH160" s="16"/>
      <c r="DI160" s="16">
        <f t="shared" ref="DI160:DI172" si="1218">(DH160/12*5*$D160*$G160*$H160*$K160*DI$11)+(DH160/12*4*$E160*$G160*$I160*$K160*DI$12)+(DH160/12*3*$F160*$G160*$I160*$K160*DI$12)</f>
        <v>0</v>
      </c>
      <c r="DJ160" s="16"/>
      <c r="DK160" s="16">
        <f t="shared" ref="DK160:DK172" si="1219">(DJ160/12*5*$D160*$G160*$H160*$L160*DK$11)+(DJ160/12*4*$E160*$G160*$I160*$L160*DK$12)+(DJ160/12*3*$F160*$G160*$I160*$L160*DK$12)</f>
        <v>0</v>
      </c>
      <c r="DL160" s="16"/>
      <c r="DM160" s="16">
        <f t="shared" si="1115"/>
        <v>0</v>
      </c>
      <c r="DN160" s="16"/>
      <c r="DO160" s="16">
        <f t="shared" si="1054"/>
        <v>0</v>
      </c>
      <c r="DP160" s="16">
        <f t="shared" si="1063"/>
        <v>15</v>
      </c>
      <c r="DQ160" s="16">
        <f t="shared" si="1063"/>
        <v>1365519.7155599999</v>
      </c>
    </row>
    <row r="161" spans="1:121" ht="45" customHeight="1" x14ac:dyDescent="0.25">
      <c r="A161" s="20"/>
      <c r="B161" s="54">
        <v>130</v>
      </c>
      <c r="C161" s="55" t="s">
        <v>289</v>
      </c>
      <c r="D161" s="56">
        <f t="shared" si="1058"/>
        <v>19063</v>
      </c>
      <c r="E161" s="56">
        <v>18530</v>
      </c>
      <c r="F161" s="56">
        <v>18715</v>
      </c>
      <c r="G161" s="21">
        <v>1.96</v>
      </c>
      <c r="H161" s="15">
        <v>1</v>
      </c>
      <c r="I161" s="15">
        <v>1</v>
      </c>
      <c r="J161" s="56">
        <v>1.4</v>
      </c>
      <c r="K161" s="56">
        <v>1.68</v>
      </c>
      <c r="L161" s="56">
        <v>2.23</v>
      </c>
      <c r="M161" s="56">
        <v>2.57</v>
      </c>
      <c r="N161" s="16"/>
      <c r="O161" s="16">
        <f t="shared" si="1169"/>
        <v>0</v>
      </c>
      <c r="P161" s="16">
        <v>3</v>
      </c>
      <c r="Q161" s="16">
        <f t="shared" si="1170"/>
        <v>164337.91990000001</v>
      </c>
      <c r="R161" s="19"/>
      <c r="S161" s="16">
        <f t="shared" si="1171"/>
        <v>0</v>
      </c>
      <c r="T161" s="16"/>
      <c r="U161" s="16">
        <f t="shared" si="1172"/>
        <v>0</v>
      </c>
      <c r="V161" s="16">
        <v>0</v>
      </c>
      <c r="W161" s="16">
        <f t="shared" si="1173"/>
        <v>0</v>
      </c>
      <c r="X161" s="16"/>
      <c r="Y161" s="16">
        <f t="shared" si="1174"/>
        <v>0</v>
      </c>
      <c r="Z161" s="19"/>
      <c r="AA161" s="16">
        <f t="shared" si="1175"/>
        <v>0</v>
      </c>
      <c r="AB161" s="19"/>
      <c r="AC161" s="16">
        <f t="shared" si="1176"/>
        <v>0</v>
      </c>
      <c r="AD161" s="16">
        <v>0</v>
      </c>
      <c r="AE161" s="16">
        <f t="shared" si="1177"/>
        <v>0</v>
      </c>
      <c r="AF161" s="16">
        <v>0</v>
      </c>
      <c r="AG161" s="16">
        <f t="shared" si="1178"/>
        <v>0</v>
      </c>
      <c r="AH161" s="19"/>
      <c r="AI161" s="16">
        <f t="shared" si="1179"/>
        <v>0</v>
      </c>
      <c r="AJ161" s="19"/>
      <c r="AK161" s="16">
        <f t="shared" si="1180"/>
        <v>0</v>
      </c>
      <c r="AL161" s="61">
        <v>0</v>
      </c>
      <c r="AM161" s="16">
        <f t="shared" si="1181"/>
        <v>0</v>
      </c>
      <c r="AN161" s="59">
        <v>0</v>
      </c>
      <c r="AO161" s="16">
        <f t="shared" si="1182"/>
        <v>0</v>
      </c>
      <c r="AP161" s="19"/>
      <c r="AQ161" s="16">
        <f t="shared" si="1183"/>
        <v>0</v>
      </c>
      <c r="AR161" s="16">
        <v>8</v>
      </c>
      <c r="AS161" s="16">
        <f t="shared" si="1184"/>
        <v>506547.800192</v>
      </c>
      <c r="AT161" s="16">
        <v>2</v>
      </c>
      <c r="AU161" s="16">
        <f t="shared" si="1185"/>
        <v>130685.70283999998</v>
      </c>
      <c r="AV161" s="16"/>
      <c r="AW161" s="16">
        <f t="shared" si="1186"/>
        <v>0</v>
      </c>
      <c r="AX161" s="16"/>
      <c r="AY161" s="16">
        <f t="shared" si="1187"/>
        <v>0</v>
      </c>
      <c r="AZ161" s="19"/>
      <c r="BA161" s="16">
        <f t="shared" si="1188"/>
        <v>0</v>
      </c>
      <c r="BB161" s="19"/>
      <c r="BC161" s="16">
        <f t="shared" si="1189"/>
        <v>0</v>
      </c>
      <c r="BD161" s="19"/>
      <c r="BE161" s="16">
        <f t="shared" si="1190"/>
        <v>0</v>
      </c>
      <c r="BF161" s="19"/>
      <c r="BG161" s="16">
        <f t="shared" si="1191"/>
        <v>0</v>
      </c>
      <c r="BH161" s="19"/>
      <c r="BI161" s="16">
        <f t="shared" si="1192"/>
        <v>0</v>
      </c>
      <c r="BJ161" s="16">
        <v>3</v>
      </c>
      <c r="BK161" s="16">
        <f t="shared" si="1193"/>
        <v>165449.48342999999</v>
      </c>
      <c r="BL161" s="16"/>
      <c r="BM161" s="16">
        <f t="shared" si="1194"/>
        <v>0</v>
      </c>
      <c r="BN161" s="26"/>
      <c r="BO161" s="16">
        <f t="shared" si="1195"/>
        <v>0</v>
      </c>
      <c r="BP161" s="19"/>
      <c r="BQ161" s="16">
        <f t="shared" si="1196"/>
        <v>0</v>
      </c>
      <c r="BR161" s="19"/>
      <c r="BS161" s="16">
        <f t="shared" si="1197"/>
        <v>0</v>
      </c>
      <c r="BT161" s="19"/>
      <c r="BU161" s="16">
        <f t="shared" si="1198"/>
        <v>0</v>
      </c>
      <c r="BV161" s="19"/>
      <c r="BW161" s="16">
        <f t="shared" si="1199"/>
        <v>0</v>
      </c>
      <c r="BX161" s="16"/>
      <c r="BY161" s="16">
        <f t="shared" si="1200"/>
        <v>0</v>
      </c>
      <c r="BZ161" s="19"/>
      <c r="CA161" s="16">
        <f t="shared" si="1201"/>
        <v>0</v>
      </c>
      <c r="CB161" s="19"/>
      <c r="CC161" s="16">
        <f t="shared" si="1202"/>
        <v>0</v>
      </c>
      <c r="CD161" s="19"/>
      <c r="CE161" s="16">
        <f t="shared" si="1203"/>
        <v>0</v>
      </c>
      <c r="CF161" s="19"/>
      <c r="CG161" s="16">
        <f t="shared" si="1204"/>
        <v>0</v>
      </c>
      <c r="CH161" s="19"/>
      <c r="CI161" s="16">
        <f t="shared" si="1205"/>
        <v>0</v>
      </c>
      <c r="CJ161" s="19"/>
      <c r="CK161" s="16">
        <f t="shared" si="1206"/>
        <v>0</v>
      </c>
      <c r="CL161" s="19">
        <v>4</v>
      </c>
      <c r="CM161" s="16">
        <f t="shared" si="1207"/>
        <v>251076.92747199995</v>
      </c>
      <c r="CN161" s="19"/>
      <c r="CO161" s="16">
        <f t="shared" si="1208"/>
        <v>0</v>
      </c>
      <c r="CP161" s="27"/>
      <c r="CQ161" s="16">
        <f t="shared" si="1209"/>
        <v>0</v>
      </c>
      <c r="CR161" s="19"/>
      <c r="CS161" s="16">
        <f t="shared" si="1210"/>
        <v>0</v>
      </c>
      <c r="CT161" s="19"/>
      <c r="CU161" s="16">
        <f t="shared" si="1211"/>
        <v>0</v>
      </c>
      <c r="CV161" s="19">
        <v>1</v>
      </c>
      <c r="CW161" s="16">
        <f t="shared" si="1212"/>
        <v>70659.195011999996</v>
      </c>
      <c r="CX161" s="19"/>
      <c r="CY161" s="16">
        <f t="shared" si="1213"/>
        <v>0</v>
      </c>
      <c r="CZ161" s="16">
        <v>5</v>
      </c>
      <c r="DA161" s="16">
        <f t="shared" si="1214"/>
        <v>353295.97505999997</v>
      </c>
      <c r="DB161" s="19">
        <v>9</v>
      </c>
      <c r="DC161" s="16">
        <f t="shared" si="1215"/>
        <v>524595.31319999986</v>
      </c>
      <c r="DD161" s="19"/>
      <c r="DE161" s="16">
        <f t="shared" si="1216"/>
        <v>0</v>
      </c>
      <c r="DF161" s="19"/>
      <c r="DG161" s="16">
        <f t="shared" si="1217"/>
        <v>0</v>
      </c>
      <c r="DH161" s="19"/>
      <c r="DI161" s="16">
        <f t="shared" si="1218"/>
        <v>0</v>
      </c>
      <c r="DJ161" s="19"/>
      <c r="DK161" s="16">
        <f t="shared" si="1219"/>
        <v>0</v>
      </c>
      <c r="DL161" s="19"/>
      <c r="DM161" s="16">
        <f t="shared" si="1115"/>
        <v>0</v>
      </c>
      <c r="DN161" s="16"/>
      <c r="DO161" s="16">
        <f t="shared" si="1054"/>
        <v>0</v>
      </c>
      <c r="DP161" s="16">
        <f t="shared" si="1063"/>
        <v>35</v>
      </c>
      <c r="DQ161" s="16">
        <f t="shared" si="1063"/>
        <v>2166648.3171059997</v>
      </c>
    </row>
    <row r="162" spans="1:121" ht="45" customHeight="1" x14ac:dyDescent="0.25">
      <c r="A162" s="20"/>
      <c r="B162" s="54">
        <v>131</v>
      </c>
      <c r="C162" s="55" t="s">
        <v>290</v>
      </c>
      <c r="D162" s="56">
        <f t="shared" si="1058"/>
        <v>19063</v>
      </c>
      <c r="E162" s="56">
        <v>18530</v>
      </c>
      <c r="F162" s="56">
        <v>18715</v>
      </c>
      <c r="G162" s="21">
        <v>2.17</v>
      </c>
      <c r="H162" s="15">
        <v>1</v>
      </c>
      <c r="I162" s="15">
        <v>1</v>
      </c>
      <c r="J162" s="56">
        <v>1.4</v>
      </c>
      <c r="K162" s="56">
        <v>1.68</v>
      </c>
      <c r="L162" s="56">
        <v>2.23</v>
      </c>
      <c r="M162" s="56">
        <v>2.57</v>
      </c>
      <c r="N162" s="16">
        <v>6</v>
      </c>
      <c r="O162" s="16">
        <f t="shared" si="1169"/>
        <v>363891.10834999999</v>
      </c>
      <c r="P162" s="16">
        <v>0</v>
      </c>
      <c r="Q162" s="16">
        <f t="shared" si="1170"/>
        <v>0</v>
      </c>
      <c r="R162" s="19"/>
      <c r="S162" s="16">
        <f t="shared" si="1171"/>
        <v>0</v>
      </c>
      <c r="T162" s="16"/>
      <c r="U162" s="16">
        <f t="shared" si="1172"/>
        <v>0</v>
      </c>
      <c r="V162" s="16">
        <v>0</v>
      </c>
      <c r="W162" s="16">
        <f t="shared" si="1173"/>
        <v>0</v>
      </c>
      <c r="X162" s="16">
        <v>15</v>
      </c>
      <c r="Y162" s="16">
        <f t="shared" si="1174"/>
        <v>909727.77087500005</v>
      </c>
      <c r="Z162" s="19"/>
      <c r="AA162" s="16">
        <f t="shared" si="1175"/>
        <v>0</v>
      </c>
      <c r="AB162" s="19"/>
      <c r="AC162" s="16">
        <f t="shared" si="1176"/>
        <v>0</v>
      </c>
      <c r="AD162" s="16">
        <v>0</v>
      </c>
      <c r="AE162" s="16">
        <f t="shared" si="1177"/>
        <v>0</v>
      </c>
      <c r="AF162" s="16">
        <v>0</v>
      </c>
      <c r="AG162" s="16">
        <f t="shared" si="1178"/>
        <v>0</v>
      </c>
      <c r="AH162" s="19"/>
      <c r="AI162" s="16">
        <f t="shared" si="1179"/>
        <v>0</v>
      </c>
      <c r="AJ162" s="19"/>
      <c r="AK162" s="16">
        <f t="shared" si="1180"/>
        <v>0</v>
      </c>
      <c r="AL162" s="61">
        <v>0</v>
      </c>
      <c r="AM162" s="16">
        <f t="shared" si="1181"/>
        <v>0</v>
      </c>
      <c r="AN162" s="59">
        <v>2</v>
      </c>
      <c r="AO162" s="16">
        <f t="shared" si="1182"/>
        <v>140205.19469599999</v>
      </c>
      <c r="AP162" s="19"/>
      <c r="AQ162" s="16">
        <f t="shared" si="1183"/>
        <v>0</v>
      </c>
      <c r="AR162" s="16"/>
      <c r="AS162" s="16">
        <f t="shared" si="1184"/>
        <v>0</v>
      </c>
      <c r="AT162" s="16">
        <v>3</v>
      </c>
      <c r="AU162" s="16">
        <f t="shared" si="1185"/>
        <v>217031.61364499998</v>
      </c>
      <c r="AV162" s="16"/>
      <c r="AW162" s="16">
        <f t="shared" si="1186"/>
        <v>0</v>
      </c>
      <c r="AX162" s="16"/>
      <c r="AY162" s="16">
        <f t="shared" si="1187"/>
        <v>0</v>
      </c>
      <c r="AZ162" s="19"/>
      <c r="BA162" s="16">
        <f t="shared" si="1188"/>
        <v>0</v>
      </c>
      <c r="BB162" s="19"/>
      <c r="BC162" s="16">
        <f t="shared" si="1189"/>
        <v>0</v>
      </c>
      <c r="BD162" s="19"/>
      <c r="BE162" s="16">
        <f t="shared" si="1190"/>
        <v>0</v>
      </c>
      <c r="BF162" s="19"/>
      <c r="BG162" s="16">
        <f t="shared" si="1191"/>
        <v>0</v>
      </c>
      <c r="BH162" s="19"/>
      <c r="BI162" s="16">
        <f t="shared" si="1192"/>
        <v>0</v>
      </c>
      <c r="BJ162" s="16">
        <v>6</v>
      </c>
      <c r="BK162" s="16">
        <f t="shared" si="1193"/>
        <v>366352.42759499996</v>
      </c>
      <c r="BL162" s="16">
        <v>8</v>
      </c>
      <c r="BM162" s="16">
        <f t="shared" si="1194"/>
        <v>467350.64898666664</v>
      </c>
      <c r="BN162" s="26"/>
      <c r="BO162" s="16">
        <f t="shared" si="1195"/>
        <v>0</v>
      </c>
      <c r="BP162" s="19"/>
      <c r="BQ162" s="16">
        <f t="shared" si="1196"/>
        <v>0</v>
      </c>
      <c r="BR162" s="19"/>
      <c r="BS162" s="16">
        <f t="shared" si="1197"/>
        <v>0</v>
      </c>
      <c r="BT162" s="19"/>
      <c r="BU162" s="16">
        <f t="shared" si="1198"/>
        <v>0</v>
      </c>
      <c r="BV162" s="19"/>
      <c r="BW162" s="16">
        <f t="shared" si="1199"/>
        <v>0</v>
      </c>
      <c r="BX162" s="16"/>
      <c r="BY162" s="16">
        <f t="shared" si="1200"/>
        <v>0</v>
      </c>
      <c r="BZ162" s="19"/>
      <c r="CA162" s="16">
        <f t="shared" si="1201"/>
        <v>0</v>
      </c>
      <c r="CB162" s="19"/>
      <c r="CC162" s="16">
        <f t="shared" si="1202"/>
        <v>0</v>
      </c>
      <c r="CD162" s="19"/>
      <c r="CE162" s="16">
        <f t="shared" si="1203"/>
        <v>0</v>
      </c>
      <c r="CF162" s="19"/>
      <c r="CG162" s="16">
        <f t="shared" si="1204"/>
        <v>0</v>
      </c>
      <c r="CH162" s="19"/>
      <c r="CI162" s="16">
        <f t="shared" si="1205"/>
        <v>0</v>
      </c>
      <c r="CJ162" s="19"/>
      <c r="CK162" s="16">
        <f t="shared" si="1206"/>
        <v>0</v>
      </c>
      <c r="CL162" s="19"/>
      <c r="CM162" s="16">
        <f t="shared" si="1207"/>
        <v>0</v>
      </c>
      <c r="CN162" s="19"/>
      <c r="CO162" s="16">
        <f t="shared" si="1208"/>
        <v>0</v>
      </c>
      <c r="CP162" s="27"/>
      <c r="CQ162" s="16">
        <f t="shared" si="1209"/>
        <v>0</v>
      </c>
      <c r="CR162" s="19"/>
      <c r="CS162" s="16">
        <f t="shared" si="1210"/>
        <v>0</v>
      </c>
      <c r="CT162" s="19"/>
      <c r="CU162" s="16">
        <f t="shared" si="1211"/>
        <v>0</v>
      </c>
      <c r="CV162" s="19"/>
      <c r="CW162" s="16">
        <f t="shared" si="1212"/>
        <v>0</v>
      </c>
      <c r="CX162" s="19"/>
      <c r="CY162" s="16">
        <f t="shared" si="1213"/>
        <v>0</v>
      </c>
      <c r="CZ162" s="16"/>
      <c r="DA162" s="16">
        <f t="shared" si="1214"/>
        <v>0</v>
      </c>
      <c r="DB162" s="19"/>
      <c r="DC162" s="16">
        <f t="shared" si="1215"/>
        <v>0</v>
      </c>
      <c r="DD162" s="19"/>
      <c r="DE162" s="16">
        <f t="shared" si="1216"/>
        <v>0</v>
      </c>
      <c r="DF162" s="19"/>
      <c r="DG162" s="16">
        <f t="shared" si="1217"/>
        <v>0</v>
      </c>
      <c r="DH162" s="19"/>
      <c r="DI162" s="16">
        <f t="shared" si="1218"/>
        <v>0</v>
      </c>
      <c r="DJ162" s="19"/>
      <c r="DK162" s="16">
        <f t="shared" si="1219"/>
        <v>0</v>
      </c>
      <c r="DL162" s="19"/>
      <c r="DM162" s="16">
        <f t="shared" si="1115"/>
        <v>0</v>
      </c>
      <c r="DN162" s="16"/>
      <c r="DO162" s="16">
        <f t="shared" si="1054"/>
        <v>0</v>
      </c>
      <c r="DP162" s="16">
        <f t="shared" si="1063"/>
        <v>40</v>
      </c>
      <c r="DQ162" s="16">
        <f t="shared" si="1063"/>
        <v>2464558.7641476667</v>
      </c>
    </row>
    <row r="163" spans="1:121" ht="45" customHeight="1" x14ac:dyDescent="0.25">
      <c r="A163" s="20"/>
      <c r="B163" s="54">
        <v>132</v>
      </c>
      <c r="C163" s="55" t="s">
        <v>291</v>
      </c>
      <c r="D163" s="56">
        <f>D161</f>
        <v>19063</v>
      </c>
      <c r="E163" s="56">
        <v>18530</v>
      </c>
      <c r="F163" s="56">
        <v>18715</v>
      </c>
      <c r="G163" s="21">
        <v>2.02</v>
      </c>
      <c r="H163" s="15">
        <v>1</v>
      </c>
      <c r="I163" s="15">
        <v>1</v>
      </c>
      <c r="J163" s="56">
        <v>1.4</v>
      </c>
      <c r="K163" s="56">
        <v>1.68</v>
      </c>
      <c r="L163" s="56">
        <v>2.23</v>
      </c>
      <c r="M163" s="56">
        <v>2.57</v>
      </c>
      <c r="N163" s="16"/>
      <c r="O163" s="16">
        <f t="shared" si="1169"/>
        <v>0</v>
      </c>
      <c r="P163" s="16"/>
      <c r="Q163" s="16">
        <f t="shared" si="1170"/>
        <v>0</v>
      </c>
      <c r="R163" s="16"/>
      <c r="S163" s="16">
        <f t="shared" si="1171"/>
        <v>0</v>
      </c>
      <c r="T163" s="16"/>
      <c r="U163" s="16">
        <f t="shared" si="1172"/>
        <v>0</v>
      </c>
      <c r="V163" s="16">
        <v>0</v>
      </c>
      <c r="W163" s="16">
        <f t="shared" si="1173"/>
        <v>0</v>
      </c>
      <c r="X163" s="16"/>
      <c r="Y163" s="16">
        <f t="shared" si="1174"/>
        <v>0</v>
      </c>
      <c r="Z163" s="16"/>
      <c r="AA163" s="16">
        <f t="shared" si="1175"/>
        <v>0</v>
      </c>
      <c r="AB163" s="16"/>
      <c r="AC163" s="16">
        <f t="shared" si="1176"/>
        <v>0</v>
      </c>
      <c r="AD163" s="16">
        <v>0</v>
      </c>
      <c r="AE163" s="16">
        <f t="shared" si="1177"/>
        <v>0</v>
      </c>
      <c r="AF163" s="16">
        <v>0</v>
      </c>
      <c r="AG163" s="16">
        <f t="shared" si="1178"/>
        <v>0</v>
      </c>
      <c r="AH163" s="16"/>
      <c r="AI163" s="16">
        <f t="shared" si="1179"/>
        <v>0</v>
      </c>
      <c r="AJ163" s="16"/>
      <c r="AK163" s="16">
        <f t="shared" si="1180"/>
        <v>0</v>
      </c>
      <c r="AL163" s="61">
        <v>0</v>
      </c>
      <c r="AM163" s="16">
        <f t="shared" si="1181"/>
        <v>0</v>
      </c>
      <c r="AN163" s="59">
        <v>0</v>
      </c>
      <c r="AO163" s="16">
        <f t="shared" si="1182"/>
        <v>0</v>
      </c>
      <c r="AP163" s="16"/>
      <c r="AQ163" s="16">
        <f t="shared" si="1183"/>
        <v>0</v>
      </c>
      <c r="AR163" s="16">
        <v>2</v>
      </c>
      <c r="AS163" s="16">
        <f t="shared" si="1184"/>
        <v>130513.59137599998</v>
      </c>
      <c r="AT163" s="16"/>
      <c r="AU163" s="16">
        <f t="shared" si="1185"/>
        <v>0</v>
      </c>
      <c r="AV163" s="16"/>
      <c r="AW163" s="16">
        <f t="shared" si="1186"/>
        <v>0</v>
      </c>
      <c r="AX163" s="16"/>
      <c r="AY163" s="16">
        <f t="shared" si="1187"/>
        <v>0</v>
      </c>
      <c r="AZ163" s="16"/>
      <c r="BA163" s="16">
        <f t="shared" si="1188"/>
        <v>0</v>
      </c>
      <c r="BB163" s="16"/>
      <c r="BC163" s="16">
        <f t="shared" si="1189"/>
        <v>0</v>
      </c>
      <c r="BD163" s="16"/>
      <c r="BE163" s="16">
        <f t="shared" si="1190"/>
        <v>0</v>
      </c>
      <c r="BF163" s="16"/>
      <c r="BG163" s="16">
        <f t="shared" si="1191"/>
        <v>0</v>
      </c>
      <c r="BH163" s="16"/>
      <c r="BI163" s="16">
        <f t="shared" si="1192"/>
        <v>0</v>
      </c>
      <c r="BJ163" s="16">
        <v>0</v>
      </c>
      <c r="BK163" s="16">
        <f t="shared" si="1193"/>
        <v>0</v>
      </c>
      <c r="BL163" s="16"/>
      <c r="BM163" s="16">
        <f t="shared" si="1194"/>
        <v>0</v>
      </c>
      <c r="BN163" s="22"/>
      <c r="BO163" s="16">
        <f t="shared" si="1195"/>
        <v>0</v>
      </c>
      <c r="BP163" s="16"/>
      <c r="BQ163" s="16">
        <f t="shared" si="1196"/>
        <v>0</v>
      </c>
      <c r="BR163" s="16"/>
      <c r="BS163" s="16">
        <f t="shared" si="1197"/>
        <v>0</v>
      </c>
      <c r="BT163" s="16"/>
      <c r="BU163" s="16">
        <f t="shared" si="1198"/>
        <v>0</v>
      </c>
      <c r="BV163" s="16"/>
      <c r="BW163" s="16">
        <f t="shared" si="1199"/>
        <v>0</v>
      </c>
      <c r="BX163" s="16"/>
      <c r="BY163" s="16">
        <f t="shared" si="1200"/>
        <v>0</v>
      </c>
      <c r="BZ163" s="16"/>
      <c r="CA163" s="16">
        <f t="shared" si="1201"/>
        <v>0</v>
      </c>
      <c r="CB163" s="16"/>
      <c r="CC163" s="16">
        <f t="shared" si="1202"/>
        <v>0</v>
      </c>
      <c r="CD163" s="16"/>
      <c r="CE163" s="16">
        <f t="shared" si="1203"/>
        <v>0</v>
      </c>
      <c r="CF163" s="16"/>
      <c r="CG163" s="16">
        <f t="shared" si="1204"/>
        <v>0</v>
      </c>
      <c r="CH163" s="16"/>
      <c r="CI163" s="16">
        <f t="shared" si="1205"/>
        <v>0</v>
      </c>
      <c r="CJ163" s="16"/>
      <c r="CK163" s="16">
        <f t="shared" si="1206"/>
        <v>0</v>
      </c>
      <c r="CL163" s="16"/>
      <c r="CM163" s="16">
        <f t="shared" si="1207"/>
        <v>0</v>
      </c>
      <c r="CN163" s="16"/>
      <c r="CO163" s="16">
        <f t="shared" si="1208"/>
        <v>0</v>
      </c>
      <c r="CP163" s="18"/>
      <c r="CQ163" s="16">
        <f t="shared" si="1209"/>
        <v>0</v>
      </c>
      <c r="CR163" s="16"/>
      <c r="CS163" s="16">
        <f t="shared" si="1210"/>
        <v>0</v>
      </c>
      <c r="CT163" s="16"/>
      <c r="CU163" s="16">
        <f t="shared" si="1211"/>
        <v>0</v>
      </c>
      <c r="CV163" s="16"/>
      <c r="CW163" s="16">
        <f t="shared" si="1212"/>
        <v>0</v>
      </c>
      <c r="CX163" s="16"/>
      <c r="CY163" s="16">
        <f t="shared" si="1213"/>
        <v>0</v>
      </c>
      <c r="CZ163" s="16">
        <v>1</v>
      </c>
      <c r="DA163" s="16">
        <f t="shared" si="1214"/>
        <v>72822.231593999983</v>
      </c>
      <c r="DB163" s="16"/>
      <c r="DC163" s="16">
        <f t="shared" si="1215"/>
        <v>0</v>
      </c>
      <c r="DD163" s="16"/>
      <c r="DE163" s="16">
        <f t="shared" si="1216"/>
        <v>0</v>
      </c>
      <c r="DF163" s="16"/>
      <c r="DG163" s="16">
        <f t="shared" si="1217"/>
        <v>0</v>
      </c>
      <c r="DH163" s="16"/>
      <c r="DI163" s="16">
        <f t="shared" si="1218"/>
        <v>0</v>
      </c>
      <c r="DJ163" s="16"/>
      <c r="DK163" s="16">
        <f t="shared" si="1219"/>
        <v>0</v>
      </c>
      <c r="DL163" s="16"/>
      <c r="DM163" s="16">
        <f t="shared" si="1115"/>
        <v>0</v>
      </c>
      <c r="DN163" s="16"/>
      <c r="DO163" s="16">
        <f t="shared" si="1054"/>
        <v>0</v>
      </c>
      <c r="DP163" s="16">
        <f t="shared" si="1063"/>
        <v>3</v>
      </c>
      <c r="DQ163" s="16">
        <f t="shared" si="1063"/>
        <v>203335.82296999998</v>
      </c>
    </row>
    <row r="164" spans="1:121" ht="45" customHeight="1" x14ac:dyDescent="0.25">
      <c r="A164" s="20"/>
      <c r="B164" s="54">
        <v>133</v>
      </c>
      <c r="C164" s="55" t="s">
        <v>292</v>
      </c>
      <c r="D164" s="56">
        <f>D162</f>
        <v>19063</v>
      </c>
      <c r="E164" s="56">
        <v>18530</v>
      </c>
      <c r="F164" s="56">
        <v>18715</v>
      </c>
      <c r="G164" s="21">
        <v>2.57</v>
      </c>
      <c r="H164" s="15">
        <v>1</v>
      </c>
      <c r="I164" s="15">
        <v>1</v>
      </c>
      <c r="J164" s="56">
        <v>1.4</v>
      </c>
      <c r="K164" s="56">
        <v>1.68</v>
      </c>
      <c r="L164" s="56">
        <v>2.23</v>
      </c>
      <c r="M164" s="56">
        <v>2.57</v>
      </c>
      <c r="N164" s="16">
        <v>6</v>
      </c>
      <c r="O164" s="16">
        <f t="shared" si="1169"/>
        <v>430967.81034999999</v>
      </c>
      <c r="P164" s="16">
        <v>0</v>
      </c>
      <c r="Q164" s="16">
        <f t="shared" si="1170"/>
        <v>0</v>
      </c>
      <c r="R164" s="16"/>
      <c r="S164" s="16">
        <f t="shared" si="1171"/>
        <v>0</v>
      </c>
      <c r="T164" s="16"/>
      <c r="U164" s="16">
        <f t="shared" si="1172"/>
        <v>0</v>
      </c>
      <c r="V164" s="16">
        <v>51</v>
      </c>
      <c r="W164" s="16">
        <f t="shared" si="1173"/>
        <v>3688004.0464574993</v>
      </c>
      <c r="X164" s="16">
        <v>3</v>
      </c>
      <c r="Y164" s="16">
        <f t="shared" si="1174"/>
        <v>215483.90517499999</v>
      </c>
      <c r="Z164" s="16"/>
      <c r="AA164" s="16">
        <f t="shared" si="1175"/>
        <v>0</v>
      </c>
      <c r="AB164" s="16"/>
      <c r="AC164" s="16">
        <f t="shared" si="1176"/>
        <v>0</v>
      </c>
      <c r="AD164" s="16">
        <v>0</v>
      </c>
      <c r="AE164" s="16">
        <f t="shared" si="1177"/>
        <v>0</v>
      </c>
      <c r="AF164" s="16">
        <v>0</v>
      </c>
      <c r="AG164" s="16">
        <f t="shared" si="1178"/>
        <v>0</v>
      </c>
      <c r="AH164" s="16"/>
      <c r="AI164" s="16">
        <f t="shared" si="1179"/>
        <v>0</v>
      </c>
      <c r="AJ164" s="16"/>
      <c r="AK164" s="16">
        <f t="shared" si="1180"/>
        <v>0</v>
      </c>
      <c r="AL164" s="61">
        <v>0</v>
      </c>
      <c r="AM164" s="16">
        <f t="shared" si="1181"/>
        <v>0</v>
      </c>
      <c r="AN164" s="59">
        <v>0</v>
      </c>
      <c r="AO164" s="16">
        <f t="shared" si="1182"/>
        <v>0</v>
      </c>
      <c r="AP164" s="16"/>
      <c r="AQ164" s="16">
        <f t="shared" si="1183"/>
        <v>0</v>
      </c>
      <c r="AR164" s="16"/>
      <c r="AS164" s="16">
        <f t="shared" si="1184"/>
        <v>0</v>
      </c>
      <c r="AT164" s="16">
        <v>26</v>
      </c>
      <c r="AU164" s="16">
        <f t="shared" si="1185"/>
        <v>2227657.8223899994</v>
      </c>
      <c r="AV164" s="16"/>
      <c r="AW164" s="16">
        <f t="shared" si="1186"/>
        <v>0</v>
      </c>
      <c r="AX164" s="16"/>
      <c r="AY164" s="16">
        <f t="shared" si="1187"/>
        <v>0</v>
      </c>
      <c r="AZ164" s="16"/>
      <c r="BA164" s="16">
        <f t="shared" si="1188"/>
        <v>0</v>
      </c>
      <c r="BB164" s="16"/>
      <c r="BC164" s="16">
        <f t="shared" si="1189"/>
        <v>0</v>
      </c>
      <c r="BD164" s="16"/>
      <c r="BE164" s="16">
        <f t="shared" si="1190"/>
        <v>0</v>
      </c>
      <c r="BF164" s="16"/>
      <c r="BG164" s="16">
        <f t="shared" si="1191"/>
        <v>0</v>
      </c>
      <c r="BH164" s="16"/>
      <c r="BI164" s="16">
        <f t="shared" si="1192"/>
        <v>0</v>
      </c>
      <c r="BJ164" s="16">
        <v>3</v>
      </c>
      <c r="BK164" s="16">
        <f t="shared" si="1193"/>
        <v>216941.41449749997</v>
      </c>
      <c r="BL164" s="16">
        <v>30</v>
      </c>
      <c r="BM164" s="16">
        <f t="shared" si="1194"/>
        <v>2075618.3777000001</v>
      </c>
      <c r="BN164" s="22"/>
      <c r="BO164" s="16">
        <f t="shared" si="1195"/>
        <v>0</v>
      </c>
      <c r="BP164" s="16"/>
      <c r="BQ164" s="16">
        <f t="shared" si="1196"/>
        <v>0</v>
      </c>
      <c r="BR164" s="16"/>
      <c r="BS164" s="16">
        <f t="shared" si="1197"/>
        <v>0</v>
      </c>
      <c r="BT164" s="16"/>
      <c r="BU164" s="16">
        <f t="shared" si="1198"/>
        <v>0</v>
      </c>
      <c r="BV164" s="16"/>
      <c r="BW164" s="16">
        <f t="shared" si="1199"/>
        <v>0</v>
      </c>
      <c r="BX164" s="16"/>
      <c r="BY164" s="16">
        <f t="shared" si="1200"/>
        <v>0</v>
      </c>
      <c r="BZ164" s="16"/>
      <c r="CA164" s="16">
        <f t="shared" si="1201"/>
        <v>0</v>
      </c>
      <c r="CB164" s="16"/>
      <c r="CC164" s="16">
        <f t="shared" si="1202"/>
        <v>0</v>
      </c>
      <c r="CD164" s="16"/>
      <c r="CE164" s="16">
        <f t="shared" si="1203"/>
        <v>0</v>
      </c>
      <c r="CF164" s="16"/>
      <c r="CG164" s="16">
        <f t="shared" si="1204"/>
        <v>0</v>
      </c>
      <c r="CH164" s="16"/>
      <c r="CI164" s="16">
        <f t="shared" si="1205"/>
        <v>0</v>
      </c>
      <c r="CJ164" s="16"/>
      <c r="CK164" s="16">
        <f t="shared" si="1206"/>
        <v>0</v>
      </c>
      <c r="CL164" s="16"/>
      <c r="CM164" s="16">
        <f t="shared" si="1207"/>
        <v>0</v>
      </c>
      <c r="CN164" s="16"/>
      <c r="CO164" s="16">
        <f t="shared" si="1208"/>
        <v>0</v>
      </c>
      <c r="CP164" s="18"/>
      <c r="CQ164" s="16">
        <f t="shared" si="1209"/>
        <v>0</v>
      </c>
      <c r="CR164" s="16"/>
      <c r="CS164" s="16">
        <f t="shared" si="1210"/>
        <v>0</v>
      </c>
      <c r="CT164" s="16"/>
      <c r="CU164" s="16">
        <f t="shared" si="1211"/>
        <v>0</v>
      </c>
      <c r="CV164" s="16"/>
      <c r="CW164" s="16">
        <f t="shared" si="1212"/>
        <v>0</v>
      </c>
      <c r="CX164" s="16"/>
      <c r="CY164" s="16">
        <f t="shared" si="1213"/>
        <v>0</v>
      </c>
      <c r="CZ164" s="16"/>
      <c r="DA164" s="16">
        <f t="shared" si="1214"/>
        <v>0</v>
      </c>
      <c r="DB164" s="16"/>
      <c r="DC164" s="16">
        <f t="shared" si="1215"/>
        <v>0</v>
      </c>
      <c r="DD164" s="16"/>
      <c r="DE164" s="16">
        <f t="shared" si="1216"/>
        <v>0</v>
      </c>
      <c r="DF164" s="16"/>
      <c r="DG164" s="16">
        <f t="shared" si="1217"/>
        <v>0</v>
      </c>
      <c r="DH164" s="16"/>
      <c r="DI164" s="16">
        <f t="shared" si="1218"/>
        <v>0</v>
      </c>
      <c r="DJ164" s="16"/>
      <c r="DK164" s="16">
        <f t="shared" si="1219"/>
        <v>0</v>
      </c>
      <c r="DL164" s="16"/>
      <c r="DM164" s="16">
        <f t="shared" si="1115"/>
        <v>0</v>
      </c>
      <c r="DN164" s="16"/>
      <c r="DO164" s="16">
        <f t="shared" si="1054"/>
        <v>0</v>
      </c>
      <c r="DP164" s="16">
        <f t="shared" si="1063"/>
        <v>119</v>
      </c>
      <c r="DQ164" s="16">
        <f t="shared" si="1063"/>
        <v>8854673.3765699994</v>
      </c>
    </row>
    <row r="165" spans="1:121" ht="45" customHeight="1" x14ac:dyDescent="0.25">
      <c r="A165" s="20"/>
      <c r="B165" s="54">
        <v>134</v>
      </c>
      <c r="C165" s="55" t="s">
        <v>293</v>
      </c>
      <c r="D165" s="56">
        <f>D163</f>
        <v>19063</v>
      </c>
      <c r="E165" s="56">
        <v>18530</v>
      </c>
      <c r="F165" s="56">
        <v>18715</v>
      </c>
      <c r="G165" s="21">
        <v>3.14</v>
      </c>
      <c r="H165" s="15">
        <v>1</v>
      </c>
      <c r="I165" s="15">
        <v>1</v>
      </c>
      <c r="J165" s="56">
        <v>1.4</v>
      </c>
      <c r="K165" s="56">
        <v>1.68</v>
      </c>
      <c r="L165" s="56">
        <v>2.23</v>
      </c>
      <c r="M165" s="56">
        <v>2.57</v>
      </c>
      <c r="N165" s="16">
        <v>0</v>
      </c>
      <c r="O165" s="16">
        <f t="shared" si="1169"/>
        <v>0</v>
      </c>
      <c r="P165" s="16">
        <v>0</v>
      </c>
      <c r="Q165" s="16">
        <f t="shared" si="1170"/>
        <v>0</v>
      </c>
      <c r="R165" s="16"/>
      <c r="S165" s="16">
        <f t="shared" si="1171"/>
        <v>0</v>
      </c>
      <c r="T165" s="16"/>
      <c r="U165" s="16">
        <f t="shared" si="1172"/>
        <v>0</v>
      </c>
      <c r="V165" s="16">
        <v>24</v>
      </c>
      <c r="W165" s="16">
        <f t="shared" si="1173"/>
        <v>2120454.6039600004</v>
      </c>
      <c r="X165" s="16">
        <v>0</v>
      </c>
      <c r="Y165" s="16">
        <f t="shared" si="1174"/>
        <v>0</v>
      </c>
      <c r="Z165" s="16"/>
      <c r="AA165" s="16">
        <f t="shared" si="1175"/>
        <v>0</v>
      </c>
      <c r="AB165" s="16"/>
      <c r="AC165" s="16">
        <f t="shared" si="1176"/>
        <v>0</v>
      </c>
      <c r="AD165" s="16">
        <v>0</v>
      </c>
      <c r="AE165" s="16">
        <f t="shared" si="1177"/>
        <v>0</v>
      </c>
      <c r="AF165" s="16">
        <v>0</v>
      </c>
      <c r="AG165" s="16">
        <f t="shared" si="1178"/>
        <v>0</v>
      </c>
      <c r="AH165" s="16"/>
      <c r="AI165" s="16">
        <f t="shared" si="1179"/>
        <v>0</v>
      </c>
      <c r="AJ165" s="16"/>
      <c r="AK165" s="16">
        <f t="shared" si="1180"/>
        <v>0</v>
      </c>
      <c r="AL165" s="61">
        <v>0</v>
      </c>
      <c r="AM165" s="16">
        <f t="shared" si="1181"/>
        <v>0</v>
      </c>
      <c r="AN165" s="59">
        <v>0</v>
      </c>
      <c r="AO165" s="16">
        <f t="shared" si="1182"/>
        <v>0</v>
      </c>
      <c r="AP165" s="16"/>
      <c r="AQ165" s="16">
        <f t="shared" si="1183"/>
        <v>0</v>
      </c>
      <c r="AR165" s="16"/>
      <c r="AS165" s="16">
        <f t="shared" si="1184"/>
        <v>0</v>
      </c>
      <c r="AT165" s="16">
        <v>2</v>
      </c>
      <c r="AU165" s="16">
        <f t="shared" si="1185"/>
        <v>209363.83006000001</v>
      </c>
      <c r="AV165" s="16"/>
      <c r="AW165" s="16">
        <f t="shared" si="1186"/>
        <v>0</v>
      </c>
      <c r="AX165" s="16"/>
      <c r="AY165" s="16">
        <f t="shared" si="1187"/>
        <v>0</v>
      </c>
      <c r="AZ165" s="16"/>
      <c r="BA165" s="16">
        <f t="shared" si="1188"/>
        <v>0</v>
      </c>
      <c r="BB165" s="16"/>
      <c r="BC165" s="16">
        <f t="shared" si="1189"/>
        <v>0</v>
      </c>
      <c r="BD165" s="16"/>
      <c r="BE165" s="16">
        <f t="shared" si="1190"/>
        <v>0</v>
      </c>
      <c r="BF165" s="16"/>
      <c r="BG165" s="16">
        <f t="shared" si="1191"/>
        <v>0</v>
      </c>
      <c r="BH165" s="16"/>
      <c r="BI165" s="16">
        <f t="shared" si="1192"/>
        <v>0</v>
      </c>
      <c r="BJ165" s="16">
        <v>0</v>
      </c>
      <c r="BK165" s="16">
        <f t="shared" si="1193"/>
        <v>0</v>
      </c>
      <c r="BL165" s="16"/>
      <c r="BM165" s="16">
        <f t="shared" si="1194"/>
        <v>0</v>
      </c>
      <c r="BN165" s="22"/>
      <c r="BO165" s="16">
        <f t="shared" si="1195"/>
        <v>0</v>
      </c>
      <c r="BP165" s="16"/>
      <c r="BQ165" s="16">
        <f t="shared" si="1196"/>
        <v>0</v>
      </c>
      <c r="BR165" s="16"/>
      <c r="BS165" s="16">
        <f t="shared" si="1197"/>
        <v>0</v>
      </c>
      <c r="BT165" s="16"/>
      <c r="BU165" s="16">
        <f t="shared" si="1198"/>
        <v>0</v>
      </c>
      <c r="BV165" s="16"/>
      <c r="BW165" s="16">
        <f t="shared" si="1199"/>
        <v>0</v>
      </c>
      <c r="BX165" s="16"/>
      <c r="BY165" s="16">
        <f t="shared" si="1200"/>
        <v>0</v>
      </c>
      <c r="BZ165" s="16"/>
      <c r="CA165" s="16">
        <f t="shared" si="1201"/>
        <v>0</v>
      </c>
      <c r="CB165" s="16"/>
      <c r="CC165" s="16">
        <f t="shared" si="1202"/>
        <v>0</v>
      </c>
      <c r="CD165" s="16"/>
      <c r="CE165" s="16">
        <f t="shared" si="1203"/>
        <v>0</v>
      </c>
      <c r="CF165" s="16"/>
      <c r="CG165" s="16">
        <f t="shared" si="1204"/>
        <v>0</v>
      </c>
      <c r="CH165" s="16"/>
      <c r="CI165" s="16">
        <f t="shared" si="1205"/>
        <v>0</v>
      </c>
      <c r="CJ165" s="16"/>
      <c r="CK165" s="16">
        <f t="shared" si="1206"/>
        <v>0</v>
      </c>
      <c r="CL165" s="16"/>
      <c r="CM165" s="16">
        <f t="shared" si="1207"/>
        <v>0</v>
      </c>
      <c r="CN165" s="16"/>
      <c r="CO165" s="16">
        <f t="shared" si="1208"/>
        <v>0</v>
      </c>
      <c r="CP165" s="18"/>
      <c r="CQ165" s="16">
        <f t="shared" si="1209"/>
        <v>0</v>
      </c>
      <c r="CR165" s="16"/>
      <c r="CS165" s="16">
        <f t="shared" si="1210"/>
        <v>0</v>
      </c>
      <c r="CT165" s="16"/>
      <c r="CU165" s="16">
        <f t="shared" si="1211"/>
        <v>0</v>
      </c>
      <c r="CV165" s="16"/>
      <c r="CW165" s="16">
        <f t="shared" si="1212"/>
        <v>0</v>
      </c>
      <c r="CX165" s="16"/>
      <c r="CY165" s="16">
        <f t="shared" si="1213"/>
        <v>0</v>
      </c>
      <c r="CZ165" s="16"/>
      <c r="DA165" s="16">
        <f t="shared" si="1214"/>
        <v>0</v>
      </c>
      <c r="DB165" s="16"/>
      <c r="DC165" s="16">
        <f t="shared" si="1215"/>
        <v>0</v>
      </c>
      <c r="DD165" s="16"/>
      <c r="DE165" s="16">
        <f t="shared" si="1216"/>
        <v>0</v>
      </c>
      <c r="DF165" s="16"/>
      <c r="DG165" s="16">
        <f t="shared" si="1217"/>
        <v>0</v>
      </c>
      <c r="DH165" s="16"/>
      <c r="DI165" s="16">
        <f t="shared" si="1218"/>
        <v>0</v>
      </c>
      <c r="DJ165" s="16"/>
      <c r="DK165" s="16">
        <f t="shared" si="1219"/>
        <v>0</v>
      </c>
      <c r="DL165" s="16"/>
      <c r="DM165" s="16">
        <f t="shared" si="1115"/>
        <v>0</v>
      </c>
      <c r="DN165" s="16"/>
      <c r="DO165" s="16">
        <f t="shared" si="1054"/>
        <v>0</v>
      </c>
      <c r="DP165" s="16">
        <f t="shared" si="1063"/>
        <v>26</v>
      </c>
      <c r="DQ165" s="16">
        <f t="shared" si="1063"/>
        <v>2329818.4340200005</v>
      </c>
    </row>
    <row r="166" spans="1:121" ht="30" x14ac:dyDescent="0.25">
      <c r="A166" s="20"/>
      <c r="B166" s="54">
        <v>135</v>
      </c>
      <c r="C166" s="55" t="s">
        <v>294</v>
      </c>
      <c r="D166" s="56">
        <f>D163</f>
        <v>19063</v>
      </c>
      <c r="E166" s="56">
        <v>18530</v>
      </c>
      <c r="F166" s="56">
        <v>18715</v>
      </c>
      <c r="G166" s="21">
        <v>2.48</v>
      </c>
      <c r="H166" s="15">
        <v>1</v>
      </c>
      <c r="I166" s="15">
        <v>1</v>
      </c>
      <c r="J166" s="56">
        <v>1.4</v>
      </c>
      <c r="K166" s="56">
        <v>1.68</v>
      </c>
      <c r="L166" s="56">
        <v>2.23</v>
      </c>
      <c r="M166" s="56">
        <v>2.57</v>
      </c>
      <c r="N166" s="16">
        <v>0</v>
      </c>
      <c r="O166" s="16">
        <f t="shared" si="1169"/>
        <v>0</v>
      </c>
      <c r="P166" s="16">
        <v>0</v>
      </c>
      <c r="Q166" s="16">
        <f t="shared" si="1170"/>
        <v>0</v>
      </c>
      <c r="R166" s="16"/>
      <c r="S166" s="16">
        <f t="shared" si="1171"/>
        <v>0</v>
      </c>
      <c r="T166" s="16"/>
      <c r="U166" s="16">
        <f t="shared" si="1172"/>
        <v>0</v>
      </c>
      <c r="V166" s="16">
        <v>3</v>
      </c>
      <c r="W166" s="16">
        <f t="shared" si="1173"/>
        <v>209344.24434</v>
      </c>
      <c r="X166" s="16">
        <v>0</v>
      </c>
      <c r="Y166" s="16">
        <f t="shared" si="1174"/>
        <v>0</v>
      </c>
      <c r="Z166" s="16"/>
      <c r="AA166" s="16">
        <f t="shared" si="1175"/>
        <v>0</v>
      </c>
      <c r="AB166" s="16"/>
      <c r="AC166" s="16">
        <f t="shared" si="1176"/>
        <v>0</v>
      </c>
      <c r="AD166" s="16">
        <v>0</v>
      </c>
      <c r="AE166" s="16">
        <f t="shared" si="1177"/>
        <v>0</v>
      </c>
      <c r="AF166" s="16">
        <v>3</v>
      </c>
      <c r="AG166" s="16">
        <f t="shared" si="1178"/>
        <v>207937.77619999999</v>
      </c>
      <c r="AH166" s="16"/>
      <c r="AI166" s="16">
        <f t="shared" si="1179"/>
        <v>0</v>
      </c>
      <c r="AJ166" s="19"/>
      <c r="AK166" s="16">
        <f t="shared" si="1180"/>
        <v>0</v>
      </c>
      <c r="AL166" s="61">
        <v>0</v>
      </c>
      <c r="AM166" s="16">
        <f t="shared" si="1181"/>
        <v>0</v>
      </c>
      <c r="AN166" s="59">
        <v>0</v>
      </c>
      <c r="AO166" s="16">
        <f t="shared" si="1182"/>
        <v>0</v>
      </c>
      <c r="AP166" s="16"/>
      <c r="AQ166" s="16">
        <f t="shared" si="1183"/>
        <v>0</v>
      </c>
      <c r="AR166" s="16"/>
      <c r="AS166" s="16">
        <f t="shared" si="1184"/>
        <v>0</v>
      </c>
      <c r="AT166" s="16">
        <v>7</v>
      </c>
      <c r="AU166" s="16">
        <f t="shared" si="1185"/>
        <v>578750.96972000017</v>
      </c>
      <c r="AV166" s="16"/>
      <c r="AW166" s="16">
        <f t="shared" si="1186"/>
        <v>0</v>
      </c>
      <c r="AX166" s="16"/>
      <c r="AY166" s="16">
        <f t="shared" si="1187"/>
        <v>0</v>
      </c>
      <c r="AZ166" s="16"/>
      <c r="BA166" s="16">
        <f t="shared" si="1188"/>
        <v>0</v>
      </c>
      <c r="BB166" s="16"/>
      <c r="BC166" s="16">
        <f t="shared" si="1189"/>
        <v>0</v>
      </c>
      <c r="BD166" s="16"/>
      <c r="BE166" s="16">
        <f t="shared" si="1190"/>
        <v>0</v>
      </c>
      <c r="BF166" s="16"/>
      <c r="BG166" s="16">
        <f t="shared" si="1191"/>
        <v>0</v>
      </c>
      <c r="BH166" s="16"/>
      <c r="BI166" s="16">
        <f t="shared" si="1192"/>
        <v>0</v>
      </c>
      <c r="BJ166" s="16">
        <v>0</v>
      </c>
      <c r="BK166" s="16">
        <f t="shared" si="1193"/>
        <v>0</v>
      </c>
      <c r="BL166" s="16"/>
      <c r="BM166" s="16">
        <f t="shared" si="1194"/>
        <v>0</v>
      </c>
      <c r="BN166" s="22"/>
      <c r="BO166" s="16">
        <f t="shared" si="1195"/>
        <v>0</v>
      </c>
      <c r="BP166" s="16"/>
      <c r="BQ166" s="16">
        <f t="shared" si="1196"/>
        <v>0</v>
      </c>
      <c r="BR166" s="16"/>
      <c r="BS166" s="16">
        <f t="shared" si="1197"/>
        <v>0</v>
      </c>
      <c r="BT166" s="16"/>
      <c r="BU166" s="16">
        <f t="shared" si="1198"/>
        <v>0</v>
      </c>
      <c r="BV166" s="16"/>
      <c r="BW166" s="16">
        <f t="shared" si="1199"/>
        <v>0</v>
      </c>
      <c r="BX166" s="16"/>
      <c r="BY166" s="16">
        <f t="shared" si="1200"/>
        <v>0</v>
      </c>
      <c r="BZ166" s="16"/>
      <c r="CA166" s="16">
        <f t="shared" si="1201"/>
        <v>0</v>
      </c>
      <c r="CB166" s="16"/>
      <c r="CC166" s="16">
        <f t="shared" si="1202"/>
        <v>0</v>
      </c>
      <c r="CD166" s="16"/>
      <c r="CE166" s="16">
        <f t="shared" si="1203"/>
        <v>0</v>
      </c>
      <c r="CF166" s="16"/>
      <c r="CG166" s="16">
        <f t="shared" si="1204"/>
        <v>0</v>
      </c>
      <c r="CH166" s="16"/>
      <c r="CI166" s="16">
        <f t="shared" si="1205"/>
        <v>0</v>
      </c>
      <c r="CJ166" s="16"/>
      <c r="CK166" s="16">
        <f t="shared" si="1206"/>
        <v>0</v>
      </c>
      <c r="CL166" s="16"/>
      <c r="CM166" s="16">
        <f t="shared" si="1207"/>
        <v>0</v>
      </c>
      <c r="CN166" s="16">
        <v>1</v>
      </c>
      <c r="CO166" s="16">
        <f t="shared" si="1208"/>
        <v>91305.088391999991</v>
      </c>
      <c r="CP166" s="18"/>
      <c r="CQ166" s="16">
        <f t="shared" si="1209"/>
        <v>0</v>
      </c>
      <c r="CR166" s="16"/>
      <c r="CS166" s="16">
        <f t="shared" si="1210"/>
        <v>0</v>
      </c>
      <c r="CT166" s="16"/>
      <c r="CU166" s="16">
        <f t="shared" si="1211"/>
        <v>0</v>
      </c>
      <c r="CV166" s="16"/>
      <c r="CW166" s="16">
        <f t="shared" si="1212"/>
        <v>0</v>
      </c>
      <c r="CX166" s="16"/>
      <c r="CY166" s="16">
        <f t="shared" si="1213"/>
        <v>0</v>
      </c>
      <c r="CZ166" s="16"/>
      <c r="DA166" s="16">
        <f t="shared" si="1214"/>
        <v>0</v>
      </c>
      <c r="DB166" s="16"/>
      <c r="DC166" s="16">
        <f t="shared" si="1215"/>
        <v>0</v>
      </c>
      <c r="DD166" s="16"/>
      <c r="DE166" s="16">
        <f t="shared" si="1216"/>
        <v>0</v>
      </c>
      <c r="DF166" s="16"/>
      <c r="DG166" s="16">
        <f t="shared" si="1217"/>
        <v>0</v>
      </c>
      <c r="DH166" s="16"/>
      <c r="DI166" s="16">
        <f t="shared" si="1218"/>
        <v>0</v>
      </c>
      <c r="DJ166" s="16"/>
      <c r="DK166" s="16">
        <f t="shared" si="1219"/>
        <v>0</v>
      </c>
      <c r="DL166" s="16"/>
      <c r="DM166" s="16">
        <f t="shared" si="1115"/>
        <v>0</v>
      </c>
      <c r="DN166" s="16"/>
      <c r="DO166" s="16">
        <f t="shared" si="1054"/>
        <v>0</v>
      </c>
      <c r="DP166" s="16">
        <f t="shared" si="1063"/>
        <v>14</v>
      </c>
      <c r="DQ166" s="16">
        <f t="shared" si="1063"/>
        <v>1087338.0786520001</v>
      </c>
    </row>
    <row r="167" spans="1:121" ht="30" customHeight="1" x14ac:dyDescent="0.25">
      <c r="A167" s="20"/>
      <c r="B167" s="54">
        <v>136</v>
      </c>
      <c r="C167" s="55" t="s">
        <v>295</v>
      </c>
      <c r="D167" s="56">
        <f t="shared" si="1058"/>
        <v>19063</v>
      </c>
      <c r="E167" s="56">
        <v>18530</v>
      </c>
      <c r="F167" s="56">
        <v>18715</v>
      </c>
      <c r="G167" s="15">
        <v>0.5</v>
      </c>
      <c r="H167" s="15">
        <v>1</v>
      </c>
      <c r="I167" s="15">
        <v>1</v>
      </c>
      <c r="J167" s="56">
        <v>1.4</v>
      </c>
      <c r="K167" s="56">
        <v>1.68</v>
      </c>
      <c r="L167" s="56">
        <v>2.23</v>
      </c>
      <c r="M167" s="56">
        <v>2.57</v>
      </c>
      <c r="N167" s="16">
        <v>139</v>
      </c>
      <c r="O167" s="16">
        <f t="shared" si="1169"/>
        <v>1942429.4954166666</v>
      </c>
      <c r="P167" s="16">
        <v>50</v>
      </c>
      <c r="Q167" s="16">
        <f t="shared" si="1170"/>
        <v>698715.64583333326</v>
      </c>
      <c r="R167" s="16"/>
      <c r="S167" s="16">
        <f t="shared" si="1171"/>
        <v>0</v>
      </c>
      <c r="T167" s="16"/>
      <c r="U167" s="16">
        <f t="shared" si="1172"/>
        <v>0</v>
      </c>
      <c r="V167" s="16">
        <v>183</v>
      </c>
      <c r="W167" s="16">
        <f t="shared" si="1173"/>
        <v>2574596.5533750001</v>
      </c>
      <c r="X167" s="16">
        <v>5</v>
      </c>
      <c r="Y167" s="16">
        <f t="shared" si="1174"/>
        <v>69871.564583333326</v>
      </c>
      <c r="Z167" s="16"/>
      <c r="AA167" s="16">
        <f t="shared" si="1175"/>
        <v>0</v>
      </c>
      <c r="AB167" s="16"/>
      <c r="AC167" s="16">
        <f t="shared" si="1176"/>
        <v>0</v>
      </c>
      <c r="AD167" s="16">
        <v>0</v>
      </c>
      <c r="AE167" s="16">
        <f t="shared" si="1177"/>
        <v>0</v>
      </c>
      <c r="AF167" s="16">
        <v>3</v>
      </c>
      <c r="AG167" s="16">
        <f t="shared" si="1178"/>
        <v>41922.938750000001</v>
      </c>
      <c r="AH167" s="16">
        <v>2</v>
      </c>
      <c r="AI167" s="16">
        <f t="shared" si="1179"/>
        <v>23797.10083333333</v>
      </c>
      <c r="AJ167" s="16"/>
      <c r="AK167" s="16">
        <f t="shared" si="1180"/>
        <v>0</v>
      </c>
      <c r="AL167" s="61">
        <v>8</v>
      </c>
      <c r="AM167" s="16">
        <f t="shared" si="1181"/>
        <v>111127.29833333334</v>
      </c>
      <c r="AN167" s="59">
        <v>45</v>
      </c>
      <c r="AO167" s="16">
        <f t="shared" si="1182"/>
        <v>726870.24900000007</v>
      </c>
      <c r="AP167" s="16">
        <v>30</v>
      </c>
      <c r="AQ167" s="16">
        <f t="shared" si="1183"/>
        <v>428347.815</v>
      </c>
      <c r="AR167" s="16">
        <v>210</v>
      </c>
      <c r="AS167" s="16">
        <f t="shared" si="1184"/>
        <v>3392061.162</v>
      </c>
      <c r="AT167" s="16">
        <v>36</v>
      </c>
      <c r="AU167" s="16">
        <f t="shared" si="1185"/>
        <v>600087.41100000008</v>
      </c>
      <c r="AV167" s="16"/>
      <c r="AW167" s="16">
        <f t="shared" si="1186"/>
        <v>0</v>
      </c>
      <c r="AX167" s="16"/>
      <c r="AY167" s="16">
        <f t="shared" si="1187"/>
        <v>0</v>
      </c>
      <c r="AZ167" s="16"/>
      <c r="BA167" s="16">
        <f t="shared" si="1188"/>
        <v>0</v>
      </c>
      <c r="BB167" s="16"/>
      <c r="BC167" s="16">
        <f t="shared" si="1189"/>
        <v>0</v>
      </c>
      <c r="BD167" s="16"/>
      <c r="BE167" s="16">
        <f t="shared" si="1190"/>
        <v>0</v>
      </c>
      <c r="BF167" s="16"/>
      <c r="BG167" s="16">
        <f t="shared" si="1191"/>
        <v>0</v>
      </c>
      <c r="BH167" s="16">
        <v>70</v>
      </c>
      <c r="BI167" s="16">
        <f t="shared" si="1192"/>
        <v>999478.23499999987</v>
      </c>
      <c r="BJ167" s="16">
        <v>122</v>
      </c>
      <c r="BK167" s="16">
        <f t="shared" si="1193"/>
        <v>1716397.7022499996</v>
      </c>
      <c r="BL167" s="16">
        <v>128</v>
      </c>
      <c r="BM167" s="16">
        <f t="shared" si="1194"/>
        <v>1722951.7013333333</v>
      </c>
      <c r="BN167" s="22">
        <v>20</v>
      </c>
      <c r="BO167" s="16">
        <f t="shared" si="1195"/>
        <v>287388.92</v>
      </c>
      <c r="BP167" s="16"/>
      <c r="BQ167" s="16">
        <f t="shared" si="1196"/>
        <v>0</v>
      </c>
      <c r="BR167" s="16"/>
      <c r="BS167" s="16">
        <f t="shared" si="1197"/>
        <v>0</v>
      </c>
      <c r="BT167" s="16"/>
      <c r="BU167" s="16">
        <f t="shared" si="1198"/>
        <v>0</v>
      </c>
      <c r="BV167" s="16"/>
      <c r="BW167" s="16">
        <f t="shared" si="1199"/>
        <v>0</v>
      </c>
      <c r="BX167" s="16"/>
      <c r="BY167" s="16">
        <f t="shared" si="1200"/>
        <v>0</v>
      </c>
      <c r="BZ167" s="16"/>
      <c r="CA167" s="16">
        <f t="shared" si="1201"/>
        <v>0</v>
      </c>
      <c r="CB167" s="16"/>
      <c r="CC167" s="16">
        <f t="shared" si="1202"/>
        <v>0</v>
      </c>
      <c r="CD167" s="16"/>
      <c r="CE167" s="16">
        <f t="shared" si="1203"/>
        <v>0</v>
      </c>
      <c r="CF167" s="16">
        <v>3</v>
      </c>
      <c r="CG167" s="16">
        <f t="shared" si="1204"/>
        <v>29765.281000000003</v>
      </c>
      <c r="CH167" s="16"/>
      <c r="CI167" s="16">
        <f t="shared" si="1205"/>
        <v>0</v>
      </c>
      <c r="CJ167" s="16"/>
      <c r="CK167" s="16">
        <f t="shared" si="1206"/>
        <v>0</v>
      </c>
      <c r="CL167" s="16">
        <v>47</v>
      </c>
      <c r="CM167" s="16">
        <f t="shared" si="1207"/>
        <v>752590.28004999994</v>
      </c>
      <c r="CN167" s="16">
        <v>13</v>
      </c>
      <c r="CO167" s="16">
        <f t="shared" si="1208"/>
        <v>239307.69134999995</v>
      </c>
      <c r="CP167" s="18">
        <v>3</v>
      </c>
      <c r="CQ167" s="16">
        <f t="shared" si="1209"/>
        <v>44608.444999999992</v>
      </c>
      <c r="CR167" s="16">
        <v>7</v>
      </c>
      <c r="CS167" s="16">
        <f t="shared" si="1210"/>
        <v>125943.6122</v>
      </c>
      <c r="CT167" s="16"/>
      <c r="CU167" s="16">
        <f t="shared" si="1211"/>
        <v>0</v>
      </c>
      <c r="CV167" s="16">
        <v>15</v>
      </c>
      <c r="CW167" s="16">
        <f t="shared" si="1212"/>
        <v>270379.57274999999</v>
      </c>
      <c r="CX167" s="16">
        <v>9</v>
      </c>
      <c r="CY167" s="16">
        <f t="shared" si="1213"/>
        <v>161927.50139999998</v>
      </c>
      <c r="CZ167" s="16">
        <v>36</v>
      </c>
      <c r="DA167" s="16">
        <f t="shared" si="1214"/>
        <v>648910.97459999996</v>
      </c>
      <c r="DB167" s="16">
        <v>10</v>
      </c>
      <c r="DC167" s="16">
        <f t="shared" si="1215"/>
        <v>148694.81666666665</v>
      </c>
      <c r="DD167" s="16">
        <v>5</v>
      </c>
      <c r="DE167" s="16">
        <f t="shared" si="1216"/>
        <v>76562.182083333333</v>
      </c>
      <c r="DF167" s="16"/>
      <c r="DG167" s="16">
        <f t="shared" si="1217"/>
        <v>0</v>
      </c>
      <c r="DH167" s="16">
        <v>5</v>
      </c>
      <c r="DI167" s="16">
        <f t="shared" si="1218"/>
        <v>96745.214999999997</v>
      </c>
      <c r="DJ167" s="16"/>
      <c r="DK167" s="16">
        <f t="shared" si="1219"/>
        <v>0</v>
      </c>
      <c r="DL167" s="16">
        <v>12</v>
      </c>
      <c r="DM167" s="16">
        <f t="shared" si="1115"/>
        <v>343475.80974999996</v>
      </c>
      <c r="DN167" s="16"/>
      <c r="DO167" s="16">
        <f t="shared" si="1054"/>
        <v>0</v>
      </c>
      <c r="DP167" s="16">
        <f t="shared" si="1063"/>
        <v>1216</v>
      </c>
      <c r="DQ167" s="16">
        <f t="shared" si="1063"/>
        <v>18274955.17455833</v>
      </c>
    </row>
    <row r="168" spans="1:121" ht="45" customHeight="1" x14ac:dyDescent="0.25">
      <c r="A168" s="20"/>
      <c r="B168" s="54">
        <v>137</v>
      </c>
      <c r="C168" s="55" t="s">
        <v>296</v>
      </c>
      <c r="D168" s="56">
        <f t="shared" si="1058"/>
        <v>19063</v>
      </c>
      <c r="E168" s="56">
        <v>18530</v>
      </c>
      <c r="F168" s="56">
        <v>18715</v>
      </c>
      <c r="G168" s="21">
        <v>1.91</v>
      </c>
      <c r="H168" s="15">
        <v>1</v>
      </c>
      <c r="I168" s="15">
        <v>1</v>
      </c>
      <c r="J168" s="56">
        <v>1.4</v>
      </c>
      <c r="K168" s="56">
        <v>1.68</v>
      </c>
      <c r="L168" s="56">
        <v>2.23</v>
      </c>
      <c r="M168" s="56">
        <v>2.57</v>
      </c>
      <c r="N168" s="16">
        <v>0</v>
      </c>
      <c r="O168" s="16">
        <f t="shared" si="1169"/>
        <v>0</v>
      </c>
      <c r="P168" s="16">
        <v>0</v>
      </c>
      <c r="Q168" s="16">
        <f t="shared" si="1170"/>
        <v>0</v>
      </c>
      <c r="R168" s="16"/>
      <c r="S168" s="16">
        <f t="shared" si="1171"/>
        <v>0</v>
      </c>
      <c r="T168" s="16"/>
      <c r="U168" s="16">
        <f t="shared" si="1172"/>
        <v>0</v>
      </c>
      <c r="V168" s="16">
        <v>0</v>
      </c>
      <c r="W168" s="16">
        <f t="shared" si="1173"/>
        <v>0</v>
      </c>
      <c r="X168" s="16">
        <v>0</v>
      </c>
      <c r="Y168" s="16">
        <f t="shared" si="1174"/>
        <v>0</v>
      </c>
      <c r="Z168" s="16"/>
      <c r="AA168" s="16">
        <f t="shared" si="1175"/>
        <v>0</v>
      </c>
      <c r="AB168" s="16"/>
      <c r="AC168" s="16">
        <f t="shared" si="1176"/>
        <v>0</v>
      </c>
      <c r="AD168" s="16">
        <v>0</v>
      </c>
      <c r="AE168" s="16">
        <f t="shared" si="1177"/>
        <v>0</v>
      </c>
      <c r="AF168" s="16">
        <v>0</v>
      </c>
      <c r="AG168" s="16">
        <f t="shared" si="1178"/>
        <v>0</v>
      </c>
      <c r="AH168" s="16"/>
      <c r="AI168" s="16">
        <f t="shared" si="1179"/>
        <v>0</v>
      </c>
      <c r="AJ168" s="16"/>
      <c r="AK168" s="16">
        <f t="shared" si="1180"/>
        <v>0</v>
      </c>
      <c r="AL168" s="61">
        <v>8</v>
      </c>
      <c r="AM168" s="16">
        <f t="shared" si="1181"/>
        <v>424506.27963333332</v>
      </c>
      <c r="AN168" s="59">
        <v>0</v>
      </c>
      <c r="AO168" s="16">
        <f t="shared" si="1182"/>
        <v>0</v>
      </c>
      <c r="AP168" s="16"/>
      <c r="AQ168" s="16">
        <f t="shared" si="1183"/>
        <v>0</v>
      </c>
      <c r="AR168" s="16"/>
      <c r="AS168" s="16">
        <f t="shared" si="1184"/>
        <v>0</v>
      </c>
      <c r="AT168" s="16"/>
      <c r="AU168" s="16">
        <f t="shared" si="1185"/>
        <v>0</v>
      </c>
      <c r="AV168" s="16"/>
      <c r="AW168" s="16">
        <f t="shared" si="1186"/>
        <v>0</v>
      </c>
      <c r="AX168" s="16"/>
      <c r="AY168" s="16">
        <f t="shared" si="1187"/>
        <v>0</v>
      </c>
      <c r="AZ168" s="16"/>
      <c r="BA168" s="16">
        <f t="shared" si="1188"/>
        <v>0</v>
      </c>
      <c r="BB168" s="16"/>
      <c r="BC168" s="16">
        <f t="shared" si="1189"/>
        <v>0</v>
      </c>
      <c r="BD168" s="16"/>
      <c r="BE168" s="16">
        <f t="shared" si="1190"/>
        <v>0</v>
      </c>
      <c r="BF168" s="16"/>
      <c r="BG168" s="16">
        <f t="shared" si="1191"/>
        <v>0</v>
      </c>
      <c r="BH168" s="16"/>
      <c r="BI168" s="16">
        <f t="shared" si="1192"/>
        <v>0</v>
      </c>
      <c r="BJ168" s="16">
        <v>0</v>
      </c>
      <c r="BK168" s="16">
        <f t="shared" si="1193"/>
        <v>0</v>
      </c>
      <c r="BL168" s="16"/>
      <c r="BM168" s="16">
        <f t="shared" si="1194"/>
        <v>0</v>
      </c>
      <c r="BN168" s="22">
        <v>30</v>
      </c>
      <c r="BO168" s="16">
        <f t="shared" si="1195"/>
        <v>1646738.5116000001</v>
      </c>
      <c r="BP168" s="16"/>
      <c r="BQ168" s="16">
        <f t="shared" si="1196"/>
        <v>0</v>
      </c>
      <c r="BR168" s="16"/>
      <c r="BS168" s="16">
        <f t="shared" si="1197"/>
        <v>0</v>
      </c>
      <c r="BT168" s="16"/>
      <c r="BU168" s="16">
        <f t="shared" si="1198"/>
        <v>0</v>
      </c>
      <c r="BV168" s="16"/>
      <c r="BW168" s="16">
        <f t="shared" si="1199"/>
        <v>0</v>
      </c>
      <c r="BX168" s="16"/>
      <c r="BY168" s="16">
        <f t="shared" si="1200"/>
        <v>0</v>
      </c>
      <c r="BZ168" s="16"/>
      <c r="CA168" s="16">
        <f t="shared" si="1201"/>
        <v>0</v>
      </c>
      <c r="CB168" s="16"/>
      <c r="CC168" s="16">
        <f t="shared" si="1202"/>
        <v>0</v>
      </c>
      <c r="CD168" s="16"/>
      <c r="CE168" s="16">
        <f t="shared" si="1203"/>
        <v>0</v>
      </c>
      <c r="CF168" s="16"/>
      <c r="CG168" s="16">
        <f t="shared" si="1204"/>
        <v>0</v>
      </c>
      <c r="CH168" s="16"/>
      <c r="CI168" s="16">
        <f t="shared" si="1205"/>
        <v>0</v>
      </c>
      <c r="CJ168" s="16"/>
      <c r="CK168" s="16">
        <f t="shared" si="1206"/>
        <v>0</v>
      </c>
      <c r="CL168" s="16"/>
      <c r="CM168" s="16">
        <f t="shared" si="1207"/>
        <v>0</v>
      </c>
      <c r="CN168" s="16"/>
      <c r="CO168" s="16">
        <f t="shared" si="1208"/>
        <v>0</v>
      </c>
      <c r="CP168" s="18"/>
      <c r="CQ168" s="16">
        <f t="shared" si="1209"/>
        <v>0</v>
      </c>
      <c r="CR168" s="16"/>
      <c r="CS168" s="16">
        <f t="shared" si="1210"/>
        <v>0</v>
      </c>
      <c r="CT168" s="16"/>
      <c r="CU168" s="16">
        <f t="shared" si="1211"/>
        <v>0</v>
      </c>
      <c r="CV168" s="16"/>
      <c r="CW168" s="16">
        <f t="shared" si="1212"/>
        <v>0</v>
      </c>
      <c r="CX168" s="16"/>
      <c r="CY168" s="16">
        <f t="shared" si="1213"/>
        <v>0</v>
      </c>
      <c r="CZ168" s="16"/>
      <c r="DA168" s="16">
        <f t="shared" si="1214"/>
        <v>0</v>
      </c>
      <c r="DB168" s="16"/>
      <c r="DC168" s="16">
        <f t="shared" si="1215"/>
        <v>0</v>
      </c>
      <c r="DD168" s="16"/>
      <c r="DE168" s="16">
        <f t="shared" si="1216"/>
        <v>0</v>
      </c>
      <c r="DF168" s="16"/>
      <c r="DG168" s="16">
        <f t="shared" si="1217"/>
        <v>0</v>
      </c>
      <c r="DH168" s="16"/>
      <c r="DI168" s="16">
        <f t="shared" si="1218"/>
        <v>0</v>
      </c>
      <c r="DJ168" s="16"/>
      <c r="DK168" s="16">
        <f t="shared" si="1219"/>
        <v>0</v>
      </c>
      <c r="DL168" s="16"/>
      <c r="DM168" s="16">
        <f t="shared" si="1115"/>
        <v>0</v>
      </c>
      <c r="DN168" s="16"/>
      <c r="DO168" s="16">
        <f t="shared" si="1054"/>
        <v>0</v>
      </c>
      <c r="DP168" s="16">
        <f t="shared" si="1063"/>
        <v>38</v>
      </c>
      <c r="DQ168" s="16">
        <f t="shared" si="1063"/>
        <v>2071244.7912333333</v>
      </c>
    </row>
    <row r="169" spans="1:121" ht="47.25" customHeight="1" x14ac:dyDescent="0.25">
      <c r="A169" s="20"/>
      <c r="B169" s="54">
        <v>138</v>
      </c>
      <c r="C169" s="55" t="s">
        <v>297</v>
      </c>
      <c r="D169" s="56">
        <f t="shared" si="1058"/>
        <v>19063</v>
      </c>
      <c r="E169" s="56">
        <v>18530</v>
      </c>
      <c r="F169" s="56">
        <v>18715</v>
      </c>
      <c r="G169" s="21">
        <v>2.88</v>
      </c>
      <c r="H169" s="15">
        <v>1</v>
      </c>
      <c r="I169" s="15">
        <v>1</v>
      </c>
      <c r="J169" s="56">
        <v>1.4</v>
      </c>
      <c r="K169" s="56">
        <v>1.68</v>
      </c>
      <c r="L169" s="56">
        <v>2.23</v>
      </c>
      <c r="M169" s="56">
        <v>2.57</v>
      </c>
      <c r="N169" s="16">
        <v>2</v>
      </c>
      <c r="O169" s="16">
        <f t="shared" si="1169"/>
        <v>160984.08479999998</v>
      </c>
      <c r="P169" s="16">
        <v>0</v>
      </c>
      <c r="Q169" s="16">
        <f t="shared" si="1170"/>
        <v>0</v>
      </c>
      <c r="R169" s="16"/>
      <c r="S169" s="16">
        <f t="shared" si="1171"/>
        <v>0</v>
      </c>
      <c r="T169" s="16"/>
      <c r="U169" s="16">
        <f t="shared" si="1172"/>
        <v>0</v>
      </c>
      <c r="V169" s="16">
        <v>93</v>
      </c>
      <c r="W169" s="16">
        <f t="shared" si="1173"/>
        <v>7536392.7962399991</v>
      </c>
      <c r="X169" s="16">
        <v>0</v>
      </c>
      <c r="Y169" s="16">
        <f t="shared" si="1174"/>
        <v>0</v>
      </c>
      <c r="Z169" s="16"/>
      <c r="AA169" s="16">
        <f t="shared" si="1175"/>
        <v>0</v>
      </c>
      <c r="AB169" s="16"/>
      <c r="AC169" s="16">
        <f t="shared" si="1176"/>
        <v>0</v>
      </c>
      <c r="AD169" s="16">
        <v>0</v>
      </c>
      <c r="AE169" s="16">
        <f t="shared" si="1177"/>
        <v>0</v>
      </c>
      <c r="AF169" s="16">
        <v>0</v>
      </c>
      <c r="AG169" s="16">
        <f t="shared" si="1178"/>
        <v>0</v>
      </c>
      <c r="AH169" s="16"/>
      <c r="AI169" s="16">
        <f t="shared" si="1179"/>
        <v>0</v>
      </c>
      <c r="AJ169" s="16"/>
      <c r="AK169" s="16">
        <f t="shared" si="1180"/>
        <v>0</v>
      </c>
      <c r="AL169" s="61">
        <v>0</v>
      </c>
      <c r="AM169" s="16">
        <f t="shared" si="1181"/>
        <v>0</v>
      </c>
      <c r="AN169" s="59">
        <v>0</v>
      </c>
      <c r="AO169" s="16">
        <f t="shared" si="1182"/>
        <v>0</v>
      </c>
      <c r="AP169" s="16"/>
      <c r="AQ169" s="16">
        <f t="shared" si="1183"/>
        <v>0</v>
      </c>
      <c r="AR169" s="16">
        <v>2</v>
      </c>
      <c r="AS169" s="16">
        <f t="shared" si="1184"/>
        <v>186078.78374399999</v>
      </c>
      <c r="AT169" s="16"/>
      <c r="AU169" s="16">
        <f t="shared" si="1185"/>
        <v>0</v>
      </c>
      <c r="AV169" s="16"/>
      <c r="AW169" s="16">
        <f t="shared" si="1186"/>
        <v>0</v>
      </c>
      <c r="AX169" s="16"/>
      <c r="AY169" s="16">
        <f t="shared" si="1187"/>
        <v>0</v>
      </c>
      <c r="AZ169" s="16"/>
      <c r="BA169" s="16">
        <f t="shared" si="1188"/>
        <v>0</v>
      </c>
      <c r="BB169" s="16"/>
      <c r="BC169" s="16">
        <f t="shared" si="1189"/>
        <v>0</v>
      </c>
      <c r="BD169" s="16"/>
      <c r="BE169" s="16">
        <f t="shared" si="1190"/>
        <v>0</v>
      </c>
      <c r="BF169" s="16"/>
      <c r="BG169" s="16">
        <f t="shared" si="1191"/>
        <v>0</v>
      </c>
      <c r="BH169" s="16"/>
      <c r="BI169" s="16">
        <f t="shared" si="1192"/>
        <v>0</v>
      </c>
      <c r="BJ169" s="16">
        <v>0</v>
      </c>
      <c r="BK169" s="16">
        <f t="shared" si="1193"/>
        <v>0</v>
      </c>
      <c r="BL169" s="16"/>
      <c r="BM169" s="16">
        <f t="shared" si="1194"/>
        <v>0</v>
      </c>
      <c r="BN169" s="22"/>
      <c r="BO169" s="16">
        <f t="shared" si="1195"/>
        <v>0</v>
      </c>
      <c r="BP169" s="16"/>
      <c r="BQ169" s="16">
        <f t="shared" si="1196"/>
        <v>0</v>
      </c>
      <c r="BR169" s="16"/>
      <c r="BS169" s="16">
        <f t="shared" si="1197"/>
        <v>0</v>
      </c>
      <c r="BT169" s="16"/>
      <c r="BU169" s="16">
        <f t="shared" si="1198"/>
        <v>0</v>
      </c>
      <c r="BV169" s="16"/>
      <c r="BW169" s="16">
        <f t="shared" si="1199"/>
        <v>0</v>
      </c>
      <c r="BX169" s="16"/>
      <c r="BY169" s="16">
        <f t="shared" si="1200"/>
        <v>0</v>
      </c>
      <c r="BZ169" s="16"/>
      <c r="CA169" s="16">
        <f t="shared" si="1201"/>
        <v>0</v>
      </c>
      <c r="CB169" s="16"/>
      <c r="CC169" s="16">
        <f t="shared" si="1202"/>
        <v>0</v>
      </c>
      <c r="CD169" s="16"/>
      <c r="CE169" s="16">
        <f t="shared" si="1203"/>
        <v>0</v>
      </c>
      <c r="CF169" s="16"/>
      <c r="CG169" s="16">
        <f t="shared" si="1204"/>
        <v>0</v>
      </c>
      <c r="CH169" s="16"/>
      <c r="CI169" s="16">
        <f t="shared" si="1205"/>
        <v>0</v>
      </c>
      <c r="CJ169" s="16"/>
      <c r="CK169" s="16">
        <f t="shared" si="1206"/>
        <v>0</v>
      </c>
      <c r="CL169" s="16"/>
      <c r="CM169" s="16">
        <f t="shared" si="1207"/>
        <v>0</v>
      </c>
      <c r="CN169" s="16"/>
      <c r="CO169" s="16">
        <f t="shared" si="1208"/>
        <v>0</v>
      </c>
      <c r="CP169" s="18"/>
      <c r="CQ169" s="16">
        <f t="shared" si="1209"/>
        <v>0</v>
      </c>
      <c r="CR169" s="16"/>
      <c r="CS169" s="16">
        <f t="shared" si="1210"/>
        <v>0</v>
      </c>
      <c r="CT169" s="16"/>
      <c r="CU169" s="16">
        <f t="shared" si="1211"/>
        <v>0</v>
      </c>
      <c r="CV169" s="16">
        <v>5</v>
      </c>
      <c r="CW169" s="16">
        <f t="shared" si="1212"/>
        <v>519128.77967999992</v>
      </c>
      <c r="CX169" s="16"/>
      <c r="CY169" s="16">
        <f t="shared" si="1213"/>
        <v>0</v>
      </c>
      <c r="CZ169" s="16"/>
      <c r="DA169" s="16">
        <f t="shared" si="1214"/>
        <v>0</v>
      </c>
      <c r="DB169" s="16"/>
      <c r="DC169" s="16">
        <f t="shared" si="1215"/>
        <v>0</v>
      </c>
      <c r="DD169" s="16"/>
      <c r="DE169" s="16">
        <f t="shared" si="1216"/>
        <v>0</v>
      </c>
      <c r="DF169" s="16"/>
      <c r="DG169" s="16">
        <f t="shared" si="1217"/>
        <v>0</v>
      </c>
      <c r="DH169" s="16"/>
      <c r="DI169" s="16">
        <f t="shared" si="1218"/>
        <v>0</v>
      </c>
      <c r="DJ169" s="16"/>
      <c r="DK169" s="16">
        <f t="shared" si="1219"/>
        <v>0</v>
      </c>
      <c r="DL169" s="16"/>
      <c r="DM169" s="16">
        <f t="shared" si="1115"/>
        <v>0</v>
      </c>
      <c r="DN169" s="16"/>
      <c r="DO169" s="16">
        <f t="shared" si="1054"/>
        <v>0</v>
      </c>
      <c r="DP169" s="16">
        <f t="shared" si="1063"/>
        <v>102</v>
      </c>
      <c r="DQ169" s="16">
        <f t="shared" si="1063"/>
        <v>8402584.4444639999</v>
      </c>
    </row>
    <row r="170" spans="1:121" ht="48" customHeight="1" x14ac:dyDescent="0.25">
      <c r="A170" s="20"/>
      <c r="B170" s="54">
        <v>139</v>
      </c>
      <c r="C170" s="55" t="s">
        <v>298</v>
      </c>
      <c r="D170" s="56">
        <f t="shared" si="1058"/>
        <v>19063</v>
      </c>
      <c r="E170" s="56">
        <v>18530</v>
      </c>
      <c r="F170" s="56">
        <v>18715</v>
      </c>
      <c r="G170" s="21">
        <v>4.25</v>
      </c>
      <c r="H170" s="15">
        <v>1</v>
      </c>
      <c r="I170" s="15">
        <v>1</v>
      </c>
      <c r="J170" s="56">
        <v>1.4</v>
      </c>
      <c r="K170" s="56">
        <v>1.68</v>
      </c>
      <c r="L170" s="56">
        <v>2.23</v>
      </c>
      <c r="M170" s="56">
        <v>2.57</v>
      </c>
      <c r="N170" s="16">
        <v>2</v>
      </c>
      <c r="O170" s="16">
        <f t="shared" si="1169"/>
        <v>237563.3195833333</v>
      </c>
      <c r="P170" s="16">
        <v>0</v>
      </c>
      <c r="Q170" s="16">
        <f t="shared" si="1170"/>
        <v>0</v>
      </c>
      <c r="R170" s="16"/>
      <c r="S170" s="16">
        <f t="shared" si="1171"/>
        <v>0</v>
      </c>
      <c r="T170" s="16"/>
      <c r="U170" s="16">
        <f t="shared" si="1172"/>
        <v>0</v>
      </c>
      <c r="V170" s="16">
        <v>3</v>
      </c>
      <c r="W170" s="16">
        <f t="shared" si="1173"/>
        <v>358755.25743749994</v>
      </c>
      <c r="X170" s="16">
        <v>0</v>
      </c>
      <c r="Y170" s="16">
        <f t="shared" si="1174"/>
        <v>0</v>
      </c>
      <c r="Z170" s="16"/>
      <c r="AA170" s="16">
        <f t="shared" si="1175"/>
        <v>0</v>
      </c>
      <c r="AB170" s="16"/>
      <c r="AC170" s="16">
        <f t="shared" si="1176"/>
        <v>0</v>
      </c>
      <c r="AD170" s="16">
        <v>0</v>
      </c>
      <c r="AE170" s="16">
        <f t="shared" si="1177"/>
        <v>0</v>
      </c>
      <c r="AF170" s="16">
        <v>0</v>
      </c>
      <c r="AG170" s="16">
        <f t="shared" si="1178"/>
        <v>0</v>
      </c>
      <c r="AH170" s="16"/>
      <c r="AI170" s="16">
        <f t="shared" si="1179"/>
        <v>0</v>
      </c>
      <c r="AJ170" s="16"/>
      <c r="AK170" s="16">
        <f t="shared" si="1180"/>
        <v>0</v>
      </c>
      <c r="AL170" s="61">
        <v>0</v>
      </c>
      <c r="AM170" s="16">
        <f t="shared" si="1181"/>
        <v>0</v>
      </c>
      <c r="AN170" s="59">
        <v>0</v>
      </c>
      <c r="AO170" s="16">
        <f t="shared" si="1182"/>
        <v>0</v>
      </c>
      <c r="AP170" s="16"/>
      <c r="AQ170" s="16">
        <f t="shared" si="1183"/>
        <v>0</v>
      </c>
      <c r="AR170" s="16"/>
      <c r="AS170" s="16">
        <f t="shared" si="1184"/>
        <v>0</v>
      </c>
      <c r="AT170" s="16"/>
      <c r="AU170" s="16">
        <f t="shared" si="1185"/>
        <v>0</v>
      </c>
      <c r="AV170" s="16"/>
      <c r="AW170" s="16">
        <f t="shared" si="1186"/>
        <v>0</v>
      </c>
      <c r="AX170" s="16"/>
      <c r="AY170" s="16">
        <f t="shared" si="1187"/>
        <v>0</v>
      </c>
      <c r="AZ170" s="16"/>
      <c r="BA170" s="16">
        <f t="shared" si="1188"/>
        <v>0</v>
      </c>
      <c r="BB170" s="16"/>
      <c r="BC170" s="16">
        <f t="shared" si="1189"/>
        <v>0</v>
      </c>
      <c r="BD170" s="16"/>
      <c r="BE170" s="16">
        <f t="shared" si="1190"/>
        <v>0</v>
      </c>
      <c r="BF170" s="16"/>
      <c r="BG170" s="16">
        <f t="shared" si="1191"/>
        <v>0</v>
      </c>
      <c r="BH170" s="16"/>
      <c r="BI170" s="16">
        <f t="shared" si="1192"/>
        <v>0</v>
      </c>
      <c r="BJ170" s="16">
        <v>0</v>
      </c>
      <c r="BK170" s="16">
        <f t="shared" si="1193"/>
        <v>0</v>
      </c>
      <c r="BL170" s="16"/>
      <c r="BM170" s="16">
        <f t="shared" si="1194"/>
        <v>0</v>
      </c>
      <c r="BN170" s="22"/>
      <c r="BO170" s="16">
        <f t="shared" si="1195"/>
        <v>0</v>
      </c>
      <c r="BP170" s="16"/>
      <c r="BQ170" s="16">
        <f t="shared" si="1196"/>
        <v>0</v>
      </c>
      <c r="BR170" s="16"/>
      <c r="BS170" s="16">
        <f t="shared" si="1197"/>
        <v>0</v>
      </c>
      <c r="BT170" s="16"/>
      <c r="BU170" s="16">
        <f t="shared" si="1198"/>
        <v>0</v>
      </c>
      <c r="BV170" s="16"/>
      <c r="BW170" s="16">
        <f t="shared" si="1199"/>
        <v>0</v>
      </c>
      <c r="BX170" s="16"/>
      <c r="BY170" s="16">
        <f t="shared" si="1200"/>
        <v>0</v>
      </c>
      <c r="BZ170" s="16"/>
      <c r="CA170" s="16">
        <f t="shared" si="1201"/>
        <v>0</v>
      </c>
      <c r="CB170" s="16"/>
      <c r="CC170" s="16">
        <f t="shared" si="1202"/>
        <v>0</v>
      </c>
      <c r="CD170" s="16"/>
      <c r="CE170" s="16">
        <f t="shared" si="1203"/>
        <v>0</v>
      </c>
      <c r="CF170" s="16"/>
      <c r="CG170" s="16">
        <f t="shared" si="1204"/>
        <v>0</v>
      </c>
      <c r="CH170" s="16"/>
      <c r="CI170" s="16">
        <f t="shared" si="1205"/>
        <v>0</v>
      </c>
      <c r="CJ170" s="16"/>
      <c r="CK170" s="16">
        <f t="shared" si="1206"/>
        <v>0</v>
      </c>
      <c r="CL170" s="16"/>
      <c r="CM170" s="16">
        <f t="shared" si="1207"/>
        <v>0</v>
      </c>
      <c r="CN170" s="16"/>
      <c r="CO170" s="16">
        <f t="shared" si="1208"/>
        <v>0</v>
      </c>
      <c r="CP170" s="18"/>
      <c r="CQ170" s="16">
        <f t="shared" si="1209"/>
        <v>0</v>
      </c>
      <c r="CR170" s="16"/>
      <c r="CS170" s="16">
        <f t="shared" si="1210"/>
        <v>0</v>
      </c>
      <c r="CT170" s="16"/>
      <c r="CU170" s="16">
        <f t="shared" si="1211"/>
        <v>0</v>
      </c>
      <c r="CV170" s="16"/>
      <c r="CW170" s="16">
        <f t="shared" si="1212"/>
        <v>0</v>
      </c>
      <c r="CX170" s="16"/>
      <c r="CY170" s="16">
        <f t="shared" si="1213"/>
        <v>0</v>
      </c>
      <c r="CZ170" s="16"/>
      <c r="DA170" s="16">
        <f t="shared" si="1214"/>
        <v>0</v>
      </c>
      <c r="DB170" s="16"/>
      <c r="DC170" s="16">
        <f t="shared" si="1215"/>
        <v>0</v>
      </c>
      <c r="DD170" s="16"/>
      <c r="DE170" s="16">
        <f t="shared" si="1216"/>
        <v>0</v>
      </c>
      <c r="DF170" s="16"/>
      <c r="DG170" s="16">
        <f t="shared" si="1217"/>
        <v>0</v>
      </c>
      <c r="DH170" s="16"/>
      <c r="DI170" s="16">
        <f t="shared" si="1218"/>
        <v>0</v>
      </c>
      <c r="DJ170" s="16"/>
      <c r="DK170" s="16">
        <f t="shared" si="1219"/>
        <v>0</v>
      </c>
      <c r="DL170" s="16"/>
      <c r="DM170" s="16">
        <f t="shared" si="1115"/>
        <v>0</v>
      </c>
      <c r="DN170" s="16"/>
      <c r="DO170" s="16">
        <f t="shared" si="1054"/>
        <v>0</v>
      </c>
      <c r="DP170" s="16">
        <f t="shared" si="1063"/>
        <v>5</v>
      </c>
      <c r="DQ170" s="16">
        <f t="shared" si="1063"/>
        <v>596318.57702083327</v>
      </c>
    </row>
    <row r="171" spans="1:121" ht="45" customHeight="1" x14ac:dyDescent="0.25">
      <c r="A171" s="20"/>
      <c r="B171" s="54">
        <v>140</v>
      </c>
      <c r="C171" s="55" t="s">
        <v>299</v>
      </c>
      <c r="D171" s="56">
        <f t="shared" si="1058"/>
        <v>19063</v>
      </c>
      <c r="E171" s="56">
        <v>18530</v>
      </c>
      <c r="F171" s="56">
        <v>18715</v>
      </c>
      <c r="G171" s="21">
        <v>2.56</v>
      </c>
      <c r="H171" s="15">
        <v>1</v>
      </c>
      <c r="I171" s="15">
        <v>1</v>
      </c>
      <c r="J171" s="56">
        <v>1.4</v>
      </c>
      <c r="K171" s="56">
        <v>1.68</v>
      </c>
      <c r="L171" s="56">
        <v>2.23</v>
      </c>
      <c r="M171" s="56">
        <v>2.57</v>
      </c>
      <c r="N171" s="16">
        <v>0</v>
      </c>
      <c r="O171" s="16">
        <f t="shared" si="1169"/>
        <v>0</v>
      </c>
      <c r="P171" s="16">
        <v>0</v>
      </c>
      <c r="Q171" s="16">
        <f t="shared" si="1170"/>
        <v>0</v>
      </c>
      <c r="R171" s="16"/>
      <c r="S171" s="16">
        <f t="shared" si="1171"/>
        <v>0</v>
      </c>
      <c r="T171" s="16"/>
      <c r="U171" s="16">
        <f t="shared" si="1172"/>
        <v>0</v>
      </c>
      <c r="V171" s="16">
        <v>0</v>
      </c>
      <c r="W171" s="16">
        <f t="shared" si="1173"/>
        <v>0</v>
      </c>
      <c r="X171" s="16">
        <v>0</v>
      </c>
      <c r="Y171" s="16">
        <f t="shared" si="1174"/>
        <v>0</v>
      </c>
      <c r="Z171" s="16"/>
      <c r="AA171" s="16">
        <f t="shared" si="1175"/>
        <v>0</v>
      </c>
      <c r="AB171" s="16"/>
      <c r="AC171" s="16">
        <f t="shared" si="1176"/>
        <v>0</v>
      </c>
      <c r="AD171" s="16">
        <v>0</v>
      </c>
      <c r="AE171" s="16">
        <f t="shared" si="1177"/>
        <v>0</v>
      </c>
      <c r="AF171" s="16">
        <v>0</v>
      </c>
      <c r="AG171" s="16">
        <f t="shared" si="1178"/>
        <v>0</v>
      </c>
      <c r="AH171" s="16"/>
      <c r="AI171" s="16">
        <f t="shared" si="1179"/>
        <v>0</v>
      </c>
      <c r="AJ171" s="16"/>
      <c r="AK171" s="16">
        <f t="shared" si="1180"/>
        <v>0</v>
      </c>
      <c r="AL171" s="61">
        <v>0</v>
      </c>
      <c r="AM171" s="16">
        <f t="shared" si="1181"/>
        <v>0</v>
      </c>
      <c r="AN171" s="59">
        <v>0</v>
      </c>
      <c r="AO171" s="16">
        <f t="shared" si="1182"/>
        <v>0</v>
      </c>
      <c r="AP171" s="16"/>
      <c r="AQ171" s="16">
        <f t="shared" si="1183"/>
        <v>0</v>
      </c>
      <c r="AR171" s="16"/>
      <c r="AS171" s="16">
        <f t="shared" si="1184"/>
        <v>0</v>
      </c>
      <c r="AT171" s="16"/>
      <c r="AU171" s="16">
        <f t="shared" si="1185"/>
        <v>0</v>
      </c>
      <c r="AV171" s="16"/>
      <c r="AW171" s="16">
        <f t="shared" si="1186"/>
        <v>0</v>
      </c>
      <c r="AX171" s="16"/>
      <c r="AY171" s="16">
        <f t="shared" si="1187"/>
        <v>0</v>
      </c>
      <c r="AZ171" s="16"/>
      <c r="BA171" s="16">
        <f t="shared" si="1188"/>
        <v>0</v>
      </c>
      <c r="BB171" s="16"/>
      <c r="BC171" s="16">
        <f t="shared" si="1189"/>
        <v>0</v>
      </c>
      <c r="BD171" s="16"/>
      <c r="BE171" s="16">
        <f t="shared" si="1190"/>
        <v>0</v>
      </c>
      <c r="BF171" s="16"/>
      <c r="BG171" s="16">
        <f t="shared" si="1191"/>
        <v>0</v>
      </c>
      <c r="BH171" s="16"/>
      <c r="BI171" s="16">
        <f t="shared" si="1192"/>
        <v>0</v>
      </c>
      <c r="BJ171" s="16">
        <v>0</v>
      </c>
      <c r="BK171" s="16">
        <f t="shared" si="1193"/>
        <v>0</v>
      </c>
      <c r="BL171" s="16"/>
      <c r="BM171" s="16">
        <f t="shared" si="1194"/>
        <v>0</v>
      </c>
      <c r="BN171" s="22"/>
      <c r="BO171" s="16">
        <f t="shared" si="1195"/>
        <v>0</v>
      </c>
      <c r="BP171" s="16"/>
      <c r="BQ171" s="16">
        <f t="shared" si="1196"/>
        <v>0</v>
      </c>
      <c r="BR171" s="16"/>
      <c r="BS171" s="16">
        <f t="shared" si="1197"/>
        <v>0</v>
      </c>
      <c r="BT171" s="16"/>
      <c r="BU171" s="16">
        <f t="shared" si="1198"/>
        <v>0</v>
      </c>
      <c r="BV171" s="16"/>
      <c r="BW171" s="16">
        <f t="shared" si="1199"/>
        <v>0</v>
      </c>
      <c r="BX171" s="16"/>
      <c r="BY171" s="16">
        <f t="shared" si="1200"/>
        <v>0</v>
      </c>
      <c r="BZ171" s="16"/>
      <c r="CA171" s="16">
        <f t="shared" si="1201"/>
        <v>0</v>
      </c>
      <c r="CB171" s="16"/>
      <c r="CC171" s="16">
        <f t="shared" si="1202"/>
        <v>0</v>
      </c>
      <c r="CD171" s="16"/>
      <c r="CE171" s="16">
        <f t="shared" si="1203"/>
        <v>0</v>
      </c>
      <c r="CF171" s="16"/>
      <c r="CG171" s="16">
        <f t="shared" si="1204"/>
        <v>0</v>
      </c>
      <c r="CH171" s="16"/>
      <c r="CI171" s="16">
        <f t="shared" si="1205"/>
        <v>0</v>
      </c>
      <c r="CJ171" s="16"/>
      <c r="CK171" s="16">
        <f t="shared" si="1206"/>
        <v>0</v>
      </c>
      <c r="CL171" s="16"/>
      <c r="CM171" s="16">
        <f t="shared" si="1207"/>
        <v>0</v>
      </c>
      <c r="CN171" s="16"/>
      <c r="CO171" s="16">
        <f t="shared" si="1208"/>
        <v>0</v>
      </c>
      <c r="CP171" s="18"/>
      <c r="CQ171" s="16">
        <f t="shared" si="1209"/>
        <v>0</v>
      </c>
      <c r="CR171" s="16"/>
      <c r="CS171" s="16">
        <f t="shared" si="1210"/>
        <v>0</v>
      </c>
      <c r="CT171" s="16"/>
      <c r="CU171" s="16">
        <f t="shared" si="1211"/>
        <v>0</v>
      </c>
      <c r="CV171" s="16"/>
      <c r="CW171" s="16">
        <f t="shared" si="1212"/>
        <v>0</v>
      </c>
      <c r="CX171" s="16"/>
      <c r="CY171" s="16">
        <f t="shared" si="1213"/>
        <v>0</v>
      </c>
      <c r="CZ171" s="16"/>
      <c r="DA171" s="16">
        <f t="shared" si="1214"/>
        <v>0</v>
      </c>
      <c r="DB171" s="16"/>
      <c r="DC171" s="16">
        <f t="shared" si="1215"/>
        <v>0</v>
      </c>
      <c r="DD171" s="16"/>
      <c r="DE171" s="16">
        <f t="shared" si="1216"/>
        <v>0</v>
      </c>
      <c r="DF171" s="16"/>
      <c r="DG171" s="16">
        <f t="shared" si="1217"/>
        <v>0</v>
      </c>
      <c r="DH171" s="16"/>
      <c r="DI171" s="16">
        <f t="shared" si="1218"/>
        <v>0</v>
      </c>
      <c r="DJ171" s="16"/>
      <c r="DK171" s="16">
        <f t="shared" si="1219"/>
        <v>0</v>
      </c>
      <c r="DL171" s="16"/>
      <c r="DM171" s="16">
        <f t="shared" si="1115"/>
        <v>0</v>
      </c>
      <c r="DN171" s="16"/>
      <c r="DO171" s="16">
        <f t="shared" si="1054"/>
        <v>0</v>
      </c>
      <c r="DP171" s="16">
        <f t="shared" si="1063"/>
        <v>0</v>
      </c>
      <c r="DQ171" s="16">
        <f t="shared" si="1063"/>
        <v>0</v>
      </c>
    </row>
    <row r="172" spans="1:121" ht="45" customHeight="1" x14ac:dyDescent="0.25">
      <c r="A172" s="20"/>
      <c r="B172" s="54">
        <v>141</v>
      </c>
      <c r="C172" s="55" t="s">
        <v>300</v>
      </c>
      <c r="D172" s="56">
        <f t="shared" si="1058"/>
        <v>19063</v>
      </c>
      <c r="E172" s="56">
        <v>18530</v>
      </c>
      <c r="F172" s="56">
        <v>18715</v>
      </c>
      <c r="G172" s="21">
        <v>3.6</v>
      </c>
      <c r="H172" s="15">
        <v>1</v>
      </c>
      <c r="I172" s="15">
        <v>1</v>
      </c>
      <c r="J172" s="56">
        <v>1.4</v>
      </c>
      <c r="K172" s="56">
        <v>1.68</v>
      </c>
      <c r="L172" s="56">
        <v>2.23</v>
      </c>
      <c r="M172" s="56">
        <v>2.57</v>
      </c>
      <c r="N172" s="16">
        <v>2</v>
      </c>
      <c r="O172" s="16">
        <f t="shared" si="1169"/>
        <v>201230.10599999997</v>
      </c>
      <c r="P172" s="16">
        <v>0</v>
      </c>
      <c r="Q172" s="16">
        <f t="shared" si="1170"/>
        <v>0</v>
      </c>
      <c r="R172" s="16"/>
      <c r="S172" s="16">
        <f t="shared" si="1171"/>
        <v>0</v>
      </c>
      <c r="T172" s="16"/>
      <c r="U172" s="16">
        <f t="shared" si="1172"/>
        <v>0</v>
      </c>
      <c r="V172" s="16">
        <v>72</v>
      </c>
      <c r="W172" s="16">
        <f t="shared" si="1173"/>
        <v>7293283.3512000004</v>
      </c>
      <c r="X172" s="16">
        <v>0</v>
      </c>
      <c r="Y172" s="16">
        <f t="shared" si="1174"/>
        <v>0</v>
      </c>
      <c r="Z172" s="16"/>
      <c r="AA172" s="16">
        <f t="shared" si="1175"/>
        <v>0</v>
      </c>
      <c r="AB172" s="16"/>
      <c r="AC172" s="16">
        <f t="shared" si="1176"/>
        <v>0</v>
      </c>
      <c r="AD172" s="16">
        <v>0</v>
      </c>
      <c r="AE172" s="16">
        <f t="shared" si="1177"/>
        <v>0</v>
      </c>
      <c r="AF172" s="16">
        <v>0</v>
      </c>
      <c r="AG172" s="16">
        <f t="shared" si="1178"/>
        <v>0</v>
      </c>
      <c r="AH172" s="16"/>
      <c r="AI172" s="16">
        <f t="shared" si="1179"/>
        <v>0</v>
      </c>
      <c r="AJ172" s="16"/>
      <c r="AK172" s="16">
        <f t="shared" si="1180"/>
        <v>0</v>
      </c>
      <c r="AL172" s="61">
        <v>0</v>
      </c>
      <c r="AM172" s="16">
        <f t="shared" si="1181"/>
        <v>0</v>
      </c>
      <c r="AN172" s="59">
        <v>3</v>
      </c>
      <c r="AO172" s="16">
        <f t="shared" si="1182"/>
        <v>348897.71952000004</v>
      </c>
      <c r="AP172" s="16"/>
      <c r="AQ172" s="16">
        <f t="shared" si="1183"/>
        <v>0</v>
      </c>
      <c r="AR172" s="16"/>
      <c r="AS172" s="16">
        <f t="shared" si="1184"/>
        <v>0</v>
      </c>
      <c r="AT172" s="16">
        <v>5</v>
      </c>
      <c r="AU172" s="16">
        <f t="shared" si="1185"/>
        <v>600087.41100000008</v>
      </c>
      <c r="AV172" s="16"/>
      <c r="AW172" s="16">
        <f t="shared" si="1186"/>
        <v>0</v>
      </c>
      <c r="AX172" s="16"/>
      <c r="AY172" s="16">
        <f t="shared" si="1187"/>
        <v>0</v>
      </c>
      <c r="AZ172" s="16"/>
      <c r="BA172" s="16">
        <f t="shared" si="1188"/>
        <v>0</v>
      </c>
      <c r="BB172" s="16"/>
      <c r="BC172" s="16">
        <f t="shared" si="1189"/>
        <v>0</v>
      </c>
      <c r="BD172" s="16"/>
      <c r="BE172" s="16">
        <f t="shared" si="1190"/>
        <v>0</v>
      </c>
      <c r="BF172" s="16"/>
      <c r="BG172" s="16">
        <f t="shared" si="1191"/>
        <v>0</v>
      </c>
      <c r="BH172" s="16"/>
      <c r="BI172" s="16">
        <f t="shared" si="1192"/>
        <v>0</v>
      </c>
      <c r="BJ172" s="16">
        <v>3</v>
      </c>
      <c r="BK172" s="16">
        <f t="shared" si="1193"/>
        <v>303886.8063</v>
      </c>
      <c r="BL172" s="16"/>
      <c r="BM172" s="16">
        <f t="shared" si="1194"/>
        <v>0</v>
      </c>
      <c r="BN172" s="22"/>
      <c r="BO172" s="16">
        <f t="shared" si="1195"/>
        <v>0</v>
      </c>
      <c r="BP172" s="16"/>
      <c r="BQ172" s="16">
        <f t="shared" si="1196"/>
        <v>0</v>
      </c>
      <c r="BR172" s="16"/>
      <c r="BS172" s="16">
        <f t="shared" si="1197"/>
        <v>0</v>
      </c>
      <c r="BT172" s="16"/>
      <c r="BU172" s="16">
        <f t="shared" si="1198"/>
        <v>0</v>
      </c>
      <c r="BV172" s="16"/>
      <c r="BW172" s="16">
        <f t="shared" si="1199"/>
        <v>0</v>
      </c>
      <c r="BX172" s="16"/>
      <c r="BY172" s="16">
        <f t="shared" si="1200"/>
        <v>0</v>
      </c>
      <c r="BZ172" s="16"/>
      <c r="CA172" s="16">
        <f t="shared" si="1201"/>
        <v>0</v>
      </c>
      <c r="CB172" s="16"/>
      <c r="CC172" s="16">
        <f t="shared" si="1202"/>
        <v>0</v>
      </c>
      <c r="CD172" s="16"/>
      <c r="CE172" s="16">
        <f t="shared" si="1203"/>
        <v>0</v>
      </c>
      <c r="CF172" s="16"/>
      <c r="CG172" s="16">
        <f t="shared" si="1204"/>
        <v>0</v>
      </c>
      <c r="CH172" s="16"/>
      <c r="CI172" s="16">
        <f t="shared" si="1205"/>
        <v>0</v>
      </c>
      <c r="CJ172" s="16"/>
      <c r="CK172" s="16">
        <f t="shared" si="1206"/>
        <v>0</v>
      </c>
      <c r="CL172" s="16"/>
      <c r="CM172" s="16">
        <f t="shared" si="1207"/>
        <v>0</v>
      </c>
      <c r="CN172" s="16"/>
      <c r="CO172" s="16">
        <f t="shared" si="1208"/>
        <v>0</v>
      </c>
      <c r="CP172" s="18"/>
      <c r="CQ172" s="16">
        <f t="shared" si="1209"/>
        <v>0</v>
      </c>
      <c r="CR172" s="16"/>
      <c r="CS172" s="16">
        <f t="shared" si="1210"/>
        <v>0</v>
      </c>
      <c r="CT172" s="16"/>
      <c r="CU172" s="16">
        <f t="shared" si="1211"/>
        <v>0</v>
      </c>
      <c r="CV172" s="16"/>
      <c r="CW172" s="16">
        <f t="shared" si="1212"/>
        <v>0</v>
      </c>
      <c r="CX172" s="16"/>
      <c r="CY172" s="16">
        <f t="shared" si="1213"/>
        <v>0</v>
      </c>
      <c r="CZ172" s="16"/>
      <c r="DA172" s="16">
        <f t="shared" si="1214"/>
        <v>0</v>
      </c>
      <c r="DB172" s="16"/>
      <c r="DC172" s="16">
        <f t="shared" si="1215"/>
        <v>0</v>
      </c>
      <c r="DD172" s="16"/>
      <c r="DE172" s="16">
        <f t="shared" si="1216"/>
        <v>0</v>
      </c>
      <c r="DF172" s="16"/>
      <c r="DG172" s="16">
        <f t="shared" si="1217"/>
        <v>0</v>
      </c>
      <c r="DH172" s="16"/>
      <c r="DI172" s="16">
        <f t="shared" si="1218"/>
        <v>0</v>
      </c>
      <c r="DJ172" s="16"/>
      <c r="DK172" s="16">
        <f t="shared" si="1219"/>
        <v>0</v>
      </c>
      <c r="DL172" s="16"/>
      <c r="DM172" s="16">
        <f t="shared" si="1115"/>
        <v>0</v>
      </c>
      <c r="DN172" s="16"/>
      <c r="DO172" s="16">
        <f t="shared" si="1054"/>
        <v>0</v>
      </c>
      <c r="DP172" s="16">
        <f t="shared" si="1063"/>
        <v>85</v>
      </c>
      <c r="DQ172" s="16">
        <f t="shared" si="1063"/>
        <v>8747385.3940199986</v>
      </c>
    </row>
    <row r="173" spans="1:121" ht="34.5" customHeight="1" x14ac:dyDescent="0.25">
      <c r="A173" s="20"/>
      <c r="B173" s="54">
        <v>142</v>
      </c>
      <c r="C173" s="55" t="s">
        <v>301</v>
      </c>
      <c r="D173" s="56">
        <f t="shared" si="1058"/>
        <v>19063</v>
      </c>
      <c r="E173" s="56">
        <v>18530</v>
      </c>
      <c r="F173" s="56">
        <v>18715</v>
      </c>
      <c r="G173" s="21">
        <v>4.2699999999999996</v>
      </c>
      <c r="H173" s="15">
        <v>1</v>
      </c>
      <c r="I173" s="15">
        <v>1</v>
      </c>
      <c r="J173" s="56">
        <v>1.4</v>
      </c>
      <c r="K173" s="56">
        <v>1.68</v>
      </c>
      <c r="L173" s="56">
        <v>2.23</v>
      </c>
      <c r="M173" s="56">
        <v>2.57</v>
      </c>
      <c r="N173" s="16">
        <v>105</v>
      </c>
      <c r="O173" s="16">
        <f t="shared" ref="O173:O176" si="1220">(N173/12*5*$D173*$G173*$H173*$J173*O$11)+(N173/12*4*$E173*$G173*$I173*$J173)+(N173/12*3*$F173*$G173*$I173*$J173)</f>
        <v>11849382.743624998</v>
      </c>
      <c r="P173" s="16">
        <v>0</v>
      </c>
      <c r="Q173" s="16">
        <f t="shared" ref="Q173:Q176" si="1221">(P173/12*5*$D173*$G173*$H173*$J173*Q$11)+(P173/12*4*$E173*$G173*$I173*$J173)+(P173/12*3*$F173*$G173*$I173*$J173)</f>
        <v>0</v>
      </c>
      <c r="R173" s="16">
        <v>0</v>
      </c>
      <c r="S173" s="16">
        <f t="shared" ref="S173:S176" si="1222">(R173/12*5*$D173*$G173*$H173*$J173*S$11)+(R173/12*4*$E173*$G173*$I173*$J173)+(R173/12*3*$F173*$G173*$I173*$J173)</f>
        <v>0</v>
      </c>
      <c r="T173" s="16"/>
      <c r="U173" s="16">
        <f t="shared" ref="U173:U176" si="1223">(T173/12*5*$D173*$G173*$H173*$J173*U$11)+(T173/12*4*$E173*$G173*$I173*$J173)+(T173/12*3*$F173*$G173*$I173*$J173)</f>
        <v>0</v>
      </c>
      <c r="V173" s="16">
        <v>0</v>
      </c>
      <c r="W173" s="16">
        <f t="shared" ref="W173:W176" si="1224">(V173/12*5*$D173*$G173*$H173*$J173*W$11)+(V173/12*4*$E173*$G173*$I173*$J173)+(V173/12*3*$F173*$G173*$I173*$J173)</f>
        <v>0</v>
      </c>
      <c r="X173" s="16">
        <v>0</v>
      </c>
      <c r="Y173" s="16">
        <f t="shared" ref="Y173:Y176" si="1225">(X173/12*5*$D173*$G173*$H173*$J173*Y$11)+(X173/12*4*$E173*$G173*$I173*$J173)+(X173/12*3*$F173*$G173*$I173*$J173)</f>
        <v>0</v>
      </c>
      <c r="Z173" s="16">
        <v>0</v>
      </c>
      <c r="AA173" s="16">
        <f t="shared" ref="AA173:AA176" si="1226">(Z173/12*5*$D173*$G173*$H173*$J173*AA$11)+(Z173/12*4*$E173*$G173*$I173*$J173)+(Z173/12*3*$F173*$G173*$I173*$J173)</f>
        <v>0</v>
      </c>
      <c r="AB173" s="16">
        <v>0</v>
      </c>
      <c r="AC173" s="16">
        <f t="shared" ref="AC173:AC176" si="1227">(AB173/12*5*$D173*$G173*$H173*$J173*AC$11)+(AB173/12*4*$E173*$G173*$I173*$J173)+(AB173/12*3*$F173*$G173*$I173*$J173)</f>
        <v>0</v>
      </c>
      <c r="AD173" s="16">
        <v>0</v>
      </c>
      <c r="AE173" s="16">
        <f t="shared" ref="AE173:AE176" si="1228">(AD173/12*5*$D173*$G173*$H173*$J173*AE$11)+(AD173/12*4*$E173*$G173*$I173*$J173)+(AD173/12*3*$F173*$G173*$I173*$J173)</f>
        <v>0</v>
      </c>
      <c r="AF173" s="16">
        <v>0</v>
      </c>
      <c r="AG173" s="16">
        <f t="shared" ref="AG173:AG176" si="1229">(AF173/12*5*$D173*$G173*$H173*$J173*AG$11)+(AF173/12*4*$E173*$G173*$I173*$J173)+(AF173/12*3*$F173*$G173*$I173*$J173)</f>
        <v>0</v>
      </c>
      <c r="AH173" s="16">
        <v>0</v>
      </c>
      <c r="AI173" s="16">
        <f t="shared" ref="AI173:AI176" si="1230">(AH173/12*5*$D173*$G173*$H173*$J173*AI$11)+(AH173/12*4*$E173*$G173*$I173*$J173)+(AH173/12*3*$F173*$G173*$I173*$J173)</f>
        <v>0</v>
      </c>
      <c r="AJ173" s="16"/>
      <c r="AK173" s="16">
        <f t="shared" ref="AK173:AK176" si="1231">(AJ173/12*5*$D173*$G173*$H173*$J173*AK$11)+(AJ173/12*4*$E173*$G173*$I173*$J173)+(AJ173/12*3*$F173*$G173*$I173*$J173)</f>
        <v>0</v>
      </c>
      <c r="AL173" s="61">
        <v>0</v>
      </c>
      <c r="AM173" s="16">
        <f t="shared" ref="AM173:AM176" si="1232">(AL173/12*5*$D173*$G173*$H173*$J173*AM$11)+(AL173/12*4*$E173*$G173*$I173*$J173)+(AL173/12*3*$F173*$G173*$I173*$J173)</f>
        <v>0</v>
      </c>
      <c r="AN173" s="59">
        <v>0</v>
      </c>
      <c r="AO173" s="16">
        <f t="shared" ref="AO173:AO176" si="1233">(AN173/12*5*$D173*$G173*$H173*$K173*AO$11)+(AN173/12*4*$E173*$G173*$I173*$K173)+(AN173/12*3*$F173*$G173*$I173*$K173)</f>
        <v>0</v>
      </c>
      <c r="AP173" s="16">
        <v>0</v>
      </c>
      <c r="AQ173" s="16">
        <f t="shared" ref="AQ173:AQ176" si="1234">(AP173/12*5*$D173*$G173*$H173*$K173*AQ$11)+(AP173/12*4*$E173*$G173*$I173*$K173)+(AP173/12*3*$F173*$G173*$I173*$K173)</f>
        <v>0</v>
      </c>
      <c r="AR173" s="16"/>
      <c r="AS173" s="16">
        <f t="shared" ref="AS173:AS176" si="1235">(AR173/12*5*$D173*$G173*$H173*$K173*AS$11)+(AR173/12*4*$E173*$G173*$I173*$K173)+(AR173/12*3*$F173*$G173*$I173*$K173)</f>
        <v>0</v>
      </c>
      <c r="AT173" s="16"/>
      <c r="AU173" s="16">
        <f t="shared" ref="AU173:AU176" si="1236">(AT173/12*5*$D173*$G173*$H173*$K173*AU$11)+(AT173/12*4*$E173*$G173*$I173*$K173)+(AT173/12*3*$F173*$G173*$I173*$K173)</f>
        <v>0</v>
      </c>
      <c r="AV173" s="16"/>
      <c r="AW173" s="16">
        <f t="shared" ref="AW173:AW176" si="1237">(AV173/12*5*$D173*$G173*$H173*$J173*AW$11)+(AV173/12*4*$E173*$G173*$I173*$J173)+(AV173/12*3*$F173*$G173*$I173*$J173)</f>
        <v>0</v>
      </c>
      <c r="AX173" s="16"/>
      <c r="AY173" s="16">
        <f t="shared" ref="AY173:AY176" si="1238">(AX173/12*5*$D173*$G173*$H173*$J173*AY$11)+(AX173/12*4*$E173*$G173*$I173*$J173)+(AX173/12*3*$F173*$G173*$I173*$J173)</f>
        <v>0</v>
      </c>
      <c r="AZ173" s="16">
        <v>0</v>
      </c>
      <c r="BA173" s="16">
        <f t="shared" ref="BA173:BA176" si="1239">(AZ173/12*5*$D173*$G173*$H173*$K173*BA$11)+(AZ173/12*4*$E173*$G173*$I173*$K173)+(AZ173/12*3*$F173*$G173*$I173*$K173)</f>
        <v>0</v>
      </c>
      <c r="BB173" s="16">
        <v>0</v>
      </c>
      <c r="BC173" s="16">
        <f t="shared" ref="BC173:BC176" si="1240">(BB173/12*5*$D173*$G173*$H173*$J173*BC$11)+(BB173/12*4*$E173*$G173*$I173*$J173)+(BB173/12*3*$F173*$G173*$I173*$J173)</f>
        <v>0</v>
      </c>
      <c r="BD173" s="16">
        <v>0</v>
      </c>
      <c r="BE173" s="16">
        <f t="shared" ref="BE173:BE176" si="1241">(BD173/12*5*$D173*$G173*$H173*$J173*BE$11)+(BD173/12*4*$E173*$G173*$I173*$J173)+(BD173/12*3*$F173*$G173*$I173*$J173)</f>
        <v>0</v>
      </c>
      <c r="BF173" s="16">
        <v>0</v>
      </c>
      <c r="BG173" s="16">
        <f t="shared" ref="BG173:BG176" si="1242">(BF173/12*5*$D173*$G173*$H173*$J173*BG$11)+(BF173/12*4*$E173*$G173*$I173*$J173)+(BF173/12*3*$F173*$G173*$I173*$J173)</f>
        <v>0</v>
      </c>
      <c r="BH173" s="16">
        <v>0</v>
      </c>
      <c r="BI173" s="16">
        <f t="shared" ref="BI173:BI176" si="1243">(BH173/12*5*$D173*$G173*$H173*$K173*BI$11)+(BH173/12*4*$E173*$G173*$I173*$K173)+(BH173/12*3*$F173*$G173*$I173*$K173)</f>
        <v>0</v>
      </c>
      <c r="BJ173" s="16">
        <v>0</v>
      </c>
      <c r="BK173" s="16">
        <f t="shared" ref="BK173:BK176" si="1244">(BJ173/12*5*$D173*$G173*$H173*$J173*BK$11)+(BJ173/12*4*$E173*$G173*$I173*$J173)+(BJ173/12*3*$F173*$G173*$I173*$J173)</f>
        <v>0</v>
      </c>
      <c r="BL173" s="16">
        <v>0</v>
      </c>
      <c r="BM173" s="16">
        <f t="shared" ref="BM173:BM176" si="1245">(BL173/12*5*$D173*$G173*$H173*$J173*BM$11)+(BL173/12*4*$E173*$G173*$I173*$J173)+(BL173/12*3*$F173*$G173*$I173*$J173)</f>
        <v>0</v>
      </c>
      <c r="BN173" s="22">
        <v>0</v>
      </c>
      <c r="BO173" s="16">
        <f t="shared" ref="BO173:BO176" si="1246">(BN173/12*5*$D173*$G173*$H173*$K173*BO$11)+(BN173/12*4*$E173*$G173*$I173*$K173)+(BN173/12*3*$F173*$G173*$I173*$K173)</f>
        <v>0</v>
      </c>
      <c r="BP173" s="16">
        <v>0</v>
      </c>
      <c r="BQ173" s="16">
        <f t="shared" ref="BQ173:BQ176" si="1247">(BP173/12*5*$D173*$G173*$H173*$K173*BQ$11)+(BP173/12*4*$E173*$G173*$I173*$K173)+(BP173/12*3*$F173*$G173*$I173*$K173)</f>
        <v>0</v>
      </c>
      <c r="BR173" s="16">
        <v>0</v>
      </c>
      <c r="BS173" s="16">
        <f t="shared" ref="BS173:BS176" si="1248">(BR173/12*5*$D173*$G173*$H173*$J173*BS$11)+(BR173/12*4*$E173*$G173*$I173*$J173)+(BR173/12*3*$F173*$G173*$I173*$J173)</f>
        <v>0</v>
      </c>
      <c r="BT173" s="16">
        <v>0</v>
      </c>
      <c r="BU173" s="16">
        <f t="shared" ref="BU173:BU176" si="1249">(BT173/12*5*$D173*$G173*$H173*$J173*BU$11)+(BT173/12*4*$E173*$G173*$I173*$J173)+(BT173/12*3*$F173*$G173*$I173*$J173)</f>
        <v>0</v>
      </c>
      <c r="BV173" s="16">
        <v>0</v>
      </c>
      <c r="BW173" s="16">
        <f t="shared" ref="BW173:BW176" si="1250">(BV173/12*5*$D173*$G173*$H173*$K173*BW$11)+(BV173/12*4*$E173*$G173*$I173*$K173)+(BV173/12*3*$F173*$G173*$I173*$K173)</f>
        <v>0</v>
      </c>
      <c r="BX173" s="16"/>
      <c r="BY173" s="16">
        <f t="shared" ref="BY173:BY176" si="1251">(BX173/12*5*$D173*$G173*$H173*$K173*BY$11)+(BX173/12*4*$E173*$G173*$I173*$K173)+(BX173/12*3*$F173*$G173*$I173*$K173)</f>
        <v>0</v>
      </c>
      <c r="BZ173" s="16">
        <v>0</v>
      </c>
      <c r="CA173" s="16">
        <f t="shared" ref="CA173:CA176" si="1252">(BZ173/12*5*$D173*$G173*$H173*$J173*CA$11)+(BZ173/12*4*$E173*$G173*$I173*$J173)+(BZ173/12*3*$F173*$G173*$I173*$J173)</f>
        <v>0</v>
      </c>
      <c r="CB173" s="16">
        <v>0</v>
      </c>
      <c r="CC173" s="16">
        <f t="shared" ref="CC173:CC176" si="1253">(CB173/12*5*$D173*$G173*$H173*$K173*CC$11)+(CB173/12*4*$E173*$G173*$I173*$K173)+(CB173/12*3*$F173*$G173*$I173*$K173)</f>
        <v>0</v>
      </c>
      <c r="CD173" s="16">
        <v>0</v>
      </c>
      <c r="CE173" s="16">
        <f t="shared" ref="CE173:CE176" si="1254">(CD173/12*5*$D173*$G173*$H173*$J173*CE$11)+(CD173/12*4*$E173*$G173*$I173*$J173)+(CD173/12*3*$F173*$G173*$I173*$J173)</f>
        <v>0</v>
      </c>
      <c r="CF173" s="16"/>
      <c r="CG173" s="16">
        <f t="shared" ref="CG173:CG176" si="1255">(CF173/12*5*$D173*$G173*$H173*$J173*CG$11)+(CF173/12*4*$E173*$G173*$I173*$J173)+(CF173/12*3*$F173*$G173*$I173*$J173)</f>
        <v>0</v>
      </c>
      <c r="CH173" s="16"/>
      <c r="CI173" s="16">
        <f t="shared" ref="CI173:CI176" si="1256">(CH173/12*5*$D173*$G173*$H173*$J173*CI$11)+(CH173/12*4*$E173*$G173*$I173*$J173)+(CH173/12*3*$F173*$G173*$I173*$J173)</f>
        <v>0</v>
      </c>
      <c r="CJ173" s="16"/>
      <c r="CK173" s="16">
        <f t="shared" ref="CK173:CK176" si="1257">(CJ173/12*5*$D173*$G173*$H173*$J173*CK$11)+(CJ173/12*4*$E173*$G173*$I173*$J173)+(CJ173/12*3*$F173*$G173*$I173*$J173)</f>
        <v>0</v>
      </c>
      <c r="CL173" s="16"/>
      <c r="CM173" s="16">
        <f t="shared" ref="CM173:CM176" si="1258">(CL173/12*5*$D173*$G173*$H173*$K173*CM$11)+(CL173/12*4*$E173*$G173*$I173*$K173)+(CL173/12*3*$F173*$G173*$I173*$K173)</f>
        <v>0</v>
      </c>
      <c r="CN173" s="16"/>
      <c r="CO173" s="16">
        <f t="shared" ref="CO173:CO176" si="1259">(CN173/12*5*$D173*$G173*$H173*$K173*CO$11)+(CN173/12*4*$E173*$G173*$I173*$K173)+(CN173/12*3*$F173*$G173*$I173*$K173)</f>
        <v>0</v>
      </c>
      <c r="CP173" s="18"/>
      <c r="CQ173" s="16">
        <f t="shared" ref="CQ173:CQ176" si="1260">(CP173/12*5*$D173*$G173*$H173*$J173*CQ$11)+(CP173/12*4*$E173*$G173*$I173*$J173)+(CP173/12*3*$F173*$G173*$I173*$J173)</f>
        <v>0</v>
      </c>
      <c r="CR173" s="16"/>
      <c r="CS173" s="16">
        <f t="shared" ref="CS173:CS176" si="1261">(CR173/12*5*$D173*$G173*$H173*$K173*CS$11)+(CR173/12*4*$E173*$G173*$I173*$K173)+(CR173/12*3*$F173*$G173*$I173*$K173)</f>
        <v>0</v>
      </c>
      <c r="CT173" s="16"/>
      <c r="CU173" s="16">
        <f t="shared" ref="CU173:CU176" si="1262">(CT173/12*5*$D173*$G173*$H173*$K173*CU$11)+(CT173/12*4*$E173*$G173*$I173*$K173)+(CT173/12*3*$F173*$G173*$I173*$K173)</f>
        <v>0</v>
      </c>
      <c r="CV173" s="16"/>
      <c r="CW173" s="16">
        <f t="shared" ref="CW173:CW176" si="1263">(CV173/12*5*$D173*$G173*$H173*$K173*CW$11)+(CV173/12*4*$E173*$G173*$I173*$K173)+(CV173/12*3*$F173*$G173*$I173*$K173)</f>
        <v>0</v>
      </c>
      <c r="CX173" s="16"/>
      <c r="CY173" s="16">
        <f t="shared" ref="CY173:CY176" si="1264">(CX173/12*5*$D173*$G173*$H173*$K173*CY$11)+(CX173/12*4*$E173*$G173*$I173*$K173)+(CX173/12*3*$F173*$G173*$I173*$K173)</f>
        <v>0</v>
      </c>
      <c r="CZ173" s="16"/>
      <c r="DA173" s="16">
        <f t="shared" ref="DA173:DA176" si="1265">(CZ173/12*5*$D173*$G173*$H173*$K173*DA$11)+(CZ173/12*4*$E173*$G173*$I173*$K173)+(CZ173/12*3*$F173*$G173*$I173*$K173)</f>
        <v>0</v>
      </c>
      <c r="DB173" s="16"/>
      <c r="DC173" s="16">
        <f t="shared" ref="DC173:DC176" si="1266">(DB173/12*5*$D173*$G173*$H173*$J173*DC$11)+(DB173/12*4*$E173*$G173*$I173*$J173)+(DB173/12*3*$F173*$G173*$I173*$J173)</f>
        <v>0</v>
      </c>
      <c r="DD173" s="16"/>
      <c r="DE173" s="16">
        <f t="shared" ref="DE173:DE176" si="1267">(DD173/12*5*$D173*$G173*$H173*$J173*DE$11)+(DD173/12*4*$E173*$G173*$I173*$J173)+(DD173/12*3*$F173*$G173*$I173*$J173)</f>
        <v>0</v>
      </c>
      <c r="DF173" s="16"/>
      <c r="DG173" s="16">
        <f t="shared" ref="DG173:DG176" si="1268">(DF173/12*5*$D173*$G173*$H173*$K173*DG$11)+(DF173/12*4*$E173*$G173*$I173*$K173)+(DF173/12*3*$F173*$G173*$I173*$K173)</f>
        <v>0</v>
      </c>
      <c r="DH173" s="16"/>
      <c r="DI173" s="16">
        <f t="shared" ref="DI173:DI176" si="1269">(DH173/12*5*$D173*$G173*$H173*$K173*DI$11)+(DH173/12*4*$E173*$G173*$I173*$K173)+(DH173/12*3*$F173*$G173*$I173*$K173)</f>
        <v>0</v>
      </c>
      <c r="DJ173" s="16"/>
      <c r="DK173" s="16">
        <f t="shared" ref="DK173:DK176" si="1270">(DJ173/12*5*$D173*$G173*$H173*$L173*DK$11)+(DJ173/12*4*$E173*$G173*$I173*$L173)+(DJ173/12*3*$F173*$G173*$I173*$L173)</f>
        <v>0</v>
      </c>
      <c r="DL173" s="16"/>
      <c r="DM173" s="16">
        <f t="shared" ref="DM173:DM176" si="1271">(DL173/12*5*$D173*$G173*$H173*$M173*DM$11)+(DL173/12*4*$E173*$G173*$I173*$M173)+(DL173/12*3*$F173*$G173*$I173*$M173)</f>
        <v>0</v>
      </c>
      <c r="DN173" s="16"/>
      <c r="DO173" s="16">
        <f t="shared" si="1054"/>
        <v>0</v>
      </c>
      <c r="DP173" s="16">
        <f t="shared" si="1063"/>
        <v>105</v>
      </c>
      <c r="DQ173" s="16">
        <f t="shared" si="1063"/>
        <v>11849382.743624998</v>
      </c>
    </row>
    <row r="174" spans="1:121" ht="45" customHeight="1" x14ac:dyDescent="0.25">
      <c r="A174" s="20"/>
      <c r="B174" s="54">
        <v>143</v>
      </c>
      <c r="C174" s="55" t="s">
        <v>302</v>
      </c>
      <c r="D174" s="56">
        <f t="shared" si="1058"/>
        <v>19063</v>
      </c>
      <c r="E174" s="56">
        <v>18530</v>
      </c>
      <c r="F174" s="56">
        <v>18715</v>
      </c>
      <c r="G174" s="21">
        <v>3.46</v>
      </c>
      <c r="H174" s="15">
        <v>1</v>
      </c>
      <c r="I174" s="15">
        <v>1</v>
      </c>
      <c r="J174" s="56">
        <v>1.4</v>
      </c>
      <c r="K174" s="56">
        <v>1.68</v>
      </c>
      <c r="L174" s="56">
        <v>2.23</v>
      </c>
      <c r="M174" s="56">
        <v>2.57</v>
      </c>
      <c r="N174" s="16">
        <v>570</v>
      </c>
      <c r="O174" s="16">
        <f t="shared" si="1220"/>
        <v>52123012.483499996</v>
      </c>
      <c r="P174" s="16">
        <v>0</v>
      </c>
      <c r="Q174" s="16">
        <f t="shared" si="1221"/>
        <v>0</v>
      </c>
      <c r="R174" s="16">
        <v>0</v>
      </c>
      <c r="S174" s="16">
        <f t="shared" si="1222"/>
        <v>0</v>
      </c>
      <c r="T174" s="16"/>
      <c r="U174" s="16">
        <f t="shared" si="1223"/>
        <v>0</v>
      </c>
      <c r="V174" s="16">
        <v>186</v>
      </c>
      <c r="W174" s="16">
        <f t="shared" si="1224"/>
        <v>17130221.462409999</v>
      </c>
      <c r="X174" s="16">
        <v>0</v>
      </c>
      <c r="Y174" s="16">
        <f t="shared" si="1225"/>
        <v>0</v>
      </c>
      <c r="Z174" s="16">
        <v>0</v>
      </c>
      <c r="AA174" s="16">
        <f t="shared" si="1226"/>
        <v>0</v>
      </c>
      <c r="AB174" s="16">
        <v>0</v>
      </c>
      <c r="AC174" s="16">
        <f t="shared" si="1227"/>
        <v>0</v>
      </c>
      <c r="AD174" s="16">
        <v>0</v>
      </c>
      <c r="AE174" s="16">
        <f t="shared" si="1228"/>
        <v>0</v>
      </c>
      <c r="AF174" s="16">
        <v>0</v>
      </c>
      <c r="AG174" s="16">
        <f t="shared" si="1229"/>
        <v>0</v>
      </c>
      <c r="AH174" s="16">
        <v>0</v>
      </c>
      <c r="AI174" s="16">
        <f t="shared" si="1230"/>
        <v>0</v>
      </c>
      <c r="AJ174" s="16"/>
      <c r="AK174" s="16">
        <f t="shared" si="1231"/>
        <v>0</v>
      </c>
      <c r="AL174" s="61">
        <v>0</v>
      </c>
      <c r="AM174" s="16">
        <f t="shared" si="1232"/>
        <v>0</v>
      </c>
      <c r="AN174" s="59">
        <v>0</v>
      </c>
      <c r="AO174" s="16">
        <f t="shared" si="1233"/>
        <v>0</v>
      </c>
      <c r="AP174" s="16">
        <v>0</v>
      </c>
      <c r="AQ174" s="16">
        <f t="shared" si="1234"/>
        <v>0</v>
      </c>
      <c r="AR174" s="16">
        <v>2</v>
      </c>
      <c r="AS174" s="16">
        <f t="shared" si="1235"/>
        <v>220019.36275199999</v>
      </c>
      <c r="AT174" s="16">
        <v>20</v>
      </c>
      <c r="AU174" s="16">
        <f t="shared" si="1236"/>
        <v>2180801.9813999999</v>
      </c>
      <c r="AV174" s="16"/>
      <c r="AW174" s="16">
        <f t="shared" si="1237"/>
        <v>0</v>
      </c>
      <c r="AX174" s="16"/>
      <c r="AY174" s="16">
        <f t="shared" si="1238"/>
        <v>0</v>
      </c>
      <c r="AZ174" s="16">
        <v>0</v>
      </c>
      <c r="BA174" s="16">
        <f t="shared" si="1239"/>
        <v>0</v>
      </c>
      <c r="BB174" s="16">
        <v>0</v>
      </c>
      <c r="BC174" s="16">
        <f t="shared" si="1240"/>
        <v>0</v>
      </c>
      <c r="BD174" s="16">
        <v>0</v>
      </c>
      <c r="BE174" s="16">
        <f t="shared" si="1241"/>
        <v>0</v>
      </c>
      <c r="BF174" s="16">
        <v>0</v>
      </c>
      <c r="BG174" s="16">
        <f t="shared" si="1242"/>
        <v>0</v>
      </c>
      <c r="BH174" s="16">
        <v>0</v>
      </c>
      <c r="BI174" s="16">
        <f t="shared" si="1243"/>
        <v>0</v>
      </c>
      <c r="BJ174" s="16">
        <v>0</v>
      </c>
      <c r="BK174" s="16">
        <f t="shared" si="1244"/>
        <v>0</v>
      </c>
      <c r="BL174" s="16">
        <v>0</v>
      </c>
      <c r="BM174" s="16">
        <f t="shared" si="1245"/>
        <v>0</v>
      </c>
      <c r="BN174" s="22">
        <v>0</v>
      </c>
      <c r="BO174" s="16">
        <f t="shared" si="1246"/>
        <v>0</v>
      </c>
      <c r="BP174" s="16">
        <v>0</v>
      </c>
      <c r="BQ174" s="16">
        <f t="shared" si="1247"/>
        <v>0</v>
      </c>
      <c r="BR174" s="16">
        <v>0</v>
      </c>
      <c r="BS174" s="16">
        <f t="shared" si="1248"/>
        <v>0</v>
      </c>
      <c r="BT174" s="16">
        <v>0</v>
      </c>
      <c r="BU174" s="16">
        <f t="shared" si="1249"/>
        <v>0</v>
      </c>
      <c r="BV174" s="16">
        <v>0</v>
      </c>
      <c r="BW174" s="16">
        <f t="shared" si="1250"/>
        <v>0</v>
      </c>
      <c r="BX174" s="16"/>
      <c r="BY174" s="16">
        <f t="shared" si="1251"/>
        <v>0</v>
      </c>
      <c r="BZ174" s="16">
        <v>0</v>
      </c>
      <c r="CA174" s="16">
        <f t="shared" si="1252"/>
        <v>0</v>
      </c>
      <c r="CB174" s="16">
        <v>0</v>
      </c>
      <c r="CC174" s="16">
        <f t="shared" si="1253"/>
        <v>0</v>
      </c>
      <c r="CD174" s="16">
        <v>0</v>
      </c>
      <c r="CE174" s="16">
        <f t="shared" si="1254"/>
        <v>0</v>
      </c>
      <c r="CF174" s="16"/>
      <c r="CG174" s="16">
        <f t="shared" si="1255"/>
        <v>0</v>
      </c>
      <c r="CH174" s="16"/>
      <c r="CI174" s="16">
        <f t="shared" si="1256"/>
        <v>0</v>
      </c>
      <c r="CJ174" s="16"/>
      <c r="CK174" s="16">
        <f t="shared" si="1257"/>
        <v>0</v>
      </c>
      <c r="CL174" s="16"/>
      <c r="CM174" s="16">
        <f t="shared" si="1258"/>
        <v>0</v>
      </c>
      <c r="CN174" s="16"/>
      <c r="CO174" s="16">
        <f t="shared" si="1259"/>
        <v>0</v>
      </c>
      <c r="CP174" s="18"/>
      <c r="CQ174" s="16">
        <f t="shared" si="1260"/>
        <v>0</v>
      </c>
      <c r="CR174" s="16"/>
      <c r="CS174" s="16">
        <f t="shared" si="1261"/>
        <v>0</v>
      </c>
      <c r="CT174" s="16"/>
      <c r="CU174" s="16">
        <f t="shared" si="1262"/>
        <v>0</v>
      </c>
      <c r="CV174" s="16"/>
      <c r="CW174" s="16">
        <f t="shared" si="1263"/>
        <v>0</v>
      </c>
      <c r="CX174" s="16"/>
      <c r="CY174" s="16">
        <f t="shared" si="1264"/>
        <v>0</v>
      </c>
      <c r="CZ174" s="16"/>
      <c r="DA174" s="16">
        <f t="shared" si="1265"/>
        <v>0</v>
      </c>
      <c r="DB174" s="16"/>
      <c r="DC174" s="16">
        <f t="shared" si="1266"/>
        <v>0</v>
      </c>
      <c r="DD174" s="16"/>
      <c r="DE174" s="16">
        <f t="shared" si="1267"/>
        <v>0</v>
      </c>
      <c r="DF174" s="16"/>
      <c r="DG174" s="16">
        <f t="shared" si="1268"/>
        <v>0</v>
      </c>
      <c r="DH174" s="16"/>
      <c r="DI174" s="16">
        <f t="shared" si="1269"/>
        <v>0</v>
      </c>
      <c r="DJ174" s="16"/>
      <c r="DK174" s="16">
        <f t="shared" si="1270"/>
        <v>0</v>
      </c>
      <c r="DL174" s="16"/>
      <c r="DM174" s="16">
        <f t="shared" si="1271"/>
        <v>0</v>
      </c>
      <c r="DN174" s="16"/>
      <c r="DO174" s="16">
        <f t="shared" si="1054"/>
        <v>0</v>
      </c>
      <c r="DP174" s="16">
        <f t="shared" si="1063"/>
        <v>778</v>
      </c>
      <c r="DQ174" s="16">
        <f t="shared" si="1063"/>
        <v>71654055.290061995</v>
      </c>
    </row>
    <row r="175" spans="1:121" ht="75" customHeight="1" x14ac:dyDescent="0.25">
      <c r="A175" s="20"/>
      <c r="B175" s="54">
        <v>144</v>
      </c>
      <c r="C175" s="55" t="s">
        <v>303</v>
      </c>
      <c r="D175" s="56">
        <f t="shared" si="1058"/>
        <v>19063</v>
      </c>
      <c r="E175" s="56">
        <v>18530</v>
      </c>
      <c r="F175" s="56">
        <v>18715</v>
      </c>
      <c r="G175" s="21">
        <v>2.0499999999999998</v>
      </c>
      <c r="H175" s="15">
        <v>1</v>
      </c>
      <c r="I175" s="15">
        <v>1</v>
      </c>
      <c r="J175" s="56">
        <v>1.4</v>
      </c>
      <c r="K175" s="56">
        <v>1.68</v>
      </c>
      <c r="L175" s="56">
        <v>2.23</v>
      </c>
      <c r="M175" s="56">
        <v>2.57</v>
      </c>
      <c r="N175" s="16">
        <v>0</v>
      </c>
      <c r="O175" s="16">
        <f t="shared" si="1220"/>
        <v>0</v>
      </c>
      <c r="P175" s="16">
        <v>0</v>
      </c>
      <c r="Q175" s="16">
        <f t="shared" si="1221"/>
        <v>0</v>
      </c>
      <c r="R175" s="16">
        <v>0</v>
      </c>
      <c r="S175" s="16">
        <f t="shared" si="1222"/>
        <v>0</v>
      </c>
      <c r="T175" s="16"/>
      <c r="U175" s="16">
        <f t="shared" si="1223"/>
        <v>0</v>
      </c>
      <c r="V175" s="16">
        <v>1099</v>
      </c>
      <c r="W175" s="16">
        <f t="shared" si="1224"/>
        <v>59968817.893804155</v>
      </c>
      <c r="X175" s="16">
        <v>0</v>
      </c>
      <c r="Y175" s="16">
        <f t="shared" si="1225"/>
        <v>0</v>
      </c>
      <c r="Z175" s="16">
        <v>0</v>
      </c>
      <c r="AA175" s="16">
        <f t="shared" si="1226"/>
        <v>0</v>
      </c>
      <c r="AB175" s="16">
        <v>0</v>
      </c>
      <c r="AC175" s="16">
        <f t="shared" si="1227"/>
        <v>0</v>
      </c>
      <c r="AD175" s="16">
        <v>0</v>
      </c>
      <c r="AE175" s="16">
        <f t="shared" si="1228"/>
        <v>0</v>
      </c>
      <c r="AF175" s="16">
        <v>0</v>
      </c>
      <c r="AG175" s="16">
        <f t="shared" si="1229"/>
        <v>0</v>
      </c>
      <c r="AH175" s="16"/>
      <c r="AI175" s="16">
        <f t="shared" si="1230"/>
        <v>0</v>
      </c>
      <c r="AJ175" s="16"/>
      <c r="AK175" s="16">
        <f t="shared" si="1231"/>
        <v>0</v>
      </c>
      <c r="AL175" s="61">
        <v>0</v>
      </c>
      <c r="AM175" s="16">
        <f t="shared" si="1232"/>
        <v>0</v>
      </c>
      <c r="AN175" s="59">
        <v>0</v>
      </c>
      <c r="AO175" s="16">
        <f t="shared" si="1233"/>
        <v>0</v>
      </c>
      <c r="AP175" s="16">
        <v>0</v>
      </c>
      <c r="AQ175" s="16">
        <f t="shared" si="1234"/>
        <v>0</v>
      </c>
      <c r="AR175" s="16"/>
      <c r="AS175" s="16">
        <f t="shared" si="1235"/>
        <v>0</v>
      </c>
      <c r="AT175" s="16">
        <v>690</v>
      </c>
      <c r="AU175" s="16">
        <f t="shared" si="1236"/>
        <v>44577231.252749994</v>
      </c>
      <c r="AV175" s="16"/>
      <c r="AW175" s="16">
        <f t="shared" si="1237"/>
        <v>0</v>
      </c>
      <c r="AX175" s="16"/>
      <c r="AY175" s="16">
        <f t="shared" si="1238"/>
        <v>0</v>
      </c>
      <c r="AZ175" s="16">
        <v>0</v>
      </c>
      <c r="BA175" s="16">
        <f t="shared" si="1239"/>
        <v>0</v>
      </c>
      <c r="BB175" s="16">
        <v>0</v>
      </c>
      <c r="BC175" s="16">
        <f t="shared" si="1240"/>
        <v>0</v>
      </c>
      <c r="BD175" s="16">
        <v>0</v>
      </c>
      <c r="BE175" s="16">
        <f t="shared" si="1241"/>
        <v>0</v>
      </c>
      <c r="BF175" s="16">
        <v>0</v>
      </c>
      <c r="BG175" s="16">
        <f t="shared" si="1242"/>
        <v>0</v>
      </c>
      <c r="BH175" s="16">
        <v>0</v>
      </c>
      <c r="BI175" s="16">
        <f t="shared" si="1243"/>
        <v>0</v>
      </c>
      <c r="BJ175" s="16">
        <v>0</v>
      </c>
      <c r="BK175" s="16">
        <f t="shared" si="1244"/>
        <v>0</v>
      </c>
      <c r="BL175" s="16"/>
      <c r="BM175" s="16">
        <f t="shared" si="1245"/>
        <v>0</v>
      </c>
      <c r="BN175" s="22"/>
      <c r="BO175" s="16">
        <f t="shared" si="1246"/>
        <v>0</v>
      </c>
      <c r="BP175" s="16">
        <v>0</v>
      </c>
      <c r="BQ175" s="16">
        <f t="shared" si="1247"/>
        <v>0</v>
      </c>
      <c r="BR175" s="16">
        <v>0</v>
      </c>
      <c r="BS175" s="16">
        <f t="shared" si="1248"/>
        <v>0</v>
      </c>
      <c r="BT175" s="16">
        <v>0</v>
      </c>
      <c r="BU175" s="16">
        <f t="shared" si="1249"/>
        <v>0</v>
      </c>
      <c r="BV175" s="16">
        <v>0</v>
      </c>
      <c r="BW175" s="16">
        <f t="shared" si="1250"/>
        <v>0</v>
      </c>
      <c r="BX175" s="16"/>
      <c r="BY175" s="16">
        <f t="shared" si="1251"/>
        <v>0</v>
      </c>
      <c r="BZ175" s="16">
        <v>0</v>
      </c>
      <c r="CA175" s="16">
        <f t="shared" si="1252"/>
        <v>0</v>
      </c>
      <c r="CB175" s="16">
        <v>0</v>
      </c>
      <c r="CC175" s="16">
        <f t="shared" si="1253"/>
        <v>0</v>
      </c>
      <c r="CD175" s="16">
        <v>0</v>
      </c>
      <c r="CE175" s="16">
        <f t="shared" si="1254"/>
        <v>0</v>
      </c>
      <c r="CF175" s="16"/>
      <c r="CG175" s="16">
        <f t="shared" si="1255"/>
        <v>0</v>
      </c>
      <c r="CH175" s="16"/>
      <c r="CI175" s="16">
        <f t="shared" si="1256"/>
        <v>0</v>
      </c>
      <c r="CJ175" s="16"/>
      <c r="CK175" s="16">
        <f t="shared" si="1257"/>
        <v>0</v>
      </c>
      <c r="CL175" s="16"/>
      <c r="CM175" s="16">
        <f t="shared" si="1258"/>
        <v>0</v>
      </c>
      <c r="CN175" s="16"/>
      <c r="CO175" s="16">
        <f t="shared" si="1259"/>
        <v>0</v>
      </c>
      <c r="CP175" s="18"/>
      <c r="CQ175" s="16">
        <f t="shared" si="1260"/>
        <v>0</v>
      </c>
      <c r="CR175" s="16"/>
      <c r="CS175" s="16">
        <f t="shared" si="1261"/>
        <v>0</v>
      </c>
      <c r="CT175" s="16"/>
      <c r="CU175" s="16">
        <f t="shared" si="1262"/>
        <v>0</v>
      </c>
      <c r="CV175" s="16"/>
      <c r="CW175" s="16">
        <f t="shared" si="1263"/>
        <v>0</v>
      </c>
      <c r="CX175" s="16"/>
      <c r="CY175" s="16">
        <f t="shared" si="1264"/>
        <v>0</v>
      </c>
      <c r="CZ175" s="16"/>
      <c r="DA175" s="16">
        <f t="shared" si="1265"/>
        <v>0</v>
      </c>
      <c r="DB175" s="16"/>
      <c r="DC175" s="16">
        <f t="shared" si="1266"/>
        <v>0</v>
      </c>
      <c r="DD175" s="16"/>
      <c r="DE175" s="16">
        <f t="shared" si="1267"/>
        <v>0</v>
      </c>
      <c r="DF175" s="16"/>
      <c r="DG175" s="16">
        <f t="shared" si="1268"/>
        <v>0</v>
      </c>
      <c r="DH175" s="16"/>
      <c r="DI175" s="16">
        <f t="shared" si="1269"/>
        <v>0</v>
      </c>
      <c r="DJ175" s="16"/>
      <c r="DK175" s="16">
        <f t="shared" si="1270"/>
        <v>0</v>
      </c>
      <c r="DL175" s="16"/>
      <c r="DM175" s="16">
        <f t="shared" si="1271"/>
        <v>0</v>
      </c>
      <c r="DN175" s="16"/>
      <c r="DO175" s="16">
        <f t="shared" si="1054"/>
        <v>0</v>
      </c>
      <c r="DP175" s="16">
        <f t="shared" si="1063"/>
        <v>1789</v>
      </c>
      <c r="DQ175" s="16">
        <f t="shared" si="1063"/>
        <v>104546049.14655414</v>
      </c>
    </row>
    <row r="176" spans="1:121" ht="60" customHeight="1" x14ac:dyDescent="0.25">
      <c r="A176" s="20"/>
      <c r="B176" s="54">
        <v>145</v>
      </c>
      <c r="C176" s="55" t="s">
        <v>304</v>
      </c>
      <c r="D176" s="56">
        <f t="shared" si="1058"/>
        <v>19063</v>
      </c>
      <c r="E176" s="56">
        <v>18530</v>
      </c>
      <c r="F176" s="56">
        <v>18715</v>
      </c>
      <c r="G176" s="21">
        <v>2.8</v>
      </c>
      <c r="H176" s="15">
        <v>1</v>
      </c>
      <c r="I176" s="15">
        <v>1</v>
      </c>
      <c r="J176" s="56">
        <v>1.4</v>
      </c>
      <c r="K176" s="56">
        <v>1.68</v>
      </c>
      <c r="L176" s="56">
        <v>2.23</v>
      </c>
      <c r="M176" s="56">
        <v>2.57</v>
      </c>
      <c r="N176" s="16">
        <v>0</v>
      </c>
      <c r="O176" s="16">
        <f t="shared" si="1220"/>
        <v>0</v>
      </c>
      <c r="P176" s="16">
        <v>0</v>
      </c>
      <c r="Q176" s="16">
        <f t="shared" si="1221"/>
        <v>0</v>
      </c>
      <c r="R176" s="16"/>
      <c r="S176" s="16">
        <f t="shared" si="1222"/>
        <v>0</v>
      </c>
      <c r="T176" s="16"/>
      <c r="U176" s="16">
        <f t="shared" si="1223"/>
        <v>0</v>
      </c>
      <c r="V176" s="16">
        <v>912</v>
      </c>
      <c r="W176" s="16">
        <f t="shared" si="1224"/>
        <v>67971492.209599987</v>
      </c>
      <c r="X176" s="16">
        <v>0</v>
      </c>
      <c r="Y176" s="16">
        <f t="shared" si="1225"/>
        <v>0</v>
      </c>
      <c r="Z176" s="16"/>
      <c r="AA176" s="16">
        <f t="shared" si="1226"/>
        <v>0</v>
      </c>
      <c r="AB176" s="16"/>
      <c r="AC176" s="16">
        <f t="shared" si="1227"/>
        <v>0</v>
      </c>
      <c r="AD176" s="16">
        <v>0</v>
      </c>
      <c r="AE176" s="16">
        <f t="shared" si="1228"/>
        <v>0</v>
      </c>
      <c r="AF176" s="16">
        <v>0</v>
      </c>
      <c r="AG176" s="16">
        <f t="shared" si="1229"/>
        <v>0</v>
      </c>
      <c r="AH176" s="16"/>
      <c r="AI176" s="16">
        <f t="shared" si="1230"/>
        <v>0</v>
      </c>
      <c r="AJ176" s="16"/>
      <c r="AK176" s="16">
        <f t="shared" si="1231"/>
        <v>0</v>
      </c>
      <c r="AL176" s="61">
        <v>0</v>
      </c>
      <c r="AM176" s="16">
        <f t="shared" si="1232"/>
        <v>0</v>
      </c>
      <c r="AN176" s="59">
        <v>0</v>
      </c>
      <c r="AO176" s="16">
        <f t="shared" si="1233"/>
        <v>0</v>
      </c>
      <c r="AP176" s="16"/>
      <c r="AQ176" s="16">
        <f t="shared" si="1234"/>
        <v>0</v>
      </c>
      <c r="AR176" s="16"/>
      <c r="AS176" s="16">
        <f t="shared" si="1235"/>
        <v>0</v>
      </c>
      <c r="AT176" s="16">
        <v>397</v>
      </c>
      <c r="AU176" s="16">
        <f t="shared" si="1236"/>
        <v>35031495.412200004</v>
      </c>
      <c r="AV176" s="16"/>
      <c r="AW176" s="16">
        <f t="shared" si="1237"/>
        <v>0</v>
      </c>
      <c r="AX176" s="16"/>
      <c r="AY176" s="16">
        <f t="shared" si="1238"/>
        <v>0</v>
      </c>
      <c r="AZ176" s="16"/>
      <c r="BA176" s="16">
        <f t="shared" si="1239"/>
        <v>0</v>
      </c>
      <c r="BB176" s="16"/>
      <c r="BC176" s="16">
        <f t="shared" si="1240"/>
        <v>0</v>
      </c>
      <c r="BD176" s="16"/>
      <c r="BE176" s="16">
        <f t="shared" si="1241"/>
        <v>0</v>
      </c>
      <c r="BF176" s="16"/>
      <c r="BG176" s="16">
        <f t="shared" si="1242"/>
        <v>0</v>
      </c>
      <c r="BH176" s="16"/>
      <c r="BI176" s="16">
        <f t="shared" si="1243"/>
        <v>0</v>
      </c>
      <c r="BJ176" s="16">
        <v>0</v>
      </c>
      <c r="BK176" s="16">
        <f t="shared" si="1244"/>
        <v>0</v>
      </c>
      <c r="BL176" s="16"/>
      <c r="BM176" s="16">
        <f t="shared" si="1245"/>
        <v>0</v>
      </c>
      <c r="BN176" s="22"/>
      <c r="BO176" s="16">
        <f t="shared" si="1246"/>
        <v>0</v>
      </c>
      <c r="BP176" s="16"/>
      <c r="BQ176" s="16">
        <f t="shared" si="1247"/>
        <v>0</v>
      </c>
      <c r="BR176" s="16"/>
      <c r="BS176" s="16">
        <f t="shared" si="1248"/>
        <v>0</v>
      </c>
      <c r="BT176" s="16"/>
      <c r="BU176" s="16">
        <f t="shared" si="1249"/>
        <v>0</v>
      </c>
      <c r="BV176" s="16"/>
      <c r="BW176" s="16">
        <f t="shared" si="1250"/>
        <v>0</v>
      </c>
      <c r="BX176" s="16"/>
      <c r="BY176" s="16">
        <f t="shared" si="1251"/>
        <v>0</v>
      </c>
      <c r="BZ176" s="16"/>
      <c r="CA176" s="16">
        <f t="shared" si="1252"/>
        <v>0</v>
      </c>
      <c r="CB176" s="16"/>
      <c r="CC176" s="16">
        <f t="shared" si="1253"/>
        <v>0</v>
      </c>
      <c r="CD176" s="16"/>
      <c r="CE176" s="16">
        <f t="shared" si="1254"/>
        <v>0</v>
      </c>
      <c r="CF176" s="16"/>
      <c r="CG176" s="16">
        <f t="shared" si="1255"/>
        <v>0</v>
      </c>
      <c r="CH176" s="16"/>
      <c r="CI176" s="16">
        <f t="shared" si="1256"/>
        <v>0</v>
      </c>
      <c r="CJ176" s="16"/>
      <c r="CK176" s="16">
        <f t="shared" si="1257"/>
        <v>0</v>
      </c>
      <c r="CL176" s="16"/>
      <c r="CM176" s="16">
        <f t="shared" si="1258"/>
        <v>0</v>
      </c>
      <c r="CN176" s="16"/>
      <c r="CO176" s="16">
        <f t="shared" si="1259"/>
        <v>0</v>
      </c>
      <c r="CP176" s="18"/>
      <c r="CQ176" s="16">
        <f t="shared" si="1260"/>
        <v>0</v>
      </c>
      <c r="CR176" s="16"/>
      <c r="CS176" s="16">
        <f t="shared" si="1261"/>
        <v>0</v>
      </c>
      <c r="CT176" s="16"/>
      <c r="CU176" s="16">
        <f t="shared" si="1262"/>
        <v>0</v>
      </c>
      <c r="CV176" s="16"/>
      <c r="CW176" s="16">
        <f t="shared" si="1263"/>
        <v>0</v>
      </c>
      <c r="CX176" s="16"/>
      <c r="CY176" s="16">
        <f t="shared" si="1264"/>
        <v>0</v>
      </c>
      <c r="CZ176" s="16"/>
      <c r="DA176" s="16">
        <f t="shared" si="1265"/>
        <v>0</v>
      </c>
      <c r="DB176" s="16"/>
      <c r="DC176" s="16">
        <f t="shared" si="1266"/>
        <v>0</v>
      </c>
      <c r="DD176" s="16"/>
      <c r="DE176" s="16">
        <f t="shared" si="1267"/>
        <v>0</v>
      </c>
      <c r="DF176" s="16"/>
      <c r="DG176" s="16">
        <f t="shared" si="1268"/>
        <v>0</v>
      </c>
      <c r="DH176" s="16"/>
      <c r="DI176" s="16">
        <f t="shared" si="1269"/>
        <v>0</v>
      </c>
      <c r="DJ176" s="16"/>
      <c r="DK176" s="16">
        <f t="shared" si="1270"/>
        <v>0</v>
      </c>
      <c r="DL176" s="16"/>
      <c r="DM176" s="16">
        <f t="shared" si="1271"/>
        <v>0</v>
      </c>
      <c r="DN176" s="16"/>
      <c r="DO176" s="16">
        <f t="shared" si="1054"/>
        <v>0</v>
      </c>
      <c r="DP176" s="16">
        <f t="shared" si="1063"/>
        <v>1309</v>
      </c>
      <c r="DQ176" s="16">
        <f t="shared" si="1063"/>
        <v>103002987.62179999</v>
      </c>
    </row>
    <row r="177" spans="1:121" ht="60" customHeight="1" x14ac:dyDescent="0.25">
      <c r="A177" s="20"/>
      <c r="B177" s="54">
        <v>146</v>
      </c>
      <c r="C177" s="55" t="s">
        <v>305</v>
      </c>
      <c r="D177" s="56">
        <f t="shared" si="1058"/>
        <v>19063</v>
      </c>
      <c r="E177" s="56">
        <v>18530</v>
      </c>
      <c r="F177" s="56">
        <v>18715</v>
      </c>
      <c r="G177" s="21">
        <v>7.92</v>
      </c>
      <c r="H177" s="15">
        <v>1</v>
      </c>
      <c r="I177" s="15">
        <v>1</v>
      </c>
      <c r="J177" s="56">
        <v>1.4</v>
      </c>
      <c r="K177" s="56">
        <v>1.68</v>
      </c>
      <c r="L177" s="56">
        <v>2.23</v>
      </c>
      <c r="M177" s="56">
        <v>2.57</v>
      </c>
      <c r="N177" s="16">
        <v>18</v>
      </c>
      <c r="O177" s="16">
        <f>(N177/12*5*$D177*$G177*$H177*$J177)+(N177/12*4*$E177*$G177*$I177*$J177)+(N177/12*3*$F177*$G177*$I177*$J177)</f>
        <v>3751846.5599999996</v>
      </c>
      <c r="P177" s="16">
        <v>0</v>
      </c>
      <c r="Q177" s="16">
        <f>(P177/12*5*$D177*$G177*$H177*$J177)+(P177/12*4*$E177*$G177*$I177*$J177)+(P177/12*3*$F177*$G177*$I177*$J177)</f>
        <v>0</v>
      </c>
      <c r="R177" s="16"/>
      <c r="S177" s="16">
        <f>(R177/12*5*$D177*$G177*$H177*$J177)+(R177/12*4*$E177*$G177*$I177*$J177)+(R177/12*3*$F177*$G177*$I177*$J177)</f>
        <v>0</v>
      </c>
      <c r="T177" s="16"/>
      <c r="U177" s="16">
        <f>(T177/12*5*$D177*$G177*$H177*$J177)+(T177/12*4*$E177*$G177*$I177*$J177)+(T177/12*3*$F177*$G177*$I177*$J177)</f>
        <v>0</v>
      </c>
      <c r="V177" s="16">
        <v>185</v>
      </c>
      <c r="W177" s="16">
        <f>(V177/12*5*$D177*$G177*$H177*$J177)+(V177/12*4*$E177*$G177*$I177*$J177)+(V177/12*3*$F177*$G177*$I177*$J177)</f>
        <v>38560645.199999996</v>
      </c>
      <c r="X177" s="16">
        <v>0</v>
      </c>
      <c r="Y177" s="16">
        <f>(X177/12*5*$D177*$G177*$H177*$J177)+(X177/12*4*$E177*$G177*$I177*$J177)+(X177/12*3*$F177*$G177*$I177*$J177)</f>
        <v>0</v>
      </c>
      <c r="Z177" s="16"/>
      <c r="AA177" s="16">
        <f>(Z177/12*5*$D177*$G177*$H177*$J177)+(Z177/12*4*$E177*$G177*$I177*$J177)+(Z177/12*3*$F177*$G177*$I177*$J177)</f>
        <v>0</v>
      </c>
      <c r="AB177" s="16"/>
      <c r="AC177" s="16">
        <f>(AB177/12*5*$D177*$G177*$H177*$J177)+(AB177/12*4*$E177*$G177*$I177*$J177)+(AB177/12*3*$F177*$G177*$I177*$J177)</f>
        <v>0</v>
      </c>
      <c r="AD177" s="16">
        <v>0</v>
      </c>
      <c r="AE177" s="16">
        <f>(AD177/12*5*$D177*$G177*$H177*$J177)+(AD177/12*4*$E177*$G177*$I177*$J177)+(AD177/12*3*$F177*$G177*$I177*$J177)</f>
        <v>0</v>
      </c>
      <c r="AF177" s="16">
        <v>0</v>
      </c>
      <c r="AG177" s="16">
        <f>(AF177/12*5*$D177*$G177*$H177*$J177)+(AF177/12*4*$E177*$G177*$I177*$J177)+(AF177/12*3*$F177*$G177*$I177*$J177)</f>
        <v>0</v>
      </c>
      <c r="AH177" s="16"/>
      <c r="AI177" s="16">
        <f>(AH177/12*5*$D177*$G177*$H177*$J177)+(AH177/12*4*$E177*$G177*$I177*$J177)+(AH177/12*3*$F177*$G177*$I177*$J177)</f>
        <v>0</v>
      </c>
      <c r="AJ177" s="16"/>
      <c r="AK177" s="16">
        <f>(AJ177/12*5*$D177*$G177*$H177*$J177)+(AJ177/12*4*$E177*$G177*$I177*$J177)+(AJ177/12*3*$F177*$G177*$I177*$J177)</f>
        <v>0</v>
      </c>
      <c r="AL177" s="61">
        <v>0</v>
      </c>
      <c r="AM177" s="16">
        <f>(AL177/12*5*$D177*$G177*$H177*$J177)+(AL177/12*4*$E177*$G177*$I177*$J177)+(AL177/12*3*$F177*$G177*$I177*$J177)</f>
        <v>0</v>
      </c>
      <c r="AN177" s="59">
        <v>0</v>
      </c>
      <c r="AO177" s="16">
        <f>(AN177/12*5*$D177*$G177*$H177*$K177)+(AN177/12*4*$E177*$G177*$I177*$K177)+(AN177/12*3*$F177*$G177*$I177*$K177)</f>
        <v>0</v>
      </c>
      <c r="AP177" s="16"/>
      <c r="AQ177" s="16">
        <f>(AP177/12*5*$D177*$G177*$H177*$K177)+(AP177/12*4*$E177*$G177*$I177*$K177)+(AP177/12*3*$F177*$G177*$I177*$K177)</f>
        <v>0</v>
      </c>
      <c r="AR177" s="16"/>
      <c r="AS177" s="16">
        <f>(AR177/12*5*$D177*$G177*$H177*$K177)+(AR177/12*4*$E177*$G177*$I177*$K177)+(AR177/12*3*$F177*$G177*$I177*$K177)</f>
        <v>0</v>
      </c>
      <c r="AT177" s="16">
        <v>85</v>
      </c>
      <c r="AU177" s="16">
        <f>(AT177/12*5*$D177*$G177*$H177*$K177)+(AT177/12*4*$E177*$G177*$I177*$K177)+(AT177/12*3*$F177*$G177*$I177*$K177)</f>
        <v>21260463.84</v>
      </c>
      <c r="AV177" s="16"/>
      <c r="AW177" s="16">
        <f>(AV177/12*5*$D177*$G177*$H177*$J177)+(AV177/12*4*$E177*$G177*$I177*$J177)+(AV177/12*3*$F177*$G177*$I177*$J177)</f>
        <v>0</v>
      </c>
      <c r="AX177" s="16"/>
      <c r="AY177" s="16">
        <f>(AX177/12*5*$D177*$G177*$H177*$J177)+(AX177/12*4*$E177*$G177*$I177*$J177)+(AX177/12*3*$F177*$G177*$I177*$J177)</f>
        <v>0</v>
      </c>
      <c r="AZ177" s="16"/>
      <c r="BA177" s="16">
        <f>(AZ177/12*5*$D177*$G177*$H177*$K177)+(AZ177/12*4*$E177*$G177*$I177*$K177)+(AZ177/12*3*$F177*$G177*$I177*$K177)</f>
        <v>0</v>
      </c>
      <c r="BB177" s="16"/>
      <c r="BC177" s="16">
        <f>(BB177/12*5*$D177*$G177*$H177*$J177)+(BB177/12*4*$E177*$G177*$I177*$J177)+(BB177/12*3*$F177*$G177*$I177*$J177)</f>
        <v>0</v>
      </c>
      <c r="BD177" s="16"/>
      <c r="BE177" s="16">
        <f>(BD177/12*5*$D177*$G177*$H177*$J177)+(BD177/12*4*$E177*$G177*$I177*$J177)+(BD177/12*3*$F177*$G177*$I177*$J177)</f>
        <v>0</v>
      </c>
      <c r="BF177" s="16"/>
      <c r="BG177" s="16">
        <f>(BF177/12*5*$D177*$G177*$H177*$J177)+(BF177/12*4*$E177*$G177*$I177*$J177)+(BF177/12*3*$F177*$G177*$I177*$J177)</f>
        <v>0</v>
      </c>
      <c r="BH177" s="16"/>
      <c r="BI177" s="16">
        <f>(BH177/12*5*$D177*$G177*$H177*$K177)+(BH177/12*4*$E177*$G177*$I177*$K177)+(BH177/12*3*$F177*$G177*$I177*$K177)</f>
        <v>0</v>
      </c>
      <c r="BJ177" s="16">
        <v>0</v>
      </c>
      <c r="BK177" s="16">
        <f>(BJ177/12*5*$D177*$G177*$H177*$J177)+(BJ177/12*4*$E177*$G177*$I177*$J177)+(BJ177/12*3*$F177*$G177*$I177*$J177)</f>
        <v>0</v>
      </c>
      <c r="BL177" s="16"/>
      <c r="BM177" s="16">
        <f>(BL177/12*5*$D177*$G177*$H177*$J177)+(BL177/12*4*$E177*$G177*$I177*$J177)+(BL177/12*3*$F177*$G177*$I177*$J177)</f>
        <v>0</v>
      </c>
      <c r="BN177" s="22"/>
      <c r="BO177" s="16">
        <f>(BN177/12*5*$D177*$G177*$H177*$K177)+(BN177/12*4*$E177*$G177*$I177*$K177)+(BN177/12*3*$F177*$G177*$I177*$K177)</f>
        <v>0</v>
      </c>
      <c r="BP177" s="16"/>
      <c r="BQ177" s="16">
        <f>(BP177/12*5*$D177*$G177*$H177*$K177)+(BP177/12*4*$E177*$G177*$I177*$K177)+(BP177/12*3*$F177*$G177*$I177*$K177)</f>
        <v>0</v>
      </c>
      <c r="BR177" s="16"/>
      <c r="BS177" s="16">
        <f>(BR177/12*5*$D177*$G177*$H177*$J177)+(BR177/12*4*$E177*$G177*$I177*$J177)+(BR177/12*3*$F177*$G177*$I177*$J177)</f>
        <v>0</v>
      </c>
      <c r="BT177" s="16"/>
      <c r="BU177" s="16">
        <f>(BT177/12*5*$D177*$G177*$H177*$J177)+(BT177/12*4*$E177*$G177*$I177*$J177)+(BT177/12*3*$F177*$G177*$I177*$J177)</f>
        <v>0</v>
      </c>
      <c r="BV177" s="16"/>
      <c r="BW177" s="16">
        <f>(BV177/12*5*$D177*$G177*$H177*$K177)+(BV177/12*4*$E177*$G177*$I177*$K177)+(BV177/12*3*$F177*$G177*$I177*$K177)</f>
        <v>0</v>
      </c>
      <c r="BX177" s="16"/>
      <c r="BY177" s="16">
        <f>(BX177/12*5*$D177*$G177*$H177*$K177)+(BX177/12*4*$E177*$G177*$I177*$K177)+(BX177/12*3*$F177*$G177*$I177*$K177)</f>
        <v>0</v>
      </c>
      <c r="BZ177" s="16"/>
      <c r="CA177" s="16">
        <f>(BZ177/12*5*$D177*$G177*$H177*$J177)+(BZ177/12*4*$E177*$G177*$I177*$J177)+(BZ177/12*3*$F177*$G177*$I177*$J177)</f>
        <v>0</v>
      </c>
      <c r="CB177" s="16"/>
      <c r="CC177" s="16">
        <f>(CB177/12*5*$D177*$G177*$H177*$K177)+(CB177/12*4*$E177*$G177*$I177*$K177)+(CB177/12*3*$F177*$G177*$I177*$K177)</f>
        <v>0</v>
      </c>
      <c r="CD177" s="16"/>
      <c r="CE177" s="16">
        <f>(CD177/12*5*$D177*$G177*$H177*$J177)+(CD177/12*4*$E177*$G177*$I177*$J177)+(CD177/12*3*$F177*$G177*$I177*$J177)</f>
        <v>0</v>
      </c>
      <c r="CF177" s="16"/>
      <c r="CG177" s="16">
        <f>(CF177/12*5*$D177*$G177*$H177*$J177)+(CF177/12*4*$E177*$G177*$I177*$J177)+(CF177/12*3*$F177*$G177*$I177*$J177)</f>
        <v>0</v>
      </c>
      <c r="CH177" s="16"/>
      <c r="CI177" s="16">
        <f>(CH177/12*5*$D177*$G177*$H177*$J177)+(CH177/12*4*$E177*$G177*$I177*$J177)+(CH177/12*3*$F177*$G177*$I177*$J177)</f>
        <v>0</v>
      </c>
      <c r="CJ177" s="16"/>
      <c r="CK177" s="16">
        <f>(CJ177/12*5*$D177*$G177*$H177*$J177)+(CJ177/12*4*$E177*$G177*$I177*$J177)+(CJ177/12*3*$F177*$G177*$I177*$J177)</f>
        <v>0</v>
      </c>
      <c r="CL177" s="16"/>
      <c r="CM177" s="16">
        <f>(CL177/12*5*$D177*$G177*$H177*$K177)+(CL177/12*4*$E177*$G177*$I177*$K177)+(CL177/12*3*$F177*$G177*$I177*$K177)</f>
        <v>0</v>
      </c>
      <c r="CN177" s="16"/>
      <c r="CO177" s="16">
        <f>(CN177/12*5*$D177*$G177*$H177*$K177)+(CN177/12*4*$E177*$G177*$I177*$K177)+(CN177/12*3*$F177*$G177*$I177*$K177)</f>
        <v>0</v>
      </c>
      <c r="CP177" s="18"/>
      <c r="CQ177" s="16">
        <f>(CP177/12*5*$D177*$G177*$H177*$J177)+(CP177/12*4*$E177*$G177*$I177*$J177)+(CP177/12*3*$F177*$G177*$I177*$J177)</f>
        <v>0</v>
      </c>
      <c r="CR177" s="16"/>
      <c r="CS177" s="16">
        <f>(CR177/12*5*$D177*$G177*$H177*$K177)+(CR177/12*4*$E177*$G177*$I177*$K177)+(CR177/12*3*$F177*$G177*$I177*$K177)</f>
        <v>0</v>
      </c>
      <c r="CT177" s="16"/>
      <c r="CU177" s="16">
        <f>(CT177/12*5*$D177*$G177*$H177*$K177)+(CT177/12*4*$E177*$G177*$I177*$K177)+(CT177/12*3*$F177*$G177*$I177*$K177)</f>
        <v>0</v>
      </c>
      <c r="CV177" s="16"/>
      <c r="CW177" s="16">
        <f>(CV177/12*5*$D177*$G177*$H177*$K177)+(CV177/12*4*$E177*$G177*$I177*$K177)+(CV177/12*3*$F177*$G177*$I177*$K177)</f>
        <v>0</v>
      </c>
      <c r="CX177" s="16"/>
      <c r="CY177" s="16">
        <f>(CX177/12*5*$D177*$G177*$H177*$K177)+(CX177/12*4*$E177*$G177*$I177*$K177)+(CX177/12*3*$F177*$G177*$I177*$K177)</f>
        <v>0</v>
      </c>
      <c r="CZ177" s="16"/>
      <c r="DA177" s="16">
        <f>(CZ177/12*5*$D177*$G177*$H177*$K177)+(CZ177/12*4*$E177*$G177*$I177*$K177)+(CZ177/12*3*$F177*$G177*$I177*$K177)</f>
        <v>0</v>
      </c>
      <c r="DB177" s="16"/>
      <c r="DC177" s="16">
        <f>(DB177/12*5*$D177*$G177*$H177*$J177)+(DB177/12*4*$E177*$G177*$I177*$J177)+(DB177/12*3*$F177*$G177*$I177*$J177)</f>
        <v>0</v>
      </c>
      <c r="DD177" s="16"/>
      <c r="DE177" s="16">
        <f>(DD177/12*5*$D177*$G177*$H177*$J177)+(DD177/12*4*$E177*$G177*$I177*$J177)+(DD177/12*3*$F177*$G177*$I177*$J177)</f>
        <v>0</v>
      </c>
      <c r="DF177" s="16"/>
      <c r="DG177" s="16">
        <f>(DF177/12*5*$D177*$G177*$H177*$K177)+(DF177/12*4*$E177*$G177*$I177*$K177)+(DF177/12*3*$F177*$G177*$I177*$K177)</f>
        <v>0</v>
      </c>
      <c r="DH177" s="16"/>
      <c r="DI177" s="16">
        <f>(DH177/12*5*$D177*$G177*$H177*$K177)+(DH177/12*4*$E177*$G177*$I177*$K177)+(DH177/12*3*$F177*$G177*$I177*$K177)</f>
        <v>0</v>
      </c>
      <c r="DJ177" s="16"/>
      <c r="DK177" s="16">
        <f>(DJ177/12*5*$D177*$G177*$H177*$L177)+(DJ177/12*4*$E177*$G177*$I177*$L177)+(DJ177/12*3*$F177*$G177*$I177*$L177)</f>
        <v>0</v>
      </c>
      <c r="DL177" s="16"/>
      <c r="DM177" s="16">
        <f>(DL177/12*5*$D177*$G177*$H177*$M177)+(DL177/12*4*$E177*$G177*$I177*$M177)+(DL177/12*3*$F177*$G177*$I177*$M177)</f>
        <v>0</v>
      </c>
      <c r="DN177" s="16"/>
      <c r="DO177" s="16">
        <f>(DN177*$D177*$G177*$H177*$K177)</f>
        <v>0</v>
      </c>
      <c r="DP177" s="16">
        <f t="shared" si="1063"/>
        <v>288</v>
      </c>
      <c r="DQ177" s="16">
        <f t="shared" si="1063"/>
        <v>63572955.599999994</v>
      </c>
    </row>
    <row r="178" spans="1:121" ht="15.75" customHeight="1" x14ac:dyDescent="0.25">
      <c r="A178" s="20"/>
      <c r="B178" s="54">
        <v>147</v>
      </c>
      <c r="C178" s="55" t="s">
        <v>306</v>
      </c>
      <c r="D178" s="56">
        <f t="shared" si="1058"/>
        <v>19063</v>
      </c>
      <c r="E178" s="56">
        <v>18530</v>
      </c>
      <c r="F178" s="56">
        <v>18715</v>
      </c>
      <c r="G178" s="21">
        <v>2</v>
      </c>
      <c r="H178" s="15">
        <v>1</v>
      </c>
      <c r="I178" s="15">
        <v>1</v>
      </c>
      <c r="J178" s="56">
        <v>1.4</v>
      </c>
      <c r="K178" s="56">
        <v>1.68</v>
      </c>
      <c r="L178" s="56">
        <v>2.23</v>
      </c>
      <c r="M178" s="56">
        <v>2.57</v>
      </c>
      <c r="N178" s="16">
        <v>0</v>
      </c>
      <c r="O178" s="16">
        <f t="shared" ref="O178:O180" si="1272">(N178/12*5*$D178*$G178*$H178*$J178*O$11)+(N178/12*4*$E178*$G178*$I178*$J178*O$12)+(N178/12*3*$F178*$G178*$I178*$J178*O$12)</f>
        <v>0</v>
      </c>
      <c r="P178" s="16">
        <v>0</v>
      </c>
      <c r="Q178" s="16">
        <f t="shared" ref="Q178:Q180" si="1273">(P178/12*5*$D178*$G178*$H178*$J178*Q$11)+(P178/12*4*$E178*$G178*$I178*$J178*Q$12)+(P178/12*3*$F178*$G178*$I178*$J178*Q$12)</f>
        <v>0</v>
      </c>
      <c r="R178" s="16">
        <v>0</v>
      </c>
      <c r="S178" s="16">
        <f t="shared" ref="S178:S180" si="1274">(R178/12*5*$D178*$G178*$H178*$J178*S$11)+(R178/12*4*$E178*$G178*$I178*$J178*S$12)+(R178/12*3*$F178*$G178*$I178*$J178*S$12)</f>
        <v>0</v>
      </c>
      <c r="T178" s="16"/>
      <c r="U178" s="16">
        <f t="shared" ref="U178:U180" si="1275">(T178/12*5*$D178*$G178*$H178*$J178*U$11)+(T178/12*4*$E178*$G178*$I178*$J178*U$12)+(T178/12*3*$F178*$G178*$I178*$J178*U$12)</f>
        <v>0</v>
      </c>
      <c r="V178" s="16">
        <v>19</v>
      </c>
      <c r="W178" s="16">
        <f t="shared" ref="W178:W180" si="1276">(V178/12*5*$D178*$G178*$H178*$J178*W$11)+(V178/12*4*$E178*$G178*$I178*$J178*W$12)+(V178/12*3*$F178*$G178*$I178*$J178*W$12)</f>
        <v>1069231.3554999998</v>
      </c>
      <c r="X178" s="16">
        <v>0</v>
      </c>
      <c r="Y178" s="16">
        <f t="shared" ref="Y178:Y180" si="1277">(X178/12*5*$D178*$G178*$H178*$J178*Y$11)+(X178/12*4*$E178*$G178*$I178*$J178*Y$12)+(X178/12*3*$F178*$G178*$I178*$J178*Y$12)</f>
        <v>0</v>
      </c>
      <c r="Z178" s="16">
        <v>0</v>
      </c>
      <c r="AA178" s="16">
        <f t="shared" ref="AA178:AA180" si="1278">(Z178/12*5*$D178*$G178*$H178*$J178*AA$11)+(Z178/12*4*$E178*$G178*$I178*$J178*AA$12)+(Z178/12*3*$F178*$G178*$I178*$J178*AA$12)</f>
        <v>0</v>
      </c>
      <c r="AB178" s="16">
        <v>0</v>
      </c>
      <c r="AC178" s="16">
        <f t="shared" ref="AC178:AC180" si="1279">(AB178/12*5*$D178*$G178*$H178*$J178*AC$11)+(AB178/12*4*$E178*$G178*$I178*$J178*AC$12)+(AB178/12*3*$F178*$G178*$I178*$J178*AC$12)</f>
        <v>0</v>
      </c>
      <c r="AD178" s="16">
        <v>0</v>
      </c>
      <c r="AE178" s="16">
        <f t="shared" ref="AE178:AE180" si="1280">(AD178/12*5*$D178*$G178*$H178*$J178*AE$11)+(AD178/12*4*$E178*$G178*$I178*$J178*AE$12)+(AD178/12*3*$F178*$G178*$I178*$J178*AE$12)</f>
        <v>0</v>
      </c>
      <c r="AF178" s="16">
        <v>0</v>
      </c>
      <c r="AG178" s="16">
        <f t="shared" ref="AG178:AG180" si="1281">(AF178/12*5*$D178*$G178*$H178*$J178*AG$11)+(AF178/12*4*$E178*$G178*$I178*$J178*AG$12)+(AF178/12*3*$F178*$G178*$I178*$J178*AG$12)</f>
        <v>0</v>
      </c>
      <c r="AH178" s="16">
        <v>0</v>
      </c>
      <c r="AI178" s="16">
        <f t="shared" ref="AI178:AI180" si="1282">(AH178/12*5*$D178*$G178*$H178*$J178*AI$11)+(AH178/12*4*$E178*$G178*$I178*$J178*AI$12)+(AH178/12*3*$F178*$G178*$I178*$J178*AI$12)</f>
        <v>0</v>
      </c>
      <c r="AJ178" s="16"/>
      <c r="AK178" s="16">
        <f t="shared" ref="AK178:AK180" si="1283">(AJ178/12*5*$D178*$G178*$H178*$J178*AK$11)+(AJ178/12*4*$E178*$G178*$I178*$J178*AK$12)+(AJ178/12*3*$F178*$G178*$I178*$J178*AK$12)</f>
        <v>0</v>
      </c>
      <c r="AL178" s="61">
        <v>0</v>
      </c>
      <c r="AM178" s="16">
        <f t="shared" ref="AM178:AM180" si="1284">(AL178/12*5*$D178*$G178*$H178*$J178*AM$11)+(AL178/12*4*$E178*$G178*$I178*$J178*AM$12)+(AL178/12*3*$F178*$G178*$I178*$J178*AM$12)</f>
        <v>0</v>
      </c>
      <c r="AN178" s="59">
        <v>0</v>
      </c>
      <c r="AO178" s="16">
        <f t="shared" ref="AO178:AO180" si="1285">(AN178/12*5*$D178*$G178*$H178*$K178*AO$11)+(AN178/12*4*$E178*$G178*$I178*$K178*AO$12)+(AN178/12*3*$F178*$G178*$I178*$K178*AO$12)</f>
        <v>0</v>
      </c>
      <c r="AP178" s="16">
        <v>0</v>
      </c>
      <c r="AQ178" s="16">
        <f t="shared" ref="AQ178:AQ180" si="1286">(AP178/12*5*$D178*$G178*$H178*$K178*AQ$11)+(AP178/12*4*$E178*$G178*$I178*$K178*AQ$12)+(AP178/12*3*$F178*$G178*$I178*$K178*AQ$12)</f>
        <v>0</v>
      </c>
      <c r="AR178" s="16"/>
      <c r="AS178" s="16">
        <f t="shared" ref="AS178:AS180" si="1287">(AR178/12*5*$D178*$G178*$H178*$K178*AS$11)+(AR178/12*4*$E178*$G178*$I178*$K178*AS$12)+(AR178/12*3*$F178*$G178*$I178*$K178*AS$12)</f>
        <v>0</v>
      </c>
      <c r="AT178" s="16"/>
      <c r="AU178" s="16">
        <f t="shared" ref="AU178:AU180" si="1288">(AT178/12*5*$D178*$G178*$H178*$K178*AU$11)+(AT178/12*4*$E178*$G178*$I178*$K178*AU$12)+(AT178/12*3*$F178*$G178*$I178*$K178*AU$12)</f>
        <v>0</v>
      </c>
      <c r="AV178" s="16"/>
      <c r="AW178" s="16">
        <f t="shared" ref="AW178:AW180" si="1289">(AV178/12*5*$D178*$G178*$H178*$J178*AW$11)+(AV178/12*4*$E178*$G178*$I178*$J178*AW$12)+(AV178/12*3*$F178*$G178*$I178*$J178*AW$12)</f>
        <v>0</v>
      </c>
      <c r="AX178" s="16"/>
      <c r="AY178" s="16">
        <f t="shared" ref="AY178:AY180" si="1290">(AX178/12*5*$D178*$G178*$H178*$J178*AY$11)+(AX178/12*4*$E178*$G178*$I178*$J178*AY$12)+(AX178/12*3*$F178*$G178*$I178*$J178*AY$12)</f>
        <v>0</v>
      </c>
      <c r="AZ178" s="16">
        <v>0</v>
      </c>
      <c r="BA178" s="16">
        <f t="shared" ref="BA178:BA180" si="1291">(AZ178/12*5*$D178*$G178*$H178*$K178*BA$11)+(AZ178/12*4*$E178*$G178*$I178*$K178*BA$12)+(AZ178/12*3*$F178*$G178*$I178*$K178*BA$12)</f>
        <v>0</v>
      </c>
      <c r="BB178" s="16">
        <v>0</v>
      </c>
      <c r="BC178" s="16">
        <f t="shared" ref="BC178:BC180" si="1292">(BB178/12*5*$D178*$G178*$H178*$J178*BC$11)+(BB178/12*4*$E178*$G178*$I178*$J178*BC$12)+(BB178/12*3*$F178*$G178*$I178*$J178*BC$12)</f>
        <v>0</v>
      </c>
      <c r="BD178" s="16">
        <v>0</v>
      </c>
      <c r="BE178" s="16">
        <f t="shared" ref="BE178:BE180" si="1293">(BD178/12*5*$D178*$G178*$H178*$J178*BE$11)+(BD178/12*4*$E178*$G178*$I178*$J178*BE$12)+(BD178/12*3*$F178*$G178*$I178*$J178*BE$12)</f>
        <v>0</v>
      </c>
      <c r="BF178" s="16">
        <v>0</v>
      </c>
      <c r="BG178" s="16">
        <f t="shared" ref="BG178:BG180" si="1294">(BF178/12*5*$D178*$G178*$H178*$J178*BG$11)+(BF178/12*4*$E178*$G178*$I178*$J178*BG$12)+(BF178/12*3*$F178*$G178*$I178*$J178*BG$12)</f>
        <v>0</v>
      </c>
      <c r="BH178" s="16">
        <v>0</v>
      </c>
      <c r="BI178" s="16">
        <f t="shared" ref="BI178:BI180" si="1295">(BH178/12*5*$D178*$G178*$H178*$K178*BI$11)+(BH178/12*4*$E178*$G178*$I178*$K178*BI$12)+(BH178/12*3*$F178*$G178*$I178*$K178*BI$12)</f>
        <v>0</v>
      </c>
      <c r="BJ178" s="16">
        <v>0</v>
      </c>
      <c r="BK178" s="16">
        <f t="shared" ref="BK178:BK180" si="1296">(BJ178/12*5*$D178*$G178*$H178*$J178*BK$11)+(BJ178/12*4*$E178*$G178*$I178*$J178*BK$12)+(BJ178/12*3*$F178*$G178*$I178*$J178*BK$12)</f>
        <v>0</v>
      </c>
      <c r="BL178" s="16">
        <v>0</v>
      </c>
      <c r="BM178" s="16">
        <f t="shared" ref="BM178:BM180" si="1297">(BL178/12*5*$D178*$G178*$H178*$J178*BM$11)+(BL178/12*4*$E178*$G178*$I178*$J178*BM$12)+(BL178/12*3*$F178*$G178*$I178*$J178*BM$12)</f>
        <v>0</v>
      </c>
      <c r="BN178" s="22">
        <v>0</v>
      </c>
      <c r="BO178" s="16">
        <f t="shared" ref="BO178:BO180" si="1298">(BN178/12*5*$D178*$G178*$H178*$K178*BO$11)+(BN178/12*4*$E178*$G178*$I178*$K178*BO$12)+(BN178/12*3*$F178*$G178*$I178*$K178*BO$12)</f>
        <v>0</v>
      </c>
      <c r="BP178" s="16">
        <v>0</v>
      </c>
      <c r="BQ178" s="16">
        <f t="shared" ref="BQ178:BQ180" si="1299">(BP178/12*5*$D178*$G178*$H178*$K178*BQ$11)+(BP178/12*4*$E178*$G178*$I178*$K178*BQ$12)+(BP178/12*3*$F178*$G178*$I178*$K178*BQ$12)</f>
        <v>0</v>
      </c>
      <c r="BR178" s="16">
        <v>0</v>
      </c>
      <c r="BS178" s="16">
        <f t="shared" ref="BS178:BS180" si="1300">(BR178/12*5*$D178*$G178*$H178*$J178*BS$11)+(BR178/12*4*$E178*$G178*$I178*$J178*BS$12)+(BR178/12*3*$F178*$G178*$I178*$J178*BS$12)</f>
        <v>0</v>
      </c>
      <c r="BT178" s="16">
        <v>0</v>
      </c>
      <c r="BU178" s="16">
        <f t="shared" ref="BU178:BU180" si="1301">(BT178/12*5*$D178*$G178*$H178*$J178*BU$11)+(BT178/12*4*$E178*$G178*$I178*$J178*BU$12)+(BT178/12*3*$F178*$G178*$I178*$J178*BU$12)</f>
        <v>0</v>
      </c>
      <c r="BV178" s="16">
        <v>0</v>
      </c>
      <c r="BW178" s="16">
        <f t="shared" ref="BW178:BW180" si="1302">(BV178/12*5*$D178*$G178*$H178*$K178*BW$11)+(BV178/12*4*$E178*$G178*$I178*$K178*BW$12)+(BV178/12*3*$F178*$G178*$I178*$K178*BW$12)</f>
        <v>0</v>
      </c>
      <c r="BX178" s="16"/>
      <c r="BY178" s="16">
        <f t="shared" ref="BY178:BY180" si="1303">(BX178/12*5*$D178*$G178*$H178*$K178*BY$11)+(BX178/12*4*$E178*$G178*$I178*$K178*BY$12)+(BX178/12*3*$F178*$G178*$I178*$K178*BY$12)</f>
        <v>0</v>
      </c>
      <c r="BZ178" s="16">
        <v>0</v>
      </c>
      <c r="CA178" s="16">
        <f t="shared" ref="CA178:CA180" si="1304">(BZ178/12*5*$D178*$G178*$H178*$J178*CA$11)+(BZ178/12*4*$E178*$G178*$I178*$J178*CA$12)+(BZ178/12*3*$F178*$G178*$I178*$J178*CA$12)</f>
        <v>0</v>
      </c>
      <c r="CB178" s="16">
        <v>0</v>
      </c>
      <c r="CC178" s="16">
        <f t="shared" ref="CC178:CC180" si="1305">(CB178/12*5*$D178*$G178*$H178*$K178*CC$11)+(CB178/12*4*$E178*$G178*$I178*$K178*CC$12)+(CB178/12*3*$F178*$G178*$I178*$K178*CC$12)</f>
        <v>0</v>
      </c>
      <c r="CD178" s="16">
        <v>0</v>
      </c>
      <c r="CE178" s="16">
        <f t="shared" ref="CE178:CE180" si="1306">(CD178/12*5*$D178*$G178*$H178*$J178*CE$11)+(CD178/12*4*$E178*$G178*$I178*$J178*CE$12)+(CD178/12*3*$F178*$G178*$I178*$J178*CE$12)</f>
        <v>0</v>
      </c>
      <c r="CF178" s="16"/>
      <c r="CG178" s="16">
        <f t="shared" ref="CG178:CG180" si="1307">(CF178/12*5*$D178*$G178*$H178*$J178*CG$11)+(CF178/12*4*$E178*$G178*$I178*$J178*CG$12)+(CF178/12*3*$F178*$G178*$I178*$J178*CG$12)</f>
        <v>0</v>
      </c>
      <c r="CH178" s="16"/>
      <c r="CI178" s="16">
        <f t="shared" ref="CI178:CI180" si="1308">(CH178/12*5*$D178*$G178*$H178*$J178*CI$11)+(CH178/12*4*$E178*$G178*$I178*$J178*CI$12)+(CH178/12*3*$F178*$G178*$I178*$J178*CI$12)</f>
        <v>0</v>
      </c>
      <c r="CJ178" s="16"/>
      <c r="CK178" s="16">
        <f t="shared" ref="CK178:CK180" si="1309">(CJ178/12*5*$D178*$G178*$H178*$J178*CK$11)+(CJ178/12*4*$E178*$G178*$I178*$J178*CK$12)+(CJ178/12*3*$F178*$G178*$I178*$J178*CK$12)</f>
        <v>0</v>
      </c>
      <c r="CL178" s="16"/>
      <c r="CM178" s="16">
        <f t="shared" ref="CM178:CM180" si="1310">(CL178/12*5*$D178*$G178*$H178*$K178*CM$11)+(CL178/12*4*$E178*$G178*$I178*$K178*CM$12)+(CL178/12*3*$F178*$G178*$I178*$K178*CM$12)</f>
        <v>0</v>
      </c>
      <c r="CN178" s="16"/>
      <c r="CO178" s="16">
        <f t="shared" ref="CO178:CO180" si="1311">(CN178/12*5*$D178*$G178*$H178*$K178*CO$11)+(CN178/12*4*$E178*$G178*$I178*$K178*CO$12)+(CN178/12*3*$F178*$G178*$I178*$K178*CO$12)</f>
        <v>0</v>
      </c>
      <c r="CP178" s="18"/>
      <c r="CQ178" s="16">
        <f t="shared" ref="CQ178:CQ180" si="1312">(CP178/12*5*$D178*$G178*$H178*$J178*CQ$11)+(CP178/12*4*$E178*$G178*$I178*$J178*CQ$12)+(CP178/12*3*$F178*$G178*$I178*$J178*CQ$12)</f>
        <v>0</v>
      </c>
      <c r="CR178" s="16"/>
      <c r="CS178" s="16">
        <f t="shared" ref="CS178:CS180" si="1313">(CR178/12*5*$D178*$G178*$H178*$K178*CS$11)+(CR178/12*4*$E178*$G178*$I178*$K178*CS$12)+(CR178/12*3*$F178*$G178*$I178*$K178*CS$12)</f>
        <v>0</v>
      </c>
      <c r="CT178" s="16"/>
      <c r="CU178" s="16">
        <f t="shared" ref="CU178:CU180" si="1314">(CT178/12*5*$D178*$G178*$H178*$K178*CU$11)+(CT178/12*4*$E178*$G178*$I178*$K178*CU$12)+(CT178/12*3*$F178*$G178*$I178*$K178*CU$12)</f>
        <v>0</v>
      </c>
      <c r="CV178" s="16"/>
      <c r="CW178" s="16">
        <f t="shared" ref="CW178:CW180" si="1315">(CV178/12*5*$D178*$G178*$H178*$K178*CW$11)+(CV178/12*4*$E178*$G178*$I178*$K178*CW$12)+(CV178/12*3*$F178*$G178*$I178*$K178*CW$12)</f>
        <v>0</v>
      </c>
      <c r="CX178" s="16"/>
      <c r="CY178" s="16">
        <f t="shared" ref="CY178:CY180" si="1316">(CX178/12*5*$D178*$G178*$H178*$K178*CY$11)+(CX178/12*4*$E178*$G178*$I178*$K178*CY$12)+(CX178/12*3*$F178*$G178*$I178*$K178*CY$12)</f>
        <v>0</v>
      </c>
      <c r="CZ178" s="16"/>
      <c r="DA178" s="16">
        <f t="shared" ref="DA178:DA180" si="1317">(CZ178/12*5*$D178*$G178*$H178*$K178*DA$11)+(CZ178/12*4*$E178*$G178*$I178*$K178*DA$12)+(CZ178/12*3*$F178*$G178*$I178*$K178*DA$12)</f>
        <v>0</v>
      </c>
      <c r="DB178" s="16"/>
      <c r="DC178" s="16">
        <f t="shared" ref="DC178:DC180" si="1318">(DB178/12*5*$D178*$G178*$H178*$J178*DC$11)+(DB178/12*4*$E178*$G178*$I178*$J178*DC$12)+(DB178/12*3*$F178*$G178*$I178*$J178*DC$12)</f>
        <v>0</v>
      </c>
      <c r="DD178" s="16"/>
      <c r="DE178" s="16">
        <f t="shared" ref="DE178:DE180" si="1319">(DD178/12*5*$D178*$G178*$H178*$J178*DE$11)+(DD178/12*4*$E178*$G178*$I178*$J178*DE$12)+(DD178/12*3*$F178*$G178*$I178*$J178*DE$12)</f>
        <v>0</v>
      </c>
      <c r="DF178" s="16"/>
      <c r="DG178" s="16">
        <f t="shared" ref="DG178:DG180" si="1320">(DF178/12*5*$D178*$G178*$H178*$K178*DG$11)+(DF178/12*4*$E178*$G178*$I178*$K178*DG$12)+(DF178/12*3*$F178*$G178*$I178*$K178*DG$12)</f>
        <v>0</v>
      </c>
      <c r="DH178" s="16"/>
      <c r="DI178" s="16">
        <f t="shared" ref="DI178:DI180" si="1321">(DH178/12*5*$D178*$G178*$H178*$K178*DI$11)+(DH178/12*4*$E178*$G178*$I178*$K178*DI$12)+(DH178/12*3*$F178*$G178*$I178*$K178*DI$12)</f>
        <v>0</v>
      </c>
      <c r="DJ178" s="16"/>
      <c r="DK178" s="16">
        <f t="shared" ref="DK178:DK180" si="1322">(DJ178/12*5*$D178*$G178*$H178*$L178*DK$11)+(DJ178/12*4*$E178*$G178*$I178*$L178*DK$12)+(DJ178/12*3*$F178*$G178*$I178*$L178*DK$12)</f>
        <v>0</v>
      </c>
      <c r="DL178" s="16"/>
      <c r="DM178" s="16">
        <f t="shared" ref="DM178:DM185" si="1323">(DL178/12*5*$D178*$G178*$H178*$M178*DM$11)+(DL178/12*4*$E178*$G178*$I178*$M178*DM$12)+(DL178/12*3*$F178*$G178*$I178*$M178*DM$12)</f>
        <v>0</v>
      </c>
      <c r="DN178" s="16"/>
      <c r="DO178" s="16">
        <f t="shared" si="1054"/>
        <v>0</v>
      </c>
      <c r="DP178" s="16">
        <f t="shared" si="1063"/>
        <v>19</v>
      </c>
      <c r="DQ178" s="16">
        <f t="shared" si="1063"/>
        <v>1069231.3554999998</v>
      </c>
    </row>
    <row r="179" spans="1:121" ht="15.75" customHeight="1" x14ac:dyDescent="0.25">
      <c r="A179" s="20"/>
      <c r="B179" s="54">
        <v>148</v>
      </c>
      <c r="C179" s="55" t="s">
        <v>307</v>
      </c>
      <c r="D179" s="56">
        <f t="shared" si="1058"/>
        <v>19063</v>
      </c>
      <c r="E179" s="56">
        <v>18530</v>
      </c>
      <c r="F179" s="56">
        <v>18715</v>
      </c>
      <c r="G179" s="21">
        <v>2.21</v>
      </c>
      <c r="H179" s="15">
        <v>1</v>
      </c>
      <c r="I179" s="15">
        <v>1</v>
      </c>
      <c r="J179" s="56">
        <v>1.4</v>
      </c>
      <c r="K179" s="56">
        <v>1.68</v>
      </c>
      <c r="L179" s="56">
        <v>2.23</v>
      </c>
      <c r="M179" s="56">
        <v>2.57</v>
      </c>
      <c r="N179" s="16">
        <v>0</v>
      </c>
      <c r="O179" s="16">
        <f t="shared" si="1272"/>
        <v>0</v>
      </c>
      <c r="P179" s="16">
        <v>0</v>
      </c>
      <c r="Q179" s="16">
        <f t="shared" si="1273"/>
        <v>0</v>
      </c>
      <c r="R179" s="16">
        <v>0</v>
      </c>
      <c r="S179" s="16">
        <f t="shared" si="1274"/>
        <v>0</v>
      </c>
      <c r="T179" s="16"/>
      <c r="U179" s="16">
        <f t="shared" si="1275"/>
        <v>0</v>
      </c>
      <c r="V179" s="16">
        <v>330</v>
      </c>
      <c r="W179" s="16">
        <f t="shared" si="1276"/>
        <v>20520800.725424998</v>
      </c>
      <c r="X179" s="16">
        <v>0</v>
      </c>
      <c r="Y179" s="16">
        <f t="shared" si="1277"/>
        <v>0</v>
      </c>
      <c r="Z179" s="16">
        <v>0</v>
      </c>
      <c r="AA179" s="16">
        <f t="shared" si="1278"/>
        <v>0</v>
      </c>
      <c r="AB179" s="16">
        <v>0</v>
      </c>
      <c r="AC179" s="16">
        <f t="shared" si="1279"/>
        <v>0</v>
      </c>
      <c r="AD179" s="16">
        <v>0</v>
      </c>
      <c r="AE179" s="16">
        <f t="shared" si="1280"/>
        <v>0</v>
      </c>
      <c r="AF179" s="16">
        <v>0</v>
      </c>
      <c r="AG179" s="16">
        <f t="shared" si="1281"/>
        <v>0</v>
      </c>
      <c r="AH179" s="16">
        <v>0</v>
      </c>
      <c r="AI179" s="16">
        <f t="shared" si="1282"/>
        <v>0</v>
      </c>
      <c r="AJ179" s="16"/>
      <c r="AK179" s="16">
        <f t="shared" si="1283"/>
        <v>0</v>
      </c>
      <c r="AL179" s="61">
        <v>0</v>
      </c>
      <c r="AM179" s="16">
        <f t="shared" si="1284"/>
        <v>0</v>
      </c>
      <c r="AN179" s="59">
        <v>0</v>
      </c>
      <c r="AO179" s="16">
        <f t="shared" si="1285"/>
        <v>0</v>
      </c>
      <c r="AP179" s="16">
        <v>0</v>
      </c>
      <c r="AQ179" s="16">
        <f t="shared" si="1286"/>
        <v>0</v>
      </c>
      <c r="AR179" s="16"/>
      <c r="AS179" s="16">
        <f t="shared" si="1287"/>
        <v>0</v>
      </c>
      <c r="AT179" s="16"/>
      <c r="AU179" s="16">
        <f t="shared" si="1288"/>
        <v>0</v>
      </c>
      <c r="AV179" s="16"/>
      <c r="AW179" s="16">
        <f t="shared" si="1289"/>
        <v>0</v>
      </c>
      <c r="AX179" s="16"/>
      <c r="AY179" s="16">
        <f t="shared" si="1290"/>
        <v>0</v>
      </c>
      <c r="AZ179" s="16">
        <v>0</v>
      </c>
      <c r="BA179" s="16">
        <f t="shared" si="1291"/>
        <v>0</v>
      </c>
      <c r="BB179" s="16">
        <v>0</v>
      </c>
      <c r="BC179" s="16">
        <f t="shared" si="1292"/>
        <v>0</v>
      </c>
      <c r="BD179" s="16">
        <v>0</v>
      </c>
      <c r="BE179" s="16">
        <f t="shared" si="1293"/>
        <v>0</v>
      </c>
      <c r="BF179" s="16">
        <v>0</v>
      </c>
      <c r="BG179" s="16">
        <f t="shared" si="1294"/>
        <v>0</v>
      </c>
      <c r="BH179" s="16">
        <v>0</v>
      </c>
      <c r="BI179" s="16">
        <f t="shared" si="1295"/>
        <v>0</v>
      </c>
      <c r="BJ179" s="16">
        <v>0</v>
      </c>
      <c r="BK179" s="16">
        <f t="shared" si="1296"/>
        <v>0</v>
      </c>
      <c r="BL179" s="16">
        <v>0</v>
      </c>
      <c r="BM179" s="16">
        <f t="shared" si="1297"/>
        <v>0</v>
      </c>
      <c r="BN179" s="22">
        <v>0</v>
      </c>
      <c r="BO179" s="16">
        <f t="shared" si="1298"/>
        <v>0</v>
      </c>
      <c r="BP179" s="16">
        <v>0</v>
      </c>
      <c r="BQ179" s="16">
        <f t="shared" si="1299"/>
        <v>0</v>
      </c>
      <c r="BR179" s="16">
        <v>0</v>
      </c>
      <c r="BS179" s="16">
        <f t="shared" si="1300"/>
        <v>0</v>
      </c>
      <c r="BT179" s="16">
        <v>0</v>
      </c>
      <c r="BU179" s="16">
        <f t="shared" si="1301"/>
        <v>0</v>
      </c>
      <c r="BV179" s="16">
        <v>0</v>
      </c>
      <c r="BW179" s="16">
        <f t="shared" si="1302"/>
        <v>0</v>
      </c>
      <c r="BX179" s="16"/>
      <c r="BY179" s="16">
        <f t="shared" si="1303"/>
        <v>0</v>
      </c>
      <c r="BZ179" s="16">
        <v>0</v>
      </c>
      <c r="CA179" s="16">
        <f t="shared" si="1304"/>
        <v>0</v>
      </c>
      <c r="CB179" s="16">
        <v>0</v>
      </c>
      <c r="CC179" s="16">
        <f t="shared" si="1305"/>
        <v>0</v>
      </c>
      <c r="CD179" s="16">
        <v>0</v>
      </c>
      <c r="CE179" s="16">
        <f t="shared" si="1306"/>
        <v>0</v>
      </c>
      <c r="CF179" s="16"/>
      <c r="CG179" s="16">
        <f t="shared" si="1307"/>
        <v>0</v>
      </c>
      <c r="CH179" s="16"/>
      <c r="CI179" s="16">
        <f t="shared" si="1308"/>
        <v>0</v>
      </c>
      <c r="CJ179" s="16"/>
      <c r="CK179" s="16">
        <f t="shared" si="1309"/>
        <v>0</v>
      </c>
      <c r="CL179" s="16"/>
      <c r="CM179" s="16">
        <f t="shared" si="1310"/>
        <v>0</v>
      </c>
      <c r="CN179" s="16"/>
      <c r="CO179" s="16">
        <f t="shared" si="1311"/>
        <v>0</v>
      </c>
      <c r="CP179" s="18"/>
      <c r="CQ179" s="16">
        <f t="shared" si="1312"/>
        <v>0</v>
      </c>
      <c r="CR179" s="16"/>
      <c r="CS179" s="16">
        <f t="shared" si="1313"/>
        <v>0</v>
      </c>
      <c r="CT179" s="16"/>
      <c r="CU179" s="16">
        <f t="shared" si="1314"/>
        <v>0</v>
      </c>
      <c r="CV179" s="16"/>
      <c r="CW179" s="16">
        <f t="shared" si="1315"/>
        <v>0</v>
      </c>
      <c r="CX179" s="16"/>
      <c r="CY179" s="16">
        <f t="shared" si="1316"/>
        <v>0</v>
      </c>
      <c r="CZ179" s="16"/>
      <c r="DA179" s="16">
        <f t="shared" si="1317"/>
        <v>0</v>
      </c>
      <c r="DB179" s="16"/>
      <c r="DC179" s="16">
        <f t="shared" si="1318"/>
        <v>0</v>
      </c>
      <c r="DD179" s="16"/>
      <c r="DE179" s="16">
        <f t="shared" si="1319"/>
        <v>0</v>
      </c>
      <c r="DF179" s="16"/>
      <c r="DG179" s="16">
        <f t="shared" si="1320"/>
        <v>0</v>
      </c>
      <c r="DH179" s="16"/>
      <c r="DI179" s="16">
        <f t="shared" si="1321"/>
        <v>0</v>
      </c>
      <c r="DJ179" s="16"/>
      <c r="DK179" s="16">
        <f t="shared" si="1322"/>
        <v>0</v>
      </c>
      <c r="DL179" s="16"/>
      <c r="DM179" s="16">
        <f t="shared" si="1323"/>
        <v>0</v>
      </c>
      <c r="DN179" s="16"/>
      <c r="DO179" s="16">
        <f t="shared" si="1054"/>
        <v>0</v>
      </c>
      <c r="DP179" s="16">
        <f t="shared" si="1063"/>
        <v>330</v>
      </c>
      <c r="DQ179" s="16">
        <f t="shared" si="1063"/>
        <v>20520800.725424998</v>
      </c>
    </row>
    <row r="180" spans="1:121" ht="15.75" customHeight="1" x14ac:dyDescent="0.25">
      <c r="A180" s="20"/>
      <c r="B180" s="54">
        <v>149</v>
      </c>
      <c r="C180" s="55" t="s">
        <v>308</v>
      </c>
      <c r="D180" s="56">
        <f t="shared" si="1058"/>
        <v>19063</v>
      </c>
      <c r="E180" s="56">
        <v>18530</v>
      </c>
      <c r="F180" s="56">
        <v>18715</v>
      </c>
      <c r="G180" s="21">
        <v>3.53</v>
      </c>
      <c r="H180" s="15">
        <v>1</v>
      </c>
      <c r="I180" s="15">
        <v>1</v>
      </c>
      <c r="J180" s="56">
        <v>1.4</v>
      </c>
      <c r="K180" s="56">
        <v>1.68</v>
      </c>
      <c r="L180" s="56">
        <v>2.23</v>
      </c>
      <c r="M180" s="56">
        <v>2.57</v>
      </c>
      <c r="N180" s="16">
        <v>0</v>
      </c>
      <c r="O180" s="16">
        <f t="shared" si="1272"/>
        <v>0</v>
      </c>
      <c r="P180" s="16">
        <v>0</v>
      </c>
      <c r="Q180" s="16">
        <f t="shared" si="1273"/>
        <v>0</v>
      </c>
      <c r="R180" s="16">
        <v>0</v>
      </c>
      <c r="S180" s="16">
        <f t="shared" si="1274"/>
        <v>0</v>
      </c>
      <c r="T180" s="16"/>
      <c r="U180" s="16">
        <f t="shared" si="1275"/>
        <v>0</v>
      </c>
      <c r="V180" s="16">
        <v>500</v>
      </c>
      <c r="W180" s="16">
        <f t="shared" si="1276"/>
        <v>49662982.696249992</v>
      </c>
      <c r="X180" s="16">
        <v>0</v>
      </c>
      <c r="Y180" s="16">
        <f t="shared" si="1277"/>
        <v>0</v>
      </c>
      <c r="Z180" s="16">
        <v>0</v>
      </c>
      <c r="AA180" s="16">
        <f t="shared" si="1278"/>
        <v>0</v>
      </c>
      <c r="AB180" s="16">
        <v>0</v>
      </c>
      <c r="AC180" s="16">
        <f t="shared" si="1279"/>
        <v>0</v>
      </c>
      <c r="AD180" s="16">
        <v>0</v>
      </c>
      <c r="AE180" s="16">
        <f t="shared" si="1280"/>
        <v>0</v>
      </c>
      <c r="AF180" s="16">
        <v>0</v>
      </c>
      <c r="AG180" s="16">
        <f t="shared" si="1281"/>
        <v>0</v>
      </c>
      <c r="AH180" s="16">
        <v>0</v>
      </c>
      <c r="AI180" s="16">
        <f t="shared" si="1282"/>
        <v>0</v>
      </c>
      <c r="AJ180" s="16"/>
      <c r="AK180" s="16">
        <f t="shared" si="1283"/>
        <v>0</v>
      </c>
      <c r="AL180" s="61">
        <v>0</v>
      </c>
      <c r="AM180" s="16">
        <f t="shared" si="1284"/>
        <v>0</v>
      </c>
      <c r="AN180" s="59">
        <v>0</v>
      </c>
      <c r="AO180" s="16">
        <f t="shared" si="1285"/>
        <v>0</v>
      </c>
      <c r="AP180" s="16">
        <v>0</v>
      </c>
      <c r="AQ180" s="16">
        <f t="shared" si="1286"/>
        <v>0</v>
      </c>
      <c r="AR180" s="16"/>
      <c r="AS180" s="16">
        <f t="shared" si="1287"/>
        <v>0</v>
      </c>
      <c r="AT180" s="16"/>
      <c r="AU180" s="16">
        <f t="shared" si="1288"/>
        <v>0</v>
      </c>
      <c r="AV180" s="16"/>
      <c r="AW180" s="16">
        <f t="shared" si="1289"/>
        <v>0</v>
      </c>
      <c r="AX180" s="16"/>
      <c r="AY180" s="16">
        <f t="shared" si="1290"/>
        <v>0</v>
      </c>
      <c r="AZ180" s="16">
        <v>0</v>
      </c>
      <c r="BA180" s="16">
        <f t="shared" si="1291"/>
        <v>0</v>
      </c>
      <c r="BB180" s="16">
        <v>0</v>
      </c>
      <c r="BC180" s="16">
        <f t="shared" si="1292"/>
        <v>0</v>
      </c>
      <c r="BD180" s="16">
        <v>0</v>
      </c>
      <c r="BE180" s="16">
        <f t="shared" si="1293"/>
        <v>0</v>
      </c>
      <c r="BF180" s="16">
        <v>0</v>
      </c>
      <c r="BG180" s="16">
        <f t="shared" si="1294"/>
        <v>0</v>
      </c>
      <c r="BH180" s="16">
        <v>0</v>
      </c>
      <c r="BI180" s="16">
        <f t="shared" si="1295"/>
        <v>0</v>
      </c>
      <c r="BJ180" s="16">
        <v>0</v>
      </c>
      <c r="BK180" s="16">
        <f t="shared" si="1296"/>
        <v>0</v>
      </c>
      <c r="BL180" s="16">
        <v>0</v>
      </c>
      <c r="BM180" s="16">
        <f t="shared" si="1297"/>
        <v>0</v>
      </c>
      <c r="BN180" s="22">
        <v>0</v>
      </c>
      <c r="BO180" s="16">
        <f t="shared" si="1298"/>
        <v>0</v>
      </c>
      <c r="BP180" s="16">
        <v>0</v>
      </c>
      <c r="BQ180" s="16">
        <f t="shared" si="1299"/>
        <v>0</v>
      </c>
      <c r="BR180" s="16">
        <v>0</v>
      </c>
      <c r="BS180" s="16">
        <f t="shared" si="1300"/>
        <v>0</v>
      </c>
      <c r="BT180" s="16">
        <v>0</v>
      </c>
      <c r="BU180" s="16">
        <f t="shared" si="1301"/>
        <v>0</v>
      </c>
      <c r="BV180" s="16">
        <v>0</v>
      </c>
      <c r="BW180" s="16">
        <f t="shared" si="1302"/>
        <v>0</v>
      </c>
      <c r="BX180" s="16"/>
      <c r="BY180" s="16">
        <f t="shared" si="1303"/>
        <v>0</v>
      </c>
      <c r="BZ180" s="16">
        <v>0</v>
      </c>
      <c r="CA180" s="16">
        <f t="shared" si="1304"/>
        <v>0</v>
      </c>
      <c r="CB180" s="16">
        <v>0</v>
      </c>
      <c r="CC180" s="16">
        <f t="shared" si="1305"/>
        <v>0</v>
      </c>
      <c r="CD180" s="16">
        <v>0</v>
      </c>
      <c r="CE180" s="16">
        <f t="shared" si="1306"/>
        <v>0</v>
      </c>
      <c r="CF180" s="16"/>
      <c r="CG180" s="16">
        <f t="shared" si="1307"/>
        <v>0</v>
      </c>
      <c r="CH180" s="16"/>
      <c r="CI180" s="16">
        <f t="shared" si="1308"/>
        <v>0</v>
      </c>
      <c r="CJ180" s="16"/>
      <c r="CK180" s="16">
        <f t="shared" si="1309"/>
        <v>0</v>
      </c>
      <c r="CL180" s="16"/>
      <c r="CM180" s="16">
        <f t="shared" si="1310"/>
        <v>0</v>
      </c>
      <c r="CN180" s="16"/>
      <c r="CO180" s="16">
        <f t="shared" si="1311"/>
        <v>0</v>
      </c>
      <c r="CP180" s="18"/>
      <c r="CQ180" s="16">
        <f t="shared" si="1312"/>
        <v>0</v>
      </c>
      <c r="CR180" s="16"/>
      <c r="CS180" s="16">
        <f t="shared" si="1313"/>
        <v>0</v>
      </c>
      <c r="CT180" s="16"/>
      <c r="CU180" s="16">
        <f t="shared" si="1314"/>
        <v>0</v>
      </c>
      <c r="CV180" s="16"/>
      <c r="CW180" s="16">
        <f t="shared" si="1315"/>
        <v>0</v>
      </c>
      <c r="CX180" s="16"/>
      <c r="CY180" s="16">
        <f t="shared" si="1316"/>
        <v>0</v>
      </c>
      <c r="CZ180" s="16"/>
      <c r="DA180" s="16">
        <f t="shared" si="1317"/>
        <v>0</v>
      </c>
      <c r="DB180" s="16"/>
      <c r="DC180" s="16">
        <f t="shared" si="1318"/>
        <v>0</v>
      </c>
      <c r="DD180" s="16"/>
      <c r="DE180" s="16">
        <f t="shared" si="1319"/>
        <v>0</v>
      </c>
      <c r="DF180" s="16"/>
      <c r="DG180" s="16">
        <f t="shared" si="1320"/>
        <v>0</v>
      </c>
      <c r="DH180" s="16"/>
      <c r="DI180" s="16">
        <f t="shared" si="1321"/>
        <v>0</v>
      </c>
      <c r="DJ180" s="16"/>
      <c r="DK180" s="16">
        <f t="shared" si="1322"/>
        <v>0</v>
      </c>
      <c r="DL180" s="16"/>
      <c r="DM180" s="16">
        <f t="shared" si="1323"/>
        <v>0</v>
      </c>
      <c r="DN180" s="16"/>
      <c r="DO180" s="16">
        <f t="shared" si="1054"/>
        <v>0</v>
      </c>
      <c r="DP180" s="16">
        <f t="shared" si="1063"/>
        <v>500</v>
      </c>
      <c r="DQ180" s="16">
        <f t="shared" si="1063"/>
        <v>49662982.696249992</v>
      </c>
    </row>
    <row r="181" spans="1:121" ht="15.75" customHeight="1" x14ac:dyDescent="0.25">
      <c r="A181" s="69">
        <v>20</v>
      </c>
      <c r="B181" s="78"/>
      <c r="C181" s="71" t="s">
        <v>309</v>
      </c>
      <c r="D181" s="75">
        <f t="shared" si="1058"/>
        <v>19063</v>
      </c>
      <c r="E181" s="75">
        <v>18530</v>
      </c>
      <c r="F181" s="75">
        <v>18715</v>
      </c>
      <c r="G181" s="79">
        <v>0.87</v>
      </c>
      <c r="H181" s="76">
        <v>1</v>
      </c>
      <c r="I181" s="76">
        <v>1</v>
      </c>
      <c r="J181" s="75">
        <v>1.4</v>
      </c>
      <c r="K181" s="75">
        <v>1.68</v>
      </c>
      <c r="L181" s="75">
        <v>2.23</v>
      </c>
      <c r="M181" s="75">
        <v>2.57</v>
      </c>
      <c r="N181" s="74">
        <f t="shared" ref="N181:BY181" si="1324">SUM(N182:N191)</f>
        <v>978</v>
      </c>
      <c r="O181" s="74">
        <f t="shared" si="1324"/>
        <v>26691346.222412083</v>
      </c>
      <c r="P181" s="74">
        <f t="shared" si="1324"/>
        <v>0</v>
      </c>
      <c r="Q181" s="74">
        <f t="shared" si="1324"/>
        <v>0</v>
      </c>
      <c r="R181" s="74">
        <f t="shared" si="1324"/>
        <v>0</v>
      </c>
      <c r="S181" s="74">
        <f t="shared" si="1324"/>
        <v>0</v>
      </c>
      <c r="T181" s="74">
        <f t="shared" si="1324"/>
        <v>0</v>
      </c>
      <c r="U181" s="74">
        <f t="shared" si="1324"/>
        <v>0</v>
      </c>
      <c r="V181" s="74">
        <f t="shared" si="1324"/>
        <v>0</v>
      </c>
      <c r="W181" s="74">
        <f t="shared" si="1324"/>
        <v>0</v>
      </c>
      <c r="X181" s="74">
        <f t="shared" si="1324"/>
        <v>2</v>
      </c>
      <c r="Y181" s="74">
        <f t="shared" si="1324"/>
        <v>54131.3465</v>
      </c>
      <c r="Z181" s="74">
        <f t="shared" si="1324"/>
        <v>0</v>
      </c>
      <c r="AA181" s="74">
        <f t="shared" si="1324"/>
        <v>0</v>
      </c>
      <c r="AB181" s="74">
        <f t="shared" si="1324"/>
        <v>154</v>
      </c>
      <c r="AC181" s="74">
        <f t="shared" si="1324"/>
        <v>22081498.221270829</v>
      </c>
      <c r="AD181" s="74">
        <v>0</v>
      </c>
      <c r="AE181" s="74">
        <f t="shared" ref="AE181" si="1325">SUM(AE182:AE191)</f>
        <v>0</v>
      </c>
      <c r="AF181" s="74">
        <f t="shared" si="1324"/>
        <v>8</v>
      </c>
      <c r="AG181" s="74">
        <f t="shared" si="1324"/>
        <v>158748.19473333331</v>
      </c>
      <c r="AH181" s="74">
        <f t="shared" si="1324"/>
        <v>5</v>
      </c>
      <c r="AI181" s="74">
        <f t="shared" si="1324"/>
        <v>88390.714629583323</v>
      </c>
      <c r="AJ181" s="74">
        <f t="shared" si="1324"/>
        <v>2</v>
      </c>
      <c r="AK181" s="74">
        <f t="shared" si="1324"/>
        <v>33791.883183333332</v>
      </c>
      <c r="AL181" s="74">
        <f t="shared" si="1324"/>
        <v>2351</v>
      </c>
      <c r="AM181" s="74">
        <f t="shared" si="1324"/>
        <v>42931916.569462083</v>
      </c>
      <c r="AN181" s="74">
        <f t="shared" si="1324"/>
        <v>7</v>
      </c>
      <c r="AO181" s="74">
        <f t="shared" si="1324"/>
        <v>160557.56166800001</v>
      </c>
      <c r="AP181" s="74">
        <f t="shared" si="1324"/>
        <v>0</v>
      </c>
      <c r="AQ181" s="74">
        <f t="shared" si="1324"/>
        <v>0</v>
      </c>
      <c r="AR181" s="74">
        <f t="shared" si="1324"/>
        <v>50</v>
      </c>
      <c r="AS181" s="74">
        <f t="shared" si="1324"/>
        <v>1482582.9654328001</v>
      </c>
      <c r="AT181" s="74">
        <f t="shared" si="1324"/>
        <v>0</v>
      </c>
      <c r="AU181" s="74">
        <f t="shared" si="1324"/>
        <v>0</v>
      </c>
      <c r="AV181" s="74">
        <f t="shared" si="1324"/>
        <v>0</v>
      </c>
      <c r="AW181" s="74">
        <f t="shared" si="1324"/>
        <v>0</v>
      </c>
      <c r="AX181" s="74">
        <f t="shared" si="1324"/>
        <v>0</v>
      </c>
      <c r="AY181" s="74">
        <f t="shared" si="1324"/>
        <v>0</v>
      </c>
      <c r="AZ181" s="74">
        <f t="shared" si="1324"/>
        <v>0</v>
      </c>
      <c r="BA181" s="74">
        <f t="shared" si="1324"/>
        <v>0</v>
      </c>
      <c r="BB181" s="74">
        <f t="shared" si="1324"/>
        <v>0</v>
      </c>
      <c r="BC181" s="74">
        <f t="shared" si="1324"/>
        <v>0</v>
      </c>
      <c r="BD181" s="74">
        <f t="shared" si="1324"/>
        <v>0</v>
      </c>
      <c r="BE181" s="74">
        <f t="shared" si="1324"/>
        <v>0</v>
      </c>
      <c r="BF181" s="74">
        <f t="shared" si="1324"/>
        <v>0</v>
      </c>
      <c r="BG181" s="74">
        <f t="shared" si="1324"/>
        <v>0</v>
      </c>
      <c r="BH181" s="74">
        <f t="shared" si="1324"/>
        <v>0</v>
      </c>
      <c r="BI181" s="74">
        <f t="shared" si="1324"/>
        <v>0</v>
      </c>
      <c r="BJ181" s="74">
        <f t="shared" si="1324"/>
        <v>3</v>
      </c>
      <c r="BK181" s="74">
        <f t="shared" si="1324"/>
        <v>59933.231242499991</v>
      </c>
      <c r="BL181" s="74">
        <v>0</v>
      </c>
      <c r="BM181" s="74">
        <f t="shared" si="1324"/>
        <v>0</v>
      </c>
      <c r="BN181" s="74">
        <f t="shared" si="1324"/>
        <v>1384</v>
      </c>
      <c r="BO181" s="74">
        <f t="shared" si="1324"/>
        <v>35170068.868038997</v>
      </c>
      <c r="BP181" s="74">
        <f t="shared" si="1324"/>
        <v>0</v>
      </c>
      <c r="BQ181" s="74">
        <f t="shared" si="1324"/>
        <v>0</v>
      </c>
      <c r="BR181" s="74">
        <f t="shared" si="1324"/>
        <v>0</v>
      </c>
      <c r="BS181" s="74">
        <f t="shared" si="1324"/>
        <v>0</v>
      </c>
      <c r="BT181" s="74">
        <f t="shared" si="1324"/>
        <v>13</v>
      </c>
      <c r="BU181" s="74">
        <f t="shared" si="1324"/>
        <v>130807.22393375001</v>
      </c>
      <c r="BV181" s="74">
        <f t="shared" si="1324"/>
        <v>0</v>
      </c>
      <c r="BW181" s="74">
        <f t="shared" si="1324"/>
        <v>0</v>
      </c>
      <c r="BX181" s="74">
        <f t="shared" si="1324"/>
        <v>0</v>
      </c>
      <c r="BY181" s="74">
        <f t="shared" si="1324"/>
        <v>0</v>
      </c>
      <c r="BZ181" s="74">
        <f t="shared" ref="BZ181:DQ181" si="1326">SUM(BZ182:BZ191)</f>
        <v>15</v>
      </c>
      <c r="CA181" s="74">
        <f t="shared" si="1326"/>
        <v>316719.95949999994</v>
      </c>
      <c r="CB181" s="74">
        <f t="shared" si="1326"/>
        <v>0</v>
      </c>
      <c r="CC181" s="74">
        <f t="shared" si="1326"/>
        <v>0</v>
      </c>
      <c r="CD181" s="74">
        <f t="shared" si="1326"/>
        <v>0</v>
      </c>
      <c r="CE181" s="74">
        <f t="shared" si="1326"/>
        <v>0</v>
      </c>
      <c r="CF181" s="74">
        <f t="shared" si="1326"/>
        <v>2</v>
      </c>
      <c r="CG181" s="74">
        <f t="shared" si="1326"/>
        <v>28177.799346666659</v>
      </c>
      <c r="CH181" s="74">
        <f t="shared" si="1326"/>
        <v>0</v>
      </c>
      <c r="CI181" s="74">
        <f t="shared" si="1326"/>
        <v>0</v>
      </c>
      <c r="CJ181" s="74">
        <f t="shared" si="1326"/>
        <v>23</v>
      </c>
      <c r="CK181" s="74">
        <f t="shared" si="1326"/>
        <v>322996.03484749998</v>
      </c>
      <c r="CL181" s="74">
        <f t="shared" si="1326"/>
        <v>176</v>
      </c>
      <c r="CM181" s="74">
        <f t="shared" si="1326"/>
        <v>3695767.1762882499</v>
      </c>
      <c r="CN181" s="74">
        <f t="shared" si="1326"/>
        <v>19</v>
      </c>
      <c r="CO181" s="74">
        <f t="shared" si="1326"/>
        <v>450332.61608264997</v>
      </c>
      <c r="CP181" s="77">
        <f t="shared" si="1326"/>
        <v>15</v>
      </c>
      <c r="CQ181" s="74">
        <f t="shared" si="1326"/>
        <v>262690.53874583327</v>
      </c>
      <c r="CR181" s="74">
        <f t="shared" si="1326"/>
        <v>57</v>
      </c>
      <c r="CS181" s="74">
        <f t="shared" si="1326"/>
        <v>1137227.8165975998</v>
      </c>
      <c r="CT181" s="74">
        <f t="shared" si="1326"/>
        <v>7</v>
      </c>
      <c r="CU181" s="74">
        <f t="shared" si="1326"/>
        <v>102906.98024600001</v>
      </c>
      <c r="CV181" s="74">
        <f t="shared" si="1326"/>
        <v>3</v>
      </c>
      <c r="CW181" s="74">
        <f t="shared" si="1326"/>
        <v>71380.207206000006</v>
      </c>
      <c r="CX181" s="74">
        <f t="shared" si="1326"/>
        <v>13</v>
      </c>
      <c r="CY181" s="74">
        <f t="shared" si="1326"/>
        <v>289569.71449349995</v>
      </c>
      <c r="CZ181" s="74">
        <f t="shared" si="1326"/>
        <v>8</v>
      </c>
      <c r="DA181" s="74">
        <f t="shared" si="1326"/>
        <v>184264.82426729999</v>
      </c>
      <c r="DB181" s="74">
        <f t="shared" si="1326"/>
        <v>45</v>
      </c>
      <c r="DC181" s="74">
        <f t="shared" si="1326"/>
        <v>731948.34688499989</v>
      </c>
      <c r="DD181" s="74">
        <f t="shared" si="1326"/>
        <v>56</v>
      </c>
      <c r="DE181" s="74">
        <f t="shared" si="1326"/>
        <v>831601.93202566658</v>
      </c>
      <c r="DF181" s="74">
        <f t="shared" si="1326"/>
        <v>2</v>
      </c>
      <c r="DG181" s="74">
        <f t="shared" si="1326"/>
        <v>51923.469569999994</v>
      </c>
      <c r="DH181" s="74">
        <f t="shared" si="1326"/>
        <v>14</v>
      </c>
      <c r="DI181" s="74">
        <f t="shared" si="1326"/>
        <v>301071.10907999997</v>
      </c>
      <c r="DJ181" s="74">
        <f t="shared" si="1326"/>
        <v>6</v>
      </c>
      <c r="DK181" s="74">
        <f t="shared" si="1326"/>
        <v>225614.90636249998</v>
      </c>
      <c r="DL181" s="74">
        <f t="shared" si="1326"/>
        <v>7</v>
      </c>
      <c r="DM181" s="74">
        <f t="shared" si="1326"/>
        <v>257034.39762958331</v>
      </c>
      <c r="DN181" s="19">
        <f t="shared" si="1326"/>
        <v>0</v>
      </c>
      <c r="DO181" s="19">
        <f t="shared" si="1326"/>
        <v>0</v>
      </c>
      <c r="DP181" s="74">
        <f t="shared" si="1326"/>
        <v>5425</v>
      </c>
      <c r="DQ181" s="74">
        <f t="shared" si="1326"/>
        <v>138305000.83168134</v>
      </c>
    </row>
    <row r="182" spans="1:121" ht="45" customHeight="1" x14ac:dyDescent="0.25">
      <c r="A182" s="20"/>
      <c r="B182" s="54">
        <v>150</v>
      </c>
      <c r="C182" s="55" t="s">
        <v>310</v>
      </c>
      <c r="D182" s="56">
        <f t="shared" si="1058"/>
        <v>19063</v>
      </c>
      <c r="E182" s="56">
        <v>18530</v>
      </c>
      <c r="F182" s="56">
        <v>18715</v>
      </c>
      <c r="G182" s="21">
        <v>0.66</v>
      </c>
      <c r="H182" s="15">
        <v>1</v>
      </c>
      <c r="I182" s="15">
        <v>1</v>
      </c>
      <c r="J182" s="56">
        <v>1.4</v>
      </c>
      <c r="K182" s="56">
        <v>1.68</v>
      </c>
      <c r="L182" s="56">
        <v>2.23</v>
      </c>
      <c r="M182" s="56">
        <v>2.57</v>
      </c>
      <c r="N182" s="16">
        <v>8</v>
      </c>
      <c r="O182" s="16">
        <f t="shared" ref="O182:O185" si="1327">(N182/12*5*$D182*$G182*$H182*$J182*O$11)+(N182/12*4*$E182*$G182*$I182*$J182*O$12)+(N182/12*3*$F182*$G182*$I182*$J182*O$12)</f>
        <v>147568.7444</v>
      </c>
      <c r="P182" s="16">
        <v>0</v>
      </c>
      <c r="Q182" s="16">
        <f t="shared" ref="Q182:Q185" si="1328">(P182/12*5*$D182*$G182*$H182*$J182*Q$11)+(P182/12*4*$E182*$G182*$I182*$J182*Q$12)+(P182/12*3*$F182*$G182*$I182*$J182*Q$12)</f>
        <v>0</v>
      </c>
      <c r="R182" s="16">
        <v>0</v>
      </c>
      <c r="S182" s="16">
        <f t="shared" ref="S182:S185" si="1329">(R182/12*5*$D182*$G182*$H182*$J182*S$11)+(R182/12*4*$E182*$G182*$I182*$J182*S$12)+(R182/12*3*$F182*$G182*$I182*$J182*S$12)</f>
        <v>0</v>
      </c>
      <c r="T182" s="16"/>
      <c r="U182" s="16">
        <f t="shared" ref="U182:U185" si="1330">(T182/12*5*$D182*$G182*$H182*$J182*U$11)+(T182/12*4*$E182*$G182*$I182*$J182*U$12)+(T182/12*3*$F182*$G182*$I182*$J182*U$12)</f>
        <v>0</v>
      </c>
      <c r="V182" s="16">
        <v>0</v>
      </c>
      <c r="W182" s="16">
        <f t="shared" ref="W182:W185" si="1331">(V182/12*5*$D182*$G182*$H182*$J182*W$11)+(V182/12*4*$E182*$G182*$I182*$J182*W$12)+(V182/12*3*$F182*$G182*$I182*$J182*W$12)</f>
        <v>0</v>
      </c>
      <c r="X182" s="16">
        <v>0</v>
      </c>
      <c r="Y182" s="16">
        <f t="shared" ref="Y182:Y185" si="1332">(X182/12*5*$D182*$G182*$H182*$J182*Y$11)+(X182/12*4*$E182*$G182*$I182*$J182*Y$12)+(X182/12*3*$F182*$G182*$I182*$J182*Y$12)</f>
        <v>0</v>
      </c>
      <c r="Z182" s="16">
        <v>0</v>
      </c>
      <c r="AA182" s="16">
        <f t="shared" ref="AA182:AA185" si="1333">(Z182/12*5*$D182*$G182*$H182*$J182*AA$11)+(Z182/12*4*$E182*$G182*$I182*$J182*AA$12)+(Z182/12*3*$F182*$G182*$I182*$J182*AA$12)</f>
        <v>0</v>
      </c>
      <c r="AB182" s="16"/>
      <c r="AC182" s="16">
        <f t="shared" ref="AC182:AC185" si="1334">(AB182/12*5*$D182*$G182*$H182*$J182*AC$11)+(AB182/12*4*$E182*$G182*$I182*$J182*AC$12)+(AB182/12*3*$F182*$G182*$I182*$J182*AC$12)</f>
        <v>0</v>
      </c>
      <c r="AD182" s="16">
        <v>0</v>
      </c>
      <c r="AE182" s="16">
        <f t="shared" ref="AE182:AE185" si="1335">(AD182/12*5*$D182*$G182*$H182*$J182*AE$11)+(AD182/12*4*$E182*$G182*$I182*$J182*AE$12)+(AD182/12*3*$F182*$G182*$I182*$J182*AE$12)</f>
        <v>0</v>
      </c>
      <c r="AF182" s="16">
        <v>0</v>
      </c>
      <c r="AG182" s="16">
        <f t="shared" ref="AG182:AG185" si="1336">(AF182/12*5*$D182*$G182*$H182*$J182*AG$11)+(AF182/12*4*$E182*$G182*$I182*$J182*AG$12)+(AF182/12*3*$F182*$G182*$I182*$J182*AG$12)</f>
        <v>0</v>
      </c>
      <c r="AH182" s="16"/>
      <c r="AI182" s="16">
        <f t="shared" ref="AI182:AI185" si="1337">(AH182/12*5*$D182*$G182*$H182*$J182*AI$11)+(AH182/12*4*$E182*$G182*$I182*$J182*AI$12)+(AH182/12*3*$F182*$G182*$I182*$J182*AI$12)</f>
        <v>0</v>
      </c>
      <c r="AJ182" s="16"/>
      <c r="AK182" s="16">
        <f t="shared" ref="AK182:AK185" si="1338">(AJ182/12*5*$D182*$G182*$H182*$J182*AK$11)+(AJ182/12*4*$E182*$G182*$I182*$J182*AK$12)+(AJ182/12*3*$F182*$G182*$I182*$J182*AK$12)</f>
        <v>0</v>
      </c>
      <c r="AL182" s="61">
        <v>6</v>
      </c>
      <c r="AM182" s="16">
        <f t="shared" ref="AM182:AM185" si="1339">(AL182/12*5*$D182*$G182*$H182*$J182*AM$11)+(AL182/12*4*$E182*$G182*$I182*$J182*AM$12)+(AL182/12*3*$F182*$G182*$I182*$J182*AM$12)</f>
        <v>110016.02535000001</v>
      </c>
      <c r="AN182" s="59">
        <v>0</v>
      </c>
      <c r="AO182" s="16">
        <f t="shared" ref="AO182:AO185" si="1340">(AN182/12*5*$D182*$G182*$H182*$K182*AO$11)+(AN182/12*4*$E182*$G182*$I182*$K182*AO$12)+(AN182/12*3*$F182*$G182*$I182*$K182*AO$12)</f>
        <v>0</v>
      </c>
      <c r="AP182" s="16">
        <v>0</v>
      </c>
      <c r="AQ182" s="16">
        <f t="shared" ref="AQ182:AQ185" si="1341">(AP182/12*5*$D182*$G182*$H182*$K182*AQ$11)+(AP182/12*4*$E182*$G182*$I182*$K182*AQ$12)+(AP182/12*3*$F182*$G182*$I182*$K182*AQ$12)</f>
        <v>0</v>
      </c>
      <c r="AR182" s="16">
        <v>2</v>
      </c>
      <c r="AS182" s="16">
        <f t="shared" ref="AS182:AS185" si="1342">(AR182/12*5*$D182*$G182*$H182*$K182*AS$11)+(AR182/12*4*$E182*$G182*$I182*$K182*AS$12)+(AR182/12*3*$F182*$G182*$I182*$K182*AS$12)</f>
        <v>42643.054607999999</v>
      </c>
      <c r="AT182" s="16">
        <v>0</v>
      </c>
      <c r="AU182" s="16">
        <f t="shared" ref="AU182:AU185" si="1343">(AT182/12*5*$D182*$G182*$H182*$K182*AU$11)+(AT182/12*4*$E182*$G182*$I182*$K182*AU$12)+(AT182/12*3*$F182*$G182*$I182*$K182*AU$12)</f>
        <v>0</v>
      </c>
      <c r="AV182" s="16"/>
      <c r="AW182" s="16">
        <f t="shared" ref="AW182:AW185" si="1344">(AV182/12*5*$D182*$G182*$H182*$J182*AW$11)+(AV182/12*4*$E182*$G182*$I182*$J182*AW$12)+(AV182/12*3*$F182*$G182*$I182*$J182*AW$12)</f>
        <v>0</v>
      </c>
      <c r="AX182" s="16"/>
      <c r="AY182" s="16">
        <f t="shared" ref="AY182:AY185" si="1345">(AX182/12*5*$D182*$G182*$H182*$J182*AY$11)+(AX182/12*4*$E182*$G182*$I182*$J182*AY$12)+(AX182/12*3*$F182*$G182*$I182*$J182*AY$12)</f>
        <v>0</v>
      </c>
      <c r="AZ182" s="16">
        <v>0</v>
      </c>
      <c r="BA182" s="16">
        <f t="shared" ref="BA182:BA185" si="1346">(AZ182/12*5*$D182*$G182*$H182*$K182*BA$11)+(AZ182/12*4*$E182*$G182*$I182*$K182*BA$12)+(AZ182/12*3*$F182*$G182*$I182*$K182*BA$12)</f>
        <v>0</v>
      </c>
      <c r="BB182" s="16">
        <v>0</v>
      </c>
      <c r="BC182" s="16">
        <f t="shared" ref="BC182:BC185" si="1347">(BB182/12*5*$D182*$G182*$H182*$J182*BC$11)+(BB182/12*4*$E182*$G182*$I182*$J182*BC$12)+(BB182/12*3*$F182*$G182*$I182*$J182*BC$12)</f>
        <v>0</v>
      </c>
      <c r="BD182" s="16">
        <v>0</v>
      </c>
      <c r="BE182" s="16">
        <f t="shared" ref="BE182:BE185" si="1348">(BD182/12*5*$D182*$G182*$H182*$J182*BE$11)+(BD182/12*4*$E182*$G182*$I182*$J182*BE$12)+(BD182/12*3*$F182*$G182*$I182*$J182*BE$12)</f>
        <v>0</v>
      </c>
      <c r="BF182" s="16">
        <v>0</v>
      </c>
      <c r="BG182" s="16">
        <f t="shared" ref="BG182:BG185" si="1349">(BF182/12*5*$D182*$G182*$H182*$J182*BG$11)+(BF182/12*4*$E182*$G182*$I182*$J182*BG$12)+(BF182/12*3*$F182*$G182*$I182*$J182*BG$12)</f>
        <v>0</v>
      </c>
      <c r="BH182" s="16">
        <v>0</v>
      </c>
      <c r="BI182" s="16">
        <f t="shared" ref="BI182:BI185" si="1350">(BH182/12*5*$D182*$G182*$H182*$K182*BI$11)+(BH182/12*4*$E182*$G182*$I182*$K182*BI$12)+(BH182/12*3*$F182*$G182*$I182*$K182*BI$12)</f>
        <v>0</v>
      </c>
      <c r="BJ182" s="16">
        <v>0</v>
      </c>
      <c r="BK182" s="16">
        <f t="shared" ref="BK182:BK185" si="1351">(BJ182/12*5*$D182*$G182*$H182*$J182*BK$11)+(BJ182/12*4*$E182*$G182*$I182*$J182*BK$12)+(BJ182/12*3*$F182*$G182*$I182*$J182*BK$12)</f>
        <v>0</v>
      </c>
      <c r="BL182" s="16"/>
      <c r="BM182" s="16">
        <f t="shared" ref="BM182:BM185" si="1352">(BL182/12*5*$D182*$G182*$H182*$J182*BM$11)+(BL182/12*4*$E182*$G182*$I182*$J182*BM$12)+(BL182/12*3*$F182*$G182*$I182*$J182*BM$12)</f>
        <v>0</v>
      </c>
      <c r="BN182" s="22">
        <v>8</v>
      </c>
      <c r="BO182" s="16">
        <f t="shared" ref="BO182:BO185" si="1353">(BN182/12*5*$D182*$G182*$H182*$K182*BO$11)+(BN182/12*4*$E182*$G182*$I182*$K182*BO$12)+(BN182/12*3*$F182*$G182*$I182*$K182*BO$12)</f>
        <v>151741.34975999998</v>
      </c>
      <c r="BP182" s="16">
        <v>0</v>
      </c>
      <c r="BQ182" s="16">
        <f t="shared" ref="BQ182:BQ185" si="1354">(BP182/12*5*$D182*$G182*$H182*$K182*BQ$11)+(BP182/12*4*$E182*$G182*$I182*$K182*BQ$12)+(BP182/12*3*$F182*$G182*$I182*$K182*BQ$12)</f>
        <v>0</v>
      </c>
      <c r="BR182" s="16">
        <v>0</v>
      </c>
      <c r="BS182" s="16">
        <f t="shared" ref="BS182:BS185" si="1355">(BR182/12*5*$D182*$G182*$H182*$J182*BS$11)+(BR182/12*4*$E182*$G182*$I182*$J182*BS$12)+(BR182/12*3*$F182*$G182*$I182*$J182*BS$12)</f>
        <v>0</v>
      </c>
      <c r="BT182" s="16"/>
      <c r="BU182" s="16">
        <f t="shared" ref="BU182:BU185" si="1356">(BT182/12*5*$D182*$G182*$H182*$J182*BU$11)+(BT182/12*4*$E182*$G182*$I182*$J182*BU$12)+(BT182/12*3*$F182*$G182*$I182*$J182*BU$12)</f>
        <v>0</v>
      </c>
      <c r="BV182" s="16">
        <v>0</v>
      </c>
      <c r="BW182" s="16">
        <f t="shared" ref="BW182:BW185" si="1357">(BV182/12*5*$D182*$G182*$H182*$K182*BW$11)+(BV182/12*4*$E182*$G182*$I182*$K182*BW$12)+(BV182/12*3*$F182*$G182*$I182*$K182*BW$12)</f>
        <v>0</v>
      </c>
      <c r="BX182" s="16"/>
      <c r="BY182" s="16">
        <f t="shared" ref="BY182:BY185" si="1358">(BX182/12*5*$D182*$G182*$H182*$K182*BY$11)+(BX182/12*4*$E182*$G182*$I182*$K182*BY$12)+(BX182/12*3*$F182*$G182*$I182*$K182*BY$12)</f>
        <v>0</v>
      </c>
      <c r="BZ182" s="16">
        <v>0</v>
      </c>
      <c r="CA182" s="16">
        <f t="shared" ref="CA182:CA185" si="1359">(BZ182/12*5*$D182*$G182*$H182*$J182*CA$11)+(BZ182/12*4*$E182*$G182*$I182*$J182*CA$12)+(BZ182/12*3*$F182*$G182*$I182*$J182*CA$12)</f>
        <v>0</v>
      </c>
      <c r="CB182" s="16">
        <v>0</v>
      </c>
      <c r="CC182" s="16">
        <f t="shared" ref="CC182:CC185" si="1360">(CB182/12*5*$D182*$G182*$H182*$K182*CC$11)+(CB182/12*4*$E182*$G182*$I182*$K182*CC$12)+(CB182/12*3*$F182*$G182*$I182*$K182*CC$12)</f>
        <v>0</v>
      </c>
      <c r="CD182" s="16">
        <v>0</v>
      </c>
      <c r="CE182" s="16">
        <f t="shared" ref="CE182:CE185" si="1361">(CD182/12*5*$D182*$G182*$H182*$J182*CE$11)+(CD182/12*4*$E182*$G182*$I182*$J182*CE$12)+(CD182/12*3*$F182*$G182*$I182*$J182*CE$12)</f>
        <v>0</v>
      </c>
      <c r="CF182" s="16"/>
      <c r="CG182" s="16">
        <f t="shared" ref="CG182:CG185" si="1362">(CF182/12*5*$D182*$G182*$H182*$J182*CG$11)+(CF182/12*4*$E182*$G182*$I182*$J182*CG$12)+(CF182/12*3*$F182*$G182*$I182*$J182*CG$12)</f>
        <v>0</v>
      </c>
      <c r="CH182" s="16"/>
      <c r="CI182" s="16">
        <f t="shared" ref="CI182:CI185" si="1363">(CH182/12*5*$D182*$G182*$H182*$J182*CI$11)+(CH182/12*4*$E182*$G182*$I182*$J182*CI$12)+(CH182/12*3*$F182*$G182*$I182*$J182*CI$12)</f>
        <v>0</v>
      </c>
      <c r="CJ182" s="16">
        <v>8</v>
      </c>
      <c r="CK182" s="16">
        <f t="shared" ref="CK182:CK185" si="1364">(CJ182/12*5*$D182*$G182*$H182*$J182*CK$11)+(CJ182/12*4*$E182*$G182*$I182*$J182*CK$12)+(CJ182/12*3*$F182*$G182*$I182*$J182*CK$12)</f>
        <v>138262.49359999999</v>
      </c>
      <c r="CL182" s="16"/>
      <c r="CM182" s="16">
        <f t="shared" ref="CM182:CM185" si="1365">(CL182/12*5*$D182*$G182*$H182*$K182*CM$11)+(CL182/12*4*$E182*$G182*$I182*$K182*CM$12)+(CL182/12*3*$F182*$G182*$I182*$K182*CM$12)</f>
        <v>0</v>
      </c>
      <c r="CN182" s="16"/>
      <c r="CO182" s="16">
        <f t="shared" ref="CO182:CO185" si="1366">(CN182/12*5*$D182*$G182*$H182*$K182*CO$11)+(CN182/12*4*$E182*$G182*$I182*$K182*CO$12)+(CN182/12*3*$F182*$G182*$I182*$K182*CO$12)</f>
        <v>0</v>
      </c>
      <c r="CP182" s="18"/>
      <c r="CQ182" s="16">
        <f t="shared" ref="CQ182:CQ185" si="1367">(CP182/12*5*$D182*$G182*$H182*$J182*CQ$11)+(CP182/12*4*$E182*$G182*$I182*$J182*CQ$12)+(CP182/12*3*$F182*$G182*$I182*$J182*CQ$12)</f>
        <v>0</v>
      </c>
      <c r="CR182" s="16"/>
      <c r="CS182" s="16">
        <f t="shared" ref="CS182:CS185" si="1368">(CR182/12*5*$D182*$G182*$H182*$K182*CS$11)+(CR182/12*4*$E182*$G182*$I182*$K182*CS$12)+(CR182/12*3*$F182*$G182*$I182*$K182*CS$12)</f>
        <v>0</v>
      </c>
      <c r="CT182" s="16"/>
      <c r="CU182" s="16">
        <f t="shared" ref="CU182:CU185" si="1369">(CT182/12*5*$D182*$G182*$H182*$K182*CU$11)+(CT182/12*4*$E182*$G182*$I182*$K182*CU$12)+(CT182/12*3*$F182*$G182*$I182*$K182*CU$12)</f>
        <v>0</v>
      </c>
      <c r="CV182" s="16">
        <v>3</v>
      </c>
      <c r="CW182" s="16">
        <f t="shared" ref="CW182:CW185" si="1370">(CV182/12*5*$D182*$G182*$H182*$K182*CW$11)+(CV182/12*4*$E182*$G182*$I182*$K182*CW$12)+(CV182/12*3*$F182*$G182*$I182*$K182*CW$12)</f>
        <v>71380.207206000006</v>
      </c>
      <c r="CX182" s="16"/>
      <c r="CY182" s="16">
        <f t="shared" ref="CY182:CY185" si="1371">(CX182/12*5*$D182*$G182*$H182*$K182*CY$11)+(CX182/12*4*$E182*$G182*$I182*$K182*CY$12)+(CX182/12*3*$F182*$G182*$I182*$K182*CY$12)</f>
        <v>0</v>
      </c>
      <c r="CZ182" s="16"/>
      <c r="DA182" s="16">
        <f t="shared" ref="DA182:DA185" si="1372">(CZ182/12*5*$D182*$G182*$H182*$K182*DA$11)+(CZ182/12*4*$E182*$G182*$I182*$K182*DA$12)+(CZ182/12*3*$F182*$G182*$I182*$K182*DA$12)</f>
        <v>0</v>
      </c>
      <c r="DB182" s="16"/>
      <c r="DC182" s="16">
        <f t="shared" ref="DC182:DC185" si="1373">(DB182/12*5*$D182*$G182*$H182*$J182*DC$11)+(DB182/12*4*$E182*$G182*$I182*$J182*DC$12)+(DB182/12*3*$F182*$G182*$I182*$J182*DC$12)</f>
        <v>0</v>
      </c>
      <c r="DD182" s="16"/>
      <c r="DE182" s="16">
        <f t="shared" ref="DE182:DE185" si="1374">(DD182/12*5*$D182*$G182*$H182*$J182*DE$11)+(DD182/12*4*$E182*$G182*$I182*$J182*DE$12)+(DD182/12*3*$F182*$G182*$I182*$J182*DE$12)</f>
        <v>0</v>
      </c>
      <c r="DF182" s="16"/>
      <c r="DG182" s="16">
        <f t="shared" ref="DG182:DG185" si="1375">(DF182/12*5*$D182*$G182*$H182*$K182*DG$11)+(DF182/12*4*$E182*$G182*$I182*$K182*DG$12)+(DF182/12*3*$F182*$G182*$I182*$K182*DG$12)</f>
        <v>0</v>
      </c>
      <c r="DH182" s="16"/>
      <c r="DI182" s="16">
        <f t="shared" ref="DI182:DI185" si="1376">(DH182/12*5*$D182*$G182*$H182*$K182*DI$11)+(DH182/12*4*$E182*$G182*$I182*$K182*DI$12)+(DH182/12*3*$F182*$G182*$I182*$K182*DI$12)</f>
        <v>0</v>
      </c>
      <c r="DJ182" s="16"/>
      <c r="DK182" s="16">
        <f t="shared" ref="DK182:DK185" si="1377">(DJ182/12*5*$D182*$G182*$H182*$L182*DK$11)+(DJ182/12*4*$E182*$G182*$I182*$L182*DK$12)+(DJ182/12*3*$F182*$G182*$I182*$L182*DK$12)</f>
        <v>0</v>
      </c>
      <c r="DL182" s="16"/>
      <c r="DM182" s="16">
        <f t="shared" si="1323"/>
        <v>0</v>
      </c>
      <c r="DN182" s="16"/>
      <c r="DO182" s="16">
        <f t="shared" si="1054"/>
        <v>0</v>
      </c>
      <c r="DP182" s="16">
        <f t="shared" ref="DP182:DQ191" si="1378">SUM(N182,P182,R182,T182,V182,X182,Z182,AB182,AD182,AF182,AH182,AJ182,AL182,AN182,AP182,AR182,AT182,AV182,AX182,AZ182,BB182,BD182,BF182,BH182,BJ182,BL182,BN182,BP182,BR182,BT182,BV182,BX182,BZ182,CB182,CD182,CF182,CH182,CJ182,CL182,CN182,CP182,CR182,CT182,CV182,CX182,CZ182,DB182,DD182,DF182,DH182,DJ182,DL182,DN182)</f>
        <v>35</v>
      </c>
      <c r="DQ182" s="16">
        <f t="shared" si="1378"/>
        <v>661611.874924</v>
      </c>
    </row>
    <row r="183" spans="1:121" ht="30" customHeight="1" x14ac:dyDescent="0.25">
      <c r="A183" s="20"/>
      <c r="B183" s="54">
        <v>151</v>
      </c>
      <c r="C183" s="55" t="s">
        <v>311</v>
      </c>
      <c r="D183" s="56">
        <f t="shared" si="1058"/>
        <v>19063</v>
      </c>
      <c r="E183" s="56">
        <v>18530</v>
      </c>
      <c r="F183" s="56">
        <v>18715</v>
      </c>
      <c r="G183" s="21">
        <v>0.47</v>
      </c>
      <c r="H183" s="15">
        <v>1</v>
      </c>
      <c r="I183" s="15">
        <v>1</v>
      </c>
      <c r="J183" s="56">
        <v>1.4</v>
      </c>
      <c r="K183" s="56">
        <v>1.68</v>
      </c>
      <c r="L183" s="56">
        <v>2.23</v>
      </c>
      <c r="M183" s="56">
        <v>2.57</v>
      </c>
      <c r="N183" s="16">
        <v>93</v>
      </c>
      <c r="O183" s="16">
        <f t="shared" si="1327"/>
        <v>1221634.4351749998</v>
      </c>
      <c r="P183" s="16">
        <v>0</v>
      </c>
      <c r="Q183" s="16">
        <f t="shared" si="1328"/>
        <v>0</v>
      </c>
      <c r="R183" s="16">
        <v>0</v>
      </c>
      <c r="S183" s="16">
        <f t="shared" si="1329"/>
        <v>0</v>
      </c>
      <c r="T183" s="16"/>
      <c r="U183" s="16">
        <f t="shared" si="1330"/>
        <v>0</v>
      </c>
      <c r="V183" s="16">
        <v>0</v>
      </c>
      <c r="W183" s="16">
        <f t="shared" si="1331"/>
        <v>0</v>
      </c>
      <c r="X183" s="16">
        <v>0</v>
      </c>
      <c r="Y183" s="16">
        <f t="shared" si="1332"/>
        <v>0</v>
      </c>
      <c r="Z183" s="16">
        <v>0</v>
      </c>
      <c r="AA183" s="16">
        <f t="shared" si="1333"/>
        <v>0</v>
      </c>
      <c r="AB183" s="16"/>
      <c r="AC183" s="16">
        <f t="shared" si="1334"/>
        <v>0</v>
      </c>
      <c r="AD183" s="16">
        <v>0</v>
      </c>
      <c r="AE183" s="16">
        <f t="shared" si="1335"/>
        <v>0</v>
      </c>
      <c r="AF183" s="16">
        <v>0</v>
      </c>
      <c r="AG183" s="16">
        <f t="shared" si="1336"/>
        <v>0</v>
      </c>
      <c r="AH183" s="16"/>
      <c r="AI183" s="16">
        <f t="shared" si="1337"/>
        <v>0</v>
      </c>
      <c r="AJ183" s="16"/>
      <c r="AK183" s="16">
        <f t="shared" si="1338"/>
        <v>0</v>
      </c>
      <c r="AL183" s="61">
        <v>509</v>
      </c>
      <c r="AM183" s="16">
        <f t="shared" si="1339"/>
        <v>6646245.8950708322</v>
      </c>
      <c r="AN183" s="59">
        <v>0</v>
      </c>
      <c r="AO183" s="16">
        <f t="shared" si="1340"/>
        <v>0</v>
      </c>
      <c r="AP183" s="16">
        <v>0</v>
      </c>
      <c r="AQ183" s="16">
        <f t="shared" si="1341"/>
        <v>0</v>
      </c>
      <c r="AR183" s="16"/>
      <c r="AS183" s="16">
        <f t="shared" si="1342"/>
        <v>0</v>
      </c>
      <c r="AT183" s="16">
        <v>0</v>
      </c>
      <c r="AU183" s="16">
        <f t="shared" si="1343"/>
        <v>0</v>
      </c>
      <c r="AV183" s="16"/>
      <c r="AW183" s="16">
        <f t="shared" si="1344"/>
        <v>0</v>
      </c>
      <c r="AX183" s="16"/>
      <c r="AY183" s="16">
        <f t="shared" si="1345"/>
        <v>0</v>
      </c>
      <c r="AZ183" s="16"/>
      <c r="BA183" s="16">
        <f t="shared" si="1346"/>
        <v>0</v>
      </c>
      <c r="BB183" s="16">
        <v>0</v>
      </c>
      <c r="BC183" s="16">
        <f t="shared" si="1347"/>
        <v>0</v>
      </c>
      <c r="BD183" s="16">
        <v>0</v>
      </c>
      <c r="BE183" s="16">
        <f t="shared" si="1348"/>
        <v>0</v>
      </c>
      <c r="BF183" s="16">
        <v>0</v>
      </c>
      <c r="BG183" s="16">
        <f t="shared" si="1349"/>
        <v>0</v>
      </c>
      <c r="BH183" s="16">
        <v>0</v>
      </c>
      <c r="BI183" s="16">
        <f t="shared" si="1350"/>
        <v>0</v>
      </c>
      <c r="BJ183" s="16">
        <v>0</v>
      </c>
      <c r="BK183" s="16">
        <f t="shared" si="1351"/>
        <v>0</v>
      </c>
      <c r="BL183" s="16"/>
      <c r="BM183" s="16">
        <f t="shared" si="1352"/>
        <v>0</v>
      </c>
      <c r="BN183" s="22">
        <v>148</v>
      </c>
      <c r="BO183" s="16">
        <f t="shared" si="1353"/>
        <v>1999077.3275199998</v>
      </c>
      <c r="BP183" s="16">
        <v>0</v>
      </c>
      <c r="BQ183" s="16">
        <f t="shared" si="1354"/>
        <v>0</v>
      </c>
      <c r="BR183" s="16">
        <v>0</v>
      </c>
      <c r="BS183" s="16">
        <f t="shared" si="1355"/>
        <v>0</v>
      </c>
      <c r="BT183" s="16">
        <v>6</v>
      </c>
      <c r="BU183" s="16">
        <f t="shared" si="1356"/>
        <v>55958.728279999996</v>
      </c>
      <c r="BV183" s="16">
        <v>0</v>
      </c>
      <c r="BW183" s="16">
        <f t="shared" si="1357"/>
        <v>0</v>
      </c>
      <c r="BX183" s="16"/>
      <c r="BY183" s="16">
        <f t="shared" si="1358"/>
        <v>0</v>
      </c>
      <c r="BZ183" s="16">
        <v>0</v>
      </c>
      <c r="CA183" s="16">
        <f t="shared" si="1359"/>
        <v>0</v>
      </c>
      <c r="CB183" s="16"/>
      <c r="CC183" s="16">
        <f t="shared" si="1360"/>
        <v>0</v>
      </c>
      <c r="CD183" s="16">
        <v>0</v>
      </c>
      <c r="CE183" s="16">
        <f t="shared" si="1361"/>
        <v>0</v>
      </c>
      <c r="CF183" s="16"/>
      <c r="CG183" s="16">
        <f t="shared" si="1362"/>
        <v>0</v>
      </c>
      <c r="CH183" s="16"/>
      <c r="CI183" s="16">
        <f t="shared" si="1363"/>
        <v>0</v>
      </c>
      <c r="CJ183" s="16">
        <v>3</v>
      </c>
      <c r="CK183" s="16">
        <f t="shared" si="1364"/>
        <v>36922.370449999995</v>
      </c>
      <c r="CL183" s="16">
        <v>40</v>
      </c>
      <c r="CM183" s="16">
        <f t="shared" si="1365"/>
        <v>602072.22404</v>
      </c>
      <c r="CN183" s="16">
        <v>5</v>
      </c>
      <c r="CO183" s="16">
        <f t="shared" si="1366"/>
        <v>86518.934565000003</v>
      </c>
      <c r="CP183" s="18">
        <v>5</v>
      </c>
      <c r="CQ183" s="16">
        <f t="shared" si="1367"/>
        <v>69886.563833333319</v>
      </c>
      <c r="CR183" s="16">
        <v>36</v>
      </c>
      <c r="CS183" s="16">
        <f t="shared" si="1368"/>
        <v>608847.40526399994</v>
      </c>
      <c r="CT183" s="16">
        <v>7</v>
      </c>
      <c r="CU183" s="16">
        <f t="shared" si="1369"/>
        <v>102906.98024600001</v>
      </c>
      <c r="CV183" s="16"/>
      <c r="CW183" s="16">
        <f t="shared" si="1370"/>
        <v>0</v>
      </c>
      <c r="CX183" s="16">
        <v>4</v>
      </c>
      <c r="CY183" s="16">
        <f t="shared" si="1371"/>
        <v>67649.711695999984</v>
      </c>
      <c r="CZ183" s="16">
        <v>2</v>
      </c>
      <c r="DA183" s="16">
        <f t="shared" si="1372"/>
        <v>33887.573117999993</v>
      </c>
      <c r="DB183" s="16">
        <v>30</v>
      </c>
      <c r="DC183" s="16">
        <f t="shared" si="1373"/>
        <v>419319.38299999991</v>
      </c>
      <c r="DD183" s="16">
        <v>52</v>
      </c>
      <c r="DE183" s="16">
        <f t="shared" si="1374"/>
        <v>748471.89204666659</v>
      </c>
      <c r="DF183" s="16"/>
      <c r="DG183" s="16">
        <f t="shared" si="1375"/>
        <v>0</v>
      </c>
      <c r="DH183" s="16">
        <v>9</v>
      </c>
      <c r="DI183" s="16">
        <f t="shared" si="1376"/>
        <v>163692.90377999999</v>
      </c>
      <c r="DJ183" s="16"/>
      <c r="DK183" s="16">
        <f t="shared" si="1377"/>
        <v>0</v>
      </c>
      <c r="DL183" s="16">
        <v>2</v>
      </c>
      <c r="DM183" s="16">
        <f t="shared" si="1323"/>
        <v>53811.210194166655</v>
      </c>
      <c r="DN183" s="16"/>
      <c r="DO183" s="16">
        <f t="shared" si="1054"/>
        <v>0</v>
      </c>
      <c r="DP183" s="16">
        <f t="shared" si="1378"/>
        <v>951</v>
      </c>
      <c r="DQ183" s="16">
        <f t="shared" si="1378"/>
        <v>12916903.538278997</v>
      </c>
    </row>
    <row r="184" spans="1:121" ht="15.75" customHeight="1" x14ac:dyDescent="0.25">
      <c r="A184" s="20"/>
      <c r="B184" s="54">
        <v>152</v>
      </c>
      <c r="C184" s="55" t="s">
        <v>312</v>
      </c>
      <c r="D184" s="56">
        <f t="shared" si="1058"/>
        <v>19063</v>
      </c>
      <c r="E184" s="56">
        <v>18530</v>
      </c>
      <c r="F184" s="56">
        <v>18715</v>
      </c>
      <c r="G184" s="21">
        <v>0.61</v>
      </c>
      <c r="H184" s="15">
        <v>0.8</v>
      </c>
      <c r="I184" s="15">
        <v>0.75</v>
      </c>
      <c r="J184" s="56">
        <v>1.4</v>
      </c>
      <c r="K184" s="56">
        <v>1.68</v>
      </c>
      <c r="L184" s="56">
        <v>2.23</v>
      </c>
      <c r="M184" s="56">
        <v>2.57</v>
      </c>
      <c r="N184" s="16">
        <v>40</v>
      </c>
      <c r="O184" s="16">
        <f t="shared" si="1327"/>
        <v>525162.01943333342</v>
      </c>
      <c r="P184" s="16">
        <v>0</v>
      </c>
      <c r="Q184" s="16">
        <f t="shared" si="1328"/>
        <v>0</v>
      </c>
      <c r="R184" s="16">
        <v>0</v>
      </c>
      <c r="S184" s="16">
        <f t="shared" si="1329"/>
        <v>0</v>
      </c>
      <c r="T184" s="16"/>
      <c r="U184" s="16">
        <f t="shared" si="1330"/>
        <v>0</v>
      </c>
      <c r="V184" s="16">
        <v>0</v>
      </c>
      <c r="W184" s="16">
        <f t="shared" si="1331"/>
        <v>0</v>
      </c>
      <c r="X184" s="16">
        <v>0</v>
      </c>
      <c r="Y184" s="16">
        <f t="shared" si="1332"/>
        <v>0</v>
      </c>
      <c r="Z184" s="16">
        <v>0</v>
      </c>
      <c r="AA184" s="16">
        <f t="shared" si="1333"/>
        <v>0</v>
      </c>
      <c r="AB184" s="16"/>
      <c r="AC184" s="16">
        <f t="shared" si="1334"/>
        <v>0</v>
      </c>
      <c r="AD184" s="16">
        <v>0</v>
      </c>
      <c r="AE184" s="16">
        <f t="shared" si="1335"/>
        <v>0</v>
      </c>
      <c r="AF184" s="16">
        <v>0</v>
      </c>
      <c r="AG184" s="16">
        <f t="shared" si="1336"/>
        <v>0</v>
      </c>
      <c r="AH184" s="16"/>
      <c r="AI184" s="16">
        <f t="shared" si="1337"/>
        <v>0</v>
      </c>
      <c r="AJ184" s="16"/>
      <c r="AK184" s="16">
        <f t="shared" si="1338"/>
        <v>0</v>
      </c>
      <c r="AL184" s="61">
        <v>182</v>
      </c>
      <c r="AM184" s="16">
        <f t="shared" si="1339"/>
        <v>2374672.5686016665</v>
      </c>
      <c r="AN184" s="59">
        <v>0</v>
      </c>
      <c r="AO184" s="16">
        <f t="shared" si="1340"/>
        <v>0</v>
      </c>
      <c r="AP184" s="16">
        <v>0</v>
      </c>
      <c r="AQ184" s="16">
        <f t="shared" si="1341"/>
        <v>0</v>
      </c>
      <c r="AR184" s="16"/>
      <c r="AS184" s="16">
        <f t="shared" si="1342"/>
        <v>0</v>
      </c>
      <c r="AT184" s="16">
        <v>0</v>
      </c>
      <c r="AU184" s="16">
        <f t="shared" si="1343"/>
        <v>0</v>
      </c>
      <c r="AV184" s="16"/>
      <c r="AW184" s="16">
        <f t="shared" si="1344"/>
        <v>0</v>
      </c>
      <c r="AX184" s="16"/>
      <c r="AY184" s="16">
        <f t="shared" si="1345"/>
        <v>0</v>
      </c>
      <c r="AZ184" s="16"/>
      <c r="BA184" s="16">
        <f t="shared" si="1346"/>
        <v>0</v>
      </c>
      <c r="BB184" s="16">
        <v>0</v>
      </c>
      <c r="BC184" s="16">
        <f t="shared" si="1347"/>
        <v>0</v>
      </c>
      <c r="BD184" s="16">
        <v>0</v>
      </c>
      <c r="BE184" s="16">
        <f t="shared" si="1348"/>
        <v>0</v>
      </c>
      <c r="BF184" s="16">
        <v>0</v>
      </c>
      <c r="BG184" s="16">
        <f t="shared" si="1349"/>
        <v>0</v>
      </c>
      <c r="BH184" s="16">
        <v>0</v>
      </c>
      <c r="BI184" s="16">
        <f t="shared" si="1350"/>
        <v>0</v>
      </c>
      <c r="BJ184" s="16">
        <v>0</v>
      </c>
      <c r="BK184" s="16">
        <f t="shared" si="1351"/>
        <v>0</v>
      </c>
      <c r="BL184" s="16"/>
      <c r="BM184" s="16">
        <f t="shared" si="1352"/>
        <v>0</v>
      </c>
      <c r="BN184" s="22">
        <v>48</v>
      </c>
      <c r="BO184" s="16">
        <f t="shared" si="1353"/>
        <v>648883.61210400006</v>
      </c>
      <c r="BP184" s="16">
        <v>0</v>
      </c>
      <c r="BQ184" s="16">
        <f t="shared" si="1354"/>
        <v>0</v>
      </c>
      <c r="BR184" s="16">
        <v>0</v>
      </c>
      <c r="BS184" s="16">
        <f t="shared" si="1355"/>
        <v>0</v>
      </c>
      <c r="BT184" s="16">
        <v>5</v>
      </c>
      <c r="BU184" s="16">
        <f t="shared" si="1356"/>
        <v>46670.696307083337</v>
      </c>
      <c r="BV184" s="16">
        <v>0</v>
      </c>
      <c r="BW184" s="16">
        <f t="shared" si="1357"/>
        <v>0</v>
      </c>
      <c r="BX184" s="16"/>
      <c r="BY184" s="16">
        <f t="shared" si="1358"/>
        <v>0</v>
      </c>
      <c r="BZ184" s="16">
        <v>0</v>
      </c>
      <c r="CA184" s="16">
        <f t="shared" si="1359"/>
        <v>0</v>
      </c>
      <c r="CB184" s="16">
        <v>0</v>
      </c>
      <c r="CC184" s="16">
        <f t="shared" si="1360"/>
        <v>0</v>
      </c>
      <c r="CD184" s="16">
        <v>0</v>
      </c>
      <c r="CE184" s="16">
        <f t="shared" si="1361"/>
        <v>0</v>
      </c>
      <c r="CF184" s="16"/>
      <c r="CG184" s="16">
        <f t="shared" si="1362"/>
        <v>0</v>
      </c>
      <c r="CH184" s="16"/>
      <c r="CI184" s="16">
        <f t="shared" si="1363"/>
        <v>0</v>
      </c>
      <c r="CJ184" s="16">
        <v>12</v>
      </c>
      <c r="CK184" s="16">
        <f t="shared" si="1364"/>
        <v>147811.1707975</v>
      </c>
      <c r="CL184" s="16">
        <v>12</v>
      </c>
      <c r="CM184" s="16">
        <f t="shared" si="1365"/>
        <v>180677.42036399999</v>
      </c>
      <c r="CN184" s="16"/>
      <c r="CO184" s="16">
        <f t="shared" si="1366"/>
        <v>0</v>
      </c>
      <c r="CP184" s="18">
        <v>2</v>
      </c>
      <c r="CQ184" s="16">
        <f t="shared" si="1367"/>
        <v>27977.658794166658</v>
      </c>
      <c r="CR184" s="16"/>
      <c r="CS184" s="16">
        <f t="shared" si="1368"/>
        <v>0</v>
      </c>
      <c r="CT184" s="16"/>
      <c r="CU184" s="16">
        <f t="shared" si="1369"/>
        <v>0</v>
      </c>
      <c r="CV184" s="16"/>
      <c r="CW184" s="16">
        <f t="shared" si="1370"/>
        <v>0</v>
      </c>
      <c r="CX184" s="16"/>
      <c r="CY184" s="16">
        <f t="shared" si="1371"/>
        <v>0</v>
      </c>
      <c r="CZ184" s="16"/>
      <c r="DA184" s="16">
        <f t="shared" si="1372"/>
        <v>0</v>
      </c>
      <c r="DB184" s="16"/>
      <c r="DC184" s="16">
        <f t="shared" si="1373"/>
        <v>0</v>
      </c>
      <c r="DD184" s="16"/>
      <c r="DE184" s="16">
        <f t="shared" si="1374"/>
        <v>0</v>
      </c>
      <c r="DF184" s="16"/>
      <c r="DG184" s="16">
        <f t="shared" si="1375"/>
        <v>0</v>
      </c>
      <c r="DH184" s="16"/>
      <c r="DI184" s="16">
        <f t="shared" si="1376"/>
        <v>0</v>
      </c>
      <c r="DJ184" s="16"/>
      <c r="DK184" s="16">
        <f t="shared" si="1377"/>
        <v>0</v>
      </c>
      <c r="DL184" s="16"/>
      <c r="DM184" s="16">
        <f t="shared" si="1323"/>
        <v>0</v>
      </c>
      <c r="DN184" s="16"/>
      <c r="DO184" s="16">
        <f t="shared" si="1054"/>
        <v>0</v>
      </c>
      <c r="DP184" s="16">
        <f t="shared" si="1378"/>
        <v>301</v>
      </c>
      <c r="DQ184" s="16">
        <f t="shared" si="1378"/>
        <v>3951855.1464017495</v>
      </c>
    </row>
    <row r="185" spans="1:121" ht="60" customHeight="1" x14ac:dyDescent="0.25">
      <c r="A185" s="20"/>
      <c r="B185" s="54">
        <v>153</v>
      </c>
      <c r="C185" s="55" t="s">
        <v>313</v>
      </c>
      <c r="D185" s="56">
        <f t="shared" si="1058"/>
        <v>19063</v>
      </c>
      <c r="E185" s="56">
        <v>18530</v>
      </c>
      <c r="F185" s="56">
        <v>18715</v>
      </c>
      <c r="G185" s="21">
        <v>0.71</v>
      </c>
      <c r="H185" s="15">
        <v>1</v>
      </c>
      <c r="I185" s="15">
        <v>1</v>
      </c>
      <c r="J185" s="56">
        <v>1.4</v>
      </c>
      <c r="K185" s="56">
        <v>1.68</v>
      </c>
      <c r="L185" s="56">
        <v>2.23</v>
      </c>
      <c r="M185" s="56">
        <v>2.57</v>
      </c>
      <c r="N185" s="16">
        <v>101</v>
      </c>
      <c r="O185" s="16">
        <f t="shared" si="1327"/>
        <v>2004195.9585083332</v>
      </c>
      <c r="P185" s="16">
        <v>0</v>
      </c>
      <c r="Q185" s="16">
        <f t="shared" si="1328"/>
        <v>0</v>
      </c>
      <c r="R185" s="16">
        <v>0</v>
      </c>
      <c r="S185" s="16">
        <f t="shared" si="1329"/>
        <v>0</v>
      </c>
      <c r="T185" s="16"/>
      <c r="U185" s="16">
        <f t="shared" si="1330"/>
        <v>0</v>
      </c>
      <c r="V185" s="16">
        <v>0</v>
      </c>
      <c r="W185" s="16">
        <f t="shared" si="1331"/>
        <v>0</v>
      </c>
      <c r="X185" s="16">
        <v>0</v>
      </c>
      <c r="Y185" s="16">
        <f t="shared" si="1332"/>
        <v>0</v>
      </c>
      <c r="Z185" s="16">
        <v>0</v>
      </c>
      <c r="AA185" s="16">
        <f t="shared" si="1333"/>
        <v>0</v>
      </c>
      <c r="AB185" s="16"/>
      <c r="AC185" s="16">
        <f t="shared" si="1334"/>
        <v>0</v>
      </c>
      <c r="AD185" s="16">
        <v>0</v>
      </c>
      <c r="AE185" s="16">
        <f t="shared" si="1335"/>
        <v>0</v>
      </c>
      <c r="AF185" s="16">
        <v>8</v>
      </c>
      <c r="AG185" s="16">
        <f t="shared" si="1336"/>
        <v>158748.19473333331</v>
      </c>
      <c r="AH185" s="16">
        <v>2</v>
      </c>
      <c r="AI185" s="16">
        <f t="shared" si="1337"/>
        <v>33791.883183333332</v>
      </c>
      <c r="AJ185" s="16">
        <v>2</v>
      </c>
      <c r="AK185" s="16">
        <f t="shared" si="1338"/>
        <v>33791.883183333332</v>
      </c>
      <c r="AL185" s="61">
        <v>170</v>
      </c>
      <c r="AM185" s="16">
        <f t="shared" si="1339"/>
        <v>3353266.2272083331</v>
      </c>
      <c r="AN185" s="59">
        <v>7</v>
      </c>
      <c r="AO185" s="16">
        <f t="shared" si="1340"/>
        <v>160557.56166800001</v>
      </c>
      <c r="AP185" s="16">
        <v>0</v>
      </c>
      <c r="AQ185" s="16">
        <f t="shared" si="1341"/>
        <v>0</v>
      </c>
      <c r="AR185" s="16">
        <v>5</v>
      </c>
      <c r="AS185" s="16">
        <f t="shared" si="1342"/>
        <v>114683.97262</v>
      </c>
      <c r="AT185" s="16">
        <v>0</v>
      </c>
      <c r="AU185" s="16">
        <f t="shared" si="1343"/>
        <v>0</v>
      </c>
      <c r="AV185" s="16"/>
      <c r="AW185" s="16">
        <f t="shared" si="1344"/>
        <v>0</v>
      </c>
      <c r="AX185" s="16"/>
      <c r="AY185" s="16">
        <f t="shared" si="1345"/>
        <v>0</v>
      </c>
      <c r="AZ185" s="16"/>
      <c r="BA185" s="16">
        <f t="shared" si="1346"/>
        <v>0</v>
      </c>
      <c r="BB185" s="16">
        <v>0</v>
      </c>
      <c r="BC185" s="16">
        <f t="shared" si="1347"/>
        <v>0</v>
      </c>
      <c r="BD185" s="16">
        <v>0</v>
      </c>
      <c r="BE185" s="16">
        <f t="shared" si="1348"/>
        <v>0</v>
      </c>
      <c r="BF185" s="16">
        <v>0</v>
      </c>
      <c r="BG185" s="16">
        <f t="shared" si="1349"/>
        <v>0</v>
      </c>
      <c r="BH185" s="16">
        <v>0</v>
      </c>
      <c r="BI185" s="16">
        <f t="shared" si="1350"/>
        <v>0</v>
      </c>
      <c r="BJ185" s="16">
        <v>3</v>
      </c>
      <c r="BK185" s="16">
        <f t="shared" si="1351"/>
        <v>59933.231242499991</v>
      </c>
      <c r="BL185" s="16"/>
      <c r="BM185" s="16">
        <f t="shared" si="1352"/>
        <v>0</v>
      </c>
      <c r="BN185" s="22">
        <v>160</v>
      </c>
      <c r="BO185" s="16">
        <f t="shared" si="1353"/>
        <v>3264738.1311999997</v>
      </c>
      <c r="BP185" s="16">
        <v>0</v>
      </c>
      <c r="BQ185" s="16">
        <f t="shared" si="1354"/>
        <v>0</v>
      </c>
      <c r="BR185" s="16">
        <v>0</v>
      </c>
      <c r="BS185" s="16">
        <f t="shared" si="1355"/>
        <v>0</v>
      </c>
      <c r="BT185" s="16">
        <v>2</v>
      </c>
      <c r="BU185" s="16">
        <f t="shared" si="1356"/>
        <v>28177.799346666659</v>
      </c>
      <c r="BV185" s="16">
        <v>0</v>
      </c>
      <c r="BW185" s="16">
        <f t="shared" si="1357"/>
        <v>0</v>
      </c>
      <c r="BX185" s="16"/>
      <c r="BY185" s="16">
        <f t="shared" si="1358"/>
        <v>0</v>
      </c>
      <c r="BZ185" s="16">
        <v>15</v>
      </c>
      <c r="CA185" s="16">
        <f t="shared" si="1359"/>
        <v>316719.95949999994</v>
      </c>
      <c r="CB185" s="16"/>
      <c r="CC185" s="16">
        <f t="shared" si="1360"/>
        <v>0</v>
      </c>
      <c r="CD185" s="16">
        <v>0</v>
      </c>
      <c r="CE185" s="16">
        <f t="shared" si="1361"/>
        <v>0</v>
      </c>
      <c r="CF185" s="16">
        <v>2</v>
      </c>
      <c r="CG185" s="16">
        <f t="shared" si="1362"/>
        <v>28177.799346666659</v>
      </c>
      <c r="CH185" s="16"/>
      <c r="CI185" s="16">
        <f t="shared" si="1363"/>
        <v>0</v>
      </c>
      <c r="CJ185" s="16"/>
      <c r="CK185" s="16">
        <f t="shared" si="1364"/>
        <v>0</v>
      </c>
      <c r="CL185" s="16">
        <v>54</v>
      </c>
      <c r="CM185" s="16">
        <f t="shared" si="1365"/>
        <v>1227843.0356219998</v>
      </c>
      <c r="CN185" s="16">
        <v>13</v>
      </c>
      <c r="CO185" s="16">
        <f t="shared" si="1366"/>
        <v>339816.92171699996</v>
      </c>
      <c r="CP185" s="18">
        <v>4</v>
      </c>
      <c r="CQ185" s="16">
        <f t="shared" si="1367"/>
        <v>84458.655866666639</v>
      </c>
      <c r="CR185" s="16">
        <v>19</v>
      </c>
      <c r="CS185" s="16">
        <f t="shared" si="1368"/>
        <v>485422.66530799988</v>
      </c>
      <c r="CT185" s="16"/>
      <c r="CU185" s="16">
        <f t="shared" si="1369"/>
        <v>0</v>
      </c>
      <c r="CV185" s="16"/>
      <c r="CW185" s="16">
        <f t="shared" si="1370"/>
        <v>0</v>
      </c>
      <c r="CX185" s="16">
        <v>4</v>
      </c>
      <c r="CY185" s="16">
        <f t="shared" si="1371"/>
        <v>102194.24532799999</v>
      </c>
      <c r="CZ185" s="16">
        <v>4</v>
      </c>
      <c r="DA185" s="16">
        <f t="shared" si="1372"/>
        <v>102383.73154799998</v>
      </c>
      <c r="DB185" s="16">
        <v>11</v>
      </c>
      <c r="DC185" s="16">
        <f t="shared" si="1373"/>
        <v>232261.3036333333</v>
      </c>
      <c r="DD185" s="16">
        <v>3</v>
      </c>
      <c r="DE185" s="16">
        <f t="shared" si="1374"/>
        <v>65230.979134999987</v>
      </c>
      <c r="DF185" s="16">
        <v>1</v>
      </c>
      <c r="DG185" s="16">
        <f t="shared" si="1375"/>
        <v>28328.329049999993</v>
      </c>
      <c r="DH185" s="16">
        <v>5</v>
      </c>
      <c r="DI185" s="16">
        <f t="shared" si="1376"/>
        <v>137378.2053</v>
      </c>
      <c r="DJ185" s="16">
        <v>6</v>
      </c>
      <c r="DK185" s="16">
        <f t="shared" si="1377"/>
        <v>225614.90636249998</v>
      </c>
      <c r="DL185" s="16">
        <v>5</v>
      </c>
      <c r="DM185" s="16">
        <f t="shared" si="1323"/>
        <v>203223.18743541665</v>
      </c>
      <c r="DN185" s="16"/>
      <c r="DO185" s="16">
        <f t="shared" si="1054"/>
        <v>0</v>
      </c>
      <c r="DP185" s="16">
        <f t="shared" si="1378"/>
        <v>606</v>
      </c>
      <c r="DQ185" s="16">
        <f t="shared" si="1378"/>
        <v>12790938.768046418</v>
      </c>
    </row>
    <row r="186" spans="1:121" ht="45" customHeight="1" x14ac:dyDescent="0.25">
      <c r="A186" s="20"/>
      <c r="B186" s="54">
        <v>154</v>
      </c>
      <c r="C186" s="55" t="s">
        <v>314</v>
      </c>
      <c r="D186" s="56">
        <f t="shared" si="1058"/>
        <v>19063</v>
      </c>
      <c r="E186" s="56">
        <v>18530</v>
      </c>
      <c r="F186" s="56">
        <v>18715</v>
      </c>
      <c r="G186" s="21">
        <v>0.84</v>
      </c>
      <c r="H186" s="15">
        <v>0.8</v>
      </c>
      <c r="I186" s="15">
        <v>0.75</v>
      </c>
      <c r="J186" s="56">
        <v>1.4</v>
      </c>
      <c r="K186" s="56">
        <v>1.68</v>
      </c>
      <c r="L186" s="56">
        <v>2.23</v>
      </c>
      <c r="M186" s="56">
        <v>2.57</v>
      </c>
      <c r="N186" s="16">
        <v>21</v>
      </c>
      <c r="O186" s="16">
        <f>(N186/12*5*$D186*$G186*$H186*$J186*O$11)+(N186/12*4*$E186*$G186*$I186*$J186)+(N186/12*3*$F186*$G186*$I186*$J186)</f>
        <v>359559.90965999995</v>
      </c>
      <c r="P186" s="16">
        <v>0</v>
      </c>
      <c r="Q186" s="16">
        <f>(P186/12*5*$D186*$G186*$H186*$J186*Q$11)+(P186/12*4*$E186*$G186*$I186*$J186)+(P186/12*3*$F186*$G186*$I186*$J186)</f>
        <v>0</v>
      </c>
      <c r="R186" s="16">
        <v>0</v>
      </c>
      <c r="S186" s="16">
        <f>(R186/12*5*$D186*$G186*$H186*$J186*S$11)+(R186/12*4*$E186*$G186*$I186*$J186)+(R186/12*3*$F186*$G186*$I186*$J186)</f>
        <v>0</v>
      </c>
      <c r="T186" s="16"/>
      <c r="U186" s="16">
        <f>(T186/12*5*$D186*$G186*$H186*$J186*U$11)+(T186/12*4*$E186*$G186*$I186*$J186)+(T186/12*3*$F186*$G186*$I186*$J186)</f>
        <v>0</v>
      </c>
      <c r="V186" s="16">
        <v>0</v>
      </c>
      <c r="W186" s="16">
        <f>(V186/12*5*$D186*$G186*$H186*$J186*W$11)+(V186/12*4*$E186*$G186*$I186*$J186)+(V186/12*3*$F186*$G186*$I186*$J186)</f>
        <v>0</v>
      </c>
      <c r="X186" s="16">
        <v>0</v>
      </c>
      <c r="Y186" s="16">
        <f>(X186/12*5*$D186*$G186*$H186*$J186*Y$11)+(X186/12*4*$E186*$G186*$I186*$J186)+(X186/12*3*$F186*$G186*$I186*$J186)</f>
        <v>0</v>
      </c>
      <c r="Z186" s="16">
        <v>0</v>
      </c>
      <c r="AA186" s="16">
        <f>(Z186/12*5*$D186*$G186*$H186*$J186*AA$11)+(Z186/12*4*$E186*$G186*$I186*$J186)+(Z186/12*3*$F186*$G186*$I186*$J186)</f>
        <v>0</v>
      </c>
      <c r="AB186" s="16"/>
      <c r="AC186" s="16">
        <f t="shared" ref="AC186:AC187" si="1379">(AB186/12*5*$D186*$G186*$H186*$J186*AC$11)+(AB186/12*4*$E186*$G186*$I186*$J186)+(AB186/12*3*$F186*$G186*$I186*$J186)</f>
        <v>0</v>
      </c>
      <c r="AD186" s="16">
        <v>0</v>
      </c>
      <c r="AE186" s="16">
        <f>(AD186/12*5*$D186*$G186*$H186*$J186*AE$11)+(AD186/12*4*$E186*$G186*$I186*$J186)+(AD186/12*3*$F186*$G186*$I186*$J186)</f>
        <v>0</v>
      </c>
      <c r="AF186" s="16">
        <v>0</v>
      </c>
      <c r="AG186" s="16">
        <f>(AF186/12*5*$D186*$G186*$H186*$J186*AG$11)+(AF186/12*4*$E186*$G186*$I186*$J186)+(AF186/12*3*$F186*$G186*$I186*$J186)</f>
        <v>0</v>
      </c>
      <c r="AH186" s="16"/>
      <c r="AI186" s="16">
        <f t="shared" ref="AI186:AI187" si="1380">(AH186/12*5*$D186*$G186*$H186*$J186*AI$11)+(AH186/12*4*$E186*$G186*$I186*$J186)+(AH186/12*3*$F186*$G186*$I186*$J186)</f>
        <v>0</v>
      </c>
      <c r="AJ186" s="16"/>
      <c r="AK186" s="16">
        <f>(AJ186/12*5*$D186*$G186*$H186*$J186*AK$11)+(AJ186/12*4*$E186*$G186*$I186*$J186)+(AJ186/12*3*$F186*$G186*$I186*$J186)</f>
        <v>0</v>
      </c>
      <c r="AL186" s="61">
        <v>600</v>
      </c>
      <c r="AM186" s="16">
        <f>(AL186/12*5*$D186*$G186*$H186*$J186*AM$11)+(AL186/12*4*$E186*$G186*$I186*$J186)+(AL186/12*3*$F186*$G186*$I186*$J186)</f>
        <v>10205886.011999998</v>
      </c>
      <c r="AN186" s="59">
        <v>0</v>
      </c>
      <c r="AO186" s="16">
        <f>(AN186/12*5*$D186*$G186*$H186*$K186*AO$11)+(AN186/12*4*$E186*$G186*$I186*$K186)+(AN186/12*3*$F186*$G186*$I186*$K186)</f>
        <v>0</v>
      </c>
      <c r="AP186" s="16">
        <v>0</v>
      </c>
      <c r="AQ186" s="16">
        <f>(AP186/12*5*$D186*$G186*$H186*$K186*AQ$11)+(AP186/12*4*$E186*$G186*$I186*$K186)+(AP186/12*3*$F186*$G186*$I186*$K186)</f>
        <v>0</v>
      </c>
      <c r="AR186" s="16"/>
      <c r="AS186" s="16">
        <f t="shared" ref="AS186:AS187" si="1381">(AR186/12*5*$D186*$G186*$H186*$K186*AS$11)+(AR186/12*4*$E186*$G186*$I186*$K186)+(AR186/12*3*$F186*$G186*$I186*$K186)</f>
        <v>0</v>
      </c>
      <c r="AT186" s="16">
        <v>0</v>
      </c>
      <c r="AU186" s="16">
        <f t="shared" ref="AU186:AU187" si="1382">(AT186/12*5*$D186*$G186*$H186*$K186*AU$11)+(AT186/12*4*$E186*$G186*$I186*$K186)+(AT186/12*3*$F186*$G186*$I186*$K186)</f>
        <v>0</v>
      </c>
      <c r="AV186" s="16"/>
      <c r="AW186" s="16">
        <f>(AV186/12*5*$D186*$G186*$H186*$J186*AW$11)+(AV186/12*4*$E186*$G186*$I186*$J186)+(AV186/12*3*$F186*$G186*$I186*$J186)</f>
        <v>0</v>
      </c>
      <c r="AX186" s="16"/>
      <c r="AY186" s="16">
        <f>(AX186/12*5*$D186*$G186*$H186*$J186*AY$11)+(AX186/12*4*$E186*$G186*$I186*$J186)+(AX186/12*3*$F186*$G186*$I186*$J186)</f>
        <v>0</v>
      </c>
      <c r="AZ186" s="16">
        <v>0</v>
      </c>
      <c r="BA186" s="16">
        <f>(AZ186/12*5*$D186*$G186*$H186*$K186*BA$11)+(AZ186/12*4*$E186*$G186*$I186*$K186)+(AZ186/12*3*$F186*$G186*$I186*$K186)</f>
        <v>0</v>
      </c>
      <c r="BB186" s="16">
        <v>0</v>
      </c>
      <c r="BC186" s="16">
        <f>(BB186/12*5*$D186*$G186*$H186*$J186*BC$11)+(BB186/12*4*$E186*$G186*$I186*$J186)+(BB186/12*3*$F186*$G186*$I186*$J186)</f>
        <v>0</v>
      </c>
      <c r="BD186" s="16">
        <v>0</v>
      </c>
      <c r="BE186" s="16">
        <f>(BD186/12*5*$D186*$G186*$H186*$J186*BE$11)+(BD186/12*4*$E186*$G186*$I186*$J186)+(BD186/12*3*$F186*$G186*$I186*$J186)</f>
        <v>0</v>
      </c>
      <c r="BF186" s="16">
        <v>0</v>
      </c>
      <c r="BG186" s="16">
        <f>(BF186/12*5*$D186*$G186*$H186*$J186*BG$11)+(BF186/12*4*$E186*$G186*$I186*$J186)+(BF186/12*3*$F186*$G186*$I186*$J186)</f>
        <v>0</v>
      </c>
      <c r="BH186" s="16">
        <v>0</v>
      </c>
      <c r="BI186" s="16">
        <f>(BH186/12*5*$D186*$G186*$H186*$K186*BI$11)+(BH186/12*4*$E186*$G186*$I186*$K186)+(BH186/12*3*$F186*$G186*$I186*$K186)</f>
        <v>0</v>
      </c>
      <c r="BJ186" s="16">
        <v>0</v>
      </c>
      <c r="BK186" s="16">
        <f>(BJ186/12*5*$D186*$G186*$H186*$J186*BK$11)+(BJ186/12*4*$E186*$G186*$I186*$J186)+(BJ186/12*3*$F186*$G186*$I186*$J186)</f>
        <v>0</v>
      </c>
      <c r="BL186" s="16"/>
      <c r="BM186" s="16">
        <f>(BL186/12*5*$D186*$G186*$H186*$J186*BM$11)+(BL186/12*4*$E186*$G186*$I186*$J186)+(BL186/12*3*$F186*$G186*$I186*$J186)</f>
        <v>0</v>
      </c>
      <c r="BN186" s="22">
        <v>170</v>
      </c>
      <c r="BO186" s="16">
        <f>(BN186/12*5*$D186*$G186*$H186*$K186*BO$11)+(BN186/12*4*$E186*$G186*$I186*$K186)+(BN186/12*3*$F186*$G186*$I186*$K186)</f>
        <v>3340424.6954399999</v>
      </c>
      <c r="BP186" s="16">
        <v>0</v>
      </c>
      <c r="BQ186" s="16">
        <f>(BP186/12*5*$D186*$G186*$H186*$K186*BQ$11)+(BP186/12*4*$E186*$G186*$I186*$K186)+(BP186/12*3*$F186*$G186*$I186*$K186)</f>
        <v>0</v>
      </c>
      <c r="BR186" s="16">
        <v>0</v>
      </c>
      <c r="BS186" s="16">
        <f>(BR186/12*5*$D186*$G186*$H186*$J186*BS$11)+(BR186/12*4*$E186*$G186*$I186*$J186)+(BR186/12*3*$F186*$G186*$I186*$J186)</f>
        <v>0</v>
      </c>
      <c r="BT186" s="16">
        <v>0</v>
      </c>
      <c r="BU186" s="16">
        <f>(BT186/12*5*$D186*$G186*$H186*$J186*BU$11)+(BT186/12*4*$E186*$G186*$I186*$J186)+(BT186/12*3*$F186*$G186*$I186*$J186)</f>
        <v>0</v>
      </c>
      <c r="BV186" s="16">
        <v>0</v>
      </c>
      <c r="BW186" s="16">
        <f>(BV186/12*5*$D186*$G186*$H186*$K186*BW$11)+(BV186/12*4*$E186*$G186*$I186*$K186)+(BV186/12*3*$F186*$G186*$I186*$K186)</f>
        <v>0</v>
      </c>
      <c r="BX186" s="16"/>
      <c r="BY186" s="16">
        <f>(BX186/12*5*$D186*$G186*$H186*$K186*BY$11)+(BX186/12*4*$E186*$G186*$I186*$K186)+(BX186/12*3*$F186*$G186*$I186*$K186)</f>
        <v>0</v>
      </c>
      <c r="BZ186" s="16">
        <v>0</v>
      </c>
      <c r="CA186" s="16">
        <f>(BZ186/12*5*$D186*$G186*$H186*$J186*CA$11)+(BZ186/12*4*$E186*$G186*$I186*$J186)+(BZ186/12*3*$F186*$G186*$I186*$J186)</f>
        <v>0</v>
      </c>
      <c r="CB186" s="16">
        <v>0</v>
      </c>
      <c r="CC186" s="16">
        <f t="shared" ref="CC186:CC187" si="1383">(CB186/12*5*$D186*$G186*$H186*$K186*CC$11)+(CB186/12*4*$E186*$G186*$I186*$K186)+(CB186/12*3*$F186*$G186*$I186*$K186)</f>
        <v>0</v>
      </c>
      <c r="CD186" s="16">
        <v>0</v>
      </c>
      <c r="CE186" s="16">
        <f>(CD186/12*5*$D186*$G186*$H186*$J186*CE$11)+(CD186/12*4*$E186*$G186*$I186*$J186)+(CD186/12*3*$F186*$G186*$I186*$J186)</f>
        <v>0</v>
      </c>
      <c r="CF186" s="16"/>
      <c r="CG186" s="16">
        <f>(CF186/12*5*$D186*$G186*$H186*$J186*CG$11)+(CF186/12*4*$E186*$G186*$I186*$J186)+(CF186/12*3*$F186*$G186*$I186*$J186)</f>
        <v>0</v>
      </c>
      <c r="CH186" s="16"/>
      <c r="CI186" s="16">
        <f t="shared" ref="CI186:CI187" si="1384">(CH186/12*5*$D186*$G186*$H186*$J186*CI$11)+(CH186/12*4*$E186*$G186*$I186*$J186)+(CH186/12*3*$F186*$G186*$I186*$J186)</f>
        <v>0</v>
      </c>
      <c r="CJ186" s="16"/>
      <c r="CK186" s="16">
        <f t="shared" ref="CK186:CK187" si="1385">(CJ186/12*5*$D186*$G186*$H186*$J186*CK$11)+(CJ186/12*4*$E186*$G186*$I186*$J186)+(CJ186/12*3*$F186*$G186*$I186*$J186)</f>
        <v>0</v>
      </c>
      <c r="CL186" s="16">
        <v>17</v>
      </c>
      <c r="CM186" s="16">
        <f>(CL186/12*5*$D186*$G186*$H186*$K186*CM$11)+(CL186/12*4*$E186*$G186*$I186*$K186)+(CL186/12*3*$F186*$G186*$I186*$K186)</f>
        <v>347000.12440800003</v>
      </c>
      <c r="CN186" s="16"/>
      <c r="CO186" s="16">
        <f t="shared" ref="CO186:CO187" si="1386">(CN186/12*5*$D186*$G186*$H186*$K186*CO$11)+(CN186/12*4*$E186*$G186*$I186*$K186)+(CN186/12*3*$F186*$G186*$I186*$K186)</f>
        <v>0</v>
      </c>
      <c r="CP186" s="18"/>
      <c r="CQ186" s="16">
        <f t="shared" ref="CQ186:CQ187" si="1387">(CP186/12*5*$D186*$G186*$H186*$J186*CQ$11)+(CP186/12*4*$E186*$G186*$I186*$J186)+(CP186/12*3*$F186*$G186*$I186*$J186)</f>
        <v>0</v>
      </c>
      <c r="CR186" s="16">
        <v>2</v>
      </c>
      <c r="CS186" s="16">
        <f t="shared" ref="CS186:CS187" si="1388">(CR186/12*5*$D186*$G186*$H186*$K186*CS$11)+(CR186/12*4*$E186*$G186*$I186*$K186)+(CR186/12*3*$F186*$G186*$I186*$K186)</f>
        <v>42957.74602559999</v>
      </c>
      <c r="CT186" s="16"/>
      <c r="CU186" s="16">
        <f>(CT186/12*5*$D186*$G186*$H186*$K186*CU$11)+(CT186/12*4*$E186*$G186*$I186*$K186)+(CT186/12*3*$F186*$G186*$I186*$K186)</f>
        <v>0</v>
      </c>
      <c r="CV186" s="16"/>
      <c r="CW186" s="16">
        <f>(CV186/12*5*$D186*$G186*$H186*$K186*CW$11)+(CV186/12*4*$E186*$G186*$I186*$K186)+(CV186/12*3*$F186*$G186*$I186*$K186)</f>
        <v>0</v>
      </c>
      <c r="CX186" s="16"/>
      <c r="CY186" s="16">
        <f t="shared" ref="CY186:CY187" si="1389">(CX186/12*5*$D186*$G186*$H186*$K186*CY$11)+(CX186/12*4*$E186*$G186*$I186*$K186)+(CX186/12*3*$F186*$G186*$I186*$K186)</f>
        <v>0</v>
      </c>
      <c r="CZ186" s="16"/>
      <c r="DA186" s="16">
        <f t="shared" ref="DA186:DA187" si="1390">(CZ186/12*5*$D186*$G186*$H186*$K186*DA$11)+(CZ186/12*4*$E186*$G186*$I186*$K186)+(CZ186/12*3*$F186*$G186*$I186*$K186)</f>
        <v>0</v>
      </c>
      <c r="DB186" s="16"/>
      <c r="DC186" s="16">
        <f t="shared" ref="DC186:DC187" si="1391">(DB186/12*5*$D186*$G186*$H186*$J186*DC$11)+(DB186/12*4*$E186*$G186*$I186*$J186)+(DB186/12*3*$F186*$G186*$I186*$J186)</f>
        <v>0</v>
      </c>
      <c r="DD186" s="16">
        <v>1</v>
      </c>
      <c r="DE186" s="16">
        <f>(DD186/12*5*$D186*$G186*$H186*$J186*DE$11)+(DD186/12*4*$E186*$G186*$I186*$J186)+(DD186/12*3*$F186*$G186*$I186*$J186)</f>
        <v>17899.060844</v>
      </c>
      <c r="DF186" s="16">
        <v>1</v>
      </c>
      <c r="DG186" s="16">
        <f>(DF186/12*5*$D186*$G186*$H186*$K186*DG$11)+(DF186/12*4*$E186*$G186*$I186*$K186)+(DF186/12*3*$F186*$G186*$I186*$K186)</f>
        <v>23595.140520000001</v>
      </c>
      <c r="DH186" s="16"/>
      <c r="DI186" s="16">
        <f t="shared" ref="DI186:DI187" si="1392">(DH186/12*5*$D186*$G186*$H186*$K186*DI$11)+(DH186/12*4*$E186*$G186*$I186*$K186)+(DH186/12*3*$F186*$G186*$I186*$K186)</f>
        <v>0</v>
      </c>
      <c r="DJ186" s="16"/>
      <c r="DK186" s="16">
        <f>(DJ186/12*5*$D186*$G186*$H186*$L186*DK$11)+(DJ186/12*4*$E186*$G186*$I186*$L186)+(DJ186/12*3*$F186*$G186*$I186*$L186)</f>
        <v>0</v>
      </c>
      <c r="DL186" s="16"/>
      <c r="DM186" s="16">
        <f t="shared" ref="DM186:DM187" si="1393">(DL186/12*5*$D186*$G186*$H186*$M186*DM$11)+(DL186/12*4*$E186*$G186*$I186*$M186)+(DL186/12*3*$F186*$G186*$I186*$M186)</f>
        <v>0</v>
      </c>
      <c r="DN186" s="16"/>
      <c r="DO186" s="16">
        <f t="shared" si="1054"/>
        <v>0</v>
      </c>
      <c r="DP186" s="16">
        <f t="shared" si="1378"/>
        <v>812</v>
      </c>
      <c r="DQ186" s="16">
        <f t="shared" si="1378"/>
        <v>14337322.688897599</v>
      </c>
    </row>
    <row r="187" spans="1:121" ht="45" customHeight="1" x14ac:dyDescent="0.25">
      <c r="A187" s="20"/>
      <c r="B187" s="54">
        <v>155</v>
      </c>
      <c r="C187" s="55" t="s">
        <v>315</v>
      </c>
      <c r="D187" s="56">
        <f t="shared" si="1058"/>
        <v>19063</v>
      </c>
      <c r="E187" s="56">
        <v>18530</v>
      </c>
      <c r="F187" s="56">
        <v>18715</v>
      </c>
      <c r="G187" s="21">
        <v>0.91</v>
      </c>
      <c r="H187" s="15">
        <v>0.85</v>
      </c>
      <c r="I187" s="15">
        <v>0.75</v>
      </c>
      <c r="J187" s="56">
        <v>1.4</v>
      </c>
      <c r="K187" s="56">
        <v>1.68</v>
      </c>
      <c r="L187" s="56">
        <v>2.23</v>
      </c>
      <c r="M187" s="56">
        <v>2.57</v>
      </c>
      <c r="N187" s="16">
        <v>255</v>
      </c>
      <c r="O187" s="16">
        <f t="shared" ref="O187" si="1394">(N187/12*5*$D187*$G187*$H187*$J187*O$11)+(N187/12*4*$E187*$G187*$I187*$J187)+(N187/12*3*$F187*$G187*$I187*$J187)</f>
        <v>4860235.97661875</v>
      </c>
      <c r="P187" s="16">
        <v>0</v>
      </c>
      <c r="Q187" s="16">
        <f t="shared" ref="Q187" si="1395">(P187/12*5*$D187*$G187*$H187*$J187*Q$11)+(P187/12*4*$E187*$G187*$I187*$J187)+(P187/12*3*$F187*$G187*$I187*$J187)</f>
        <v>0</v>
      </c>
      <c r="R187" s="16">
        <v>0</v>
      </c>
      <c r="S187" s="16">
        <f t="shared" ref="S187" si="1396">(R187/12*5*$D187*$G187*$H187*$J187*S$11)+(R187/12*4*$E187*$G187*$I187*$J187)+(R187/12*3*$F187*$G187*$I187*$J187)</f>
        <v>0</v>
      </c>
      <c r="T187" s="16"/>
      <c r="U187" s="16">
        <f t="shared" ref="U187" si="1397">(T187/12*5*$D187*$G187*$H187*$J187*U$11)+(T187/12*4*$E187*$G187*$I187*$J187)+(T187/12*3*$F187*$G187*$I187*$J187)</f>
        <v>0</v>
      </c>
      <c r="V187" s="16">
        <v>0</v>
      </c>
      <c r="W187" s="16">
        <f t="shared" ref="W187" si="1398">(V187/12*5*$D187*$G187*$H187*$J187*W$11)+(V187/12*4*$E187*$G187*$I187*$J187)+(V187/12*3*$F187*$G187*$I187*$J187)</f>
        <v>0</v>
      </c>
      <c r="X187" s="16">
        <v>0</v>
      </c>
      <c r="Y187" s="16">
        <f t="shared" ref="Y187" si="1399">(X187/12*5*$D187*$G187*$H187*$J187*Y$11)+(X187/12*4*$E187*$G187*$I187*$J187)+(X187/12*3*$F187*$G187*$I187*$J187)</f>
        <v>0</v>
      </c>
      <c r="Z187" s="16">
        <v>0</v>
      </c>
      <c r="AA187" s="16">
        <f t="shared" ref="AA187" si="1400">(Z187/12*5*$D187*$G187*$H187*$J187*AA$11)+(Z187/12*4*$E187*$G187*$I187*$J187)+(Z187/12*3*$F187*$G187*$I187*$J187)</f>
        <v>0</v>
      </c>
      <c r="AB187" s="16">
        <v>2</v>
      </c>
      <c r="AC187" s="16">
        <f t="shared" si="1379"/>
        <v>42248.162395833329</v>
      </c>
      <c r="AD187" s="16">
        <v>0</v>
      </c>
      <c r="AE187" s="16">
        <f t="shared" ref="AE187" si="1401">(AD187/12*5*$D187*$G187*$H187*$J187*AE$11)+(AD187/12*4*$E187*$G187*$I187*$J187)+(AD187/12*3*$F187*$G187*$I187*$J187)</f>
        <v>0</v>
      </c>
      <c r="AF187" s="16">
        <v>0</v>
      </c>
      <c r="AG187" s="16">
        <f t="shared" ref="AG187" si="1402">(AF187/12*5*$D187*$G187*$H187*$J187*AG$11)+(AF187/12*4*$E187*$G187*$I187*$J187)+(AF187/12*3*$F187*$G187*$I187*$J187)</f>
        <v>0</v>
      </c>
      <c r="AH187" s="16">
        <v>3</v>
      </c>
      <c r="AI187" s="16">
        <f t="shared" si="1380"/>
        <v>54598.831446249998</v>
      </c>
      <c r="AJ187" s="16"/>
      <c r="AK187" s="16">
        <f t="shared" ref="AK187" si="1403">(AJ187/12*5*$D187*$G187*$H187*$J187*AK$11)+(AJ187/12*4*$E187*$G187*$I187*$J187)+(AJ187/12*3*$F187*$G187*$I187*$J187)</f>
        <v>0</v>
      </c>
      <c r="AL187" s="61">
        <v>670</v>
      </c>
      <c r="AM187" s="16">
        <f t="shared" ref="AM187" si="1404">(AL187/12*5*$D187*$G187*$H187*$J187*AM$11)+(AL187/12*4*$E187*$G187*$I187*$J187)+(AL187/12*3*$F187*$G187*$I187*$J187)</f>
        <v>12683587.867897915</v>
      </c>
      <c r="AN187" s="59">
        <v>0</v>
      </c>
      <c r="AO187" s="16">
        <f t="shared" ref="AO187" si="1405">(AN187/12*5*$D187*$G187*$H187*$K187*AO$11)+(AN187/12*4*$E187*$G187*$I187*$K187)+(AN187/12*3*$F187*$G187*$I187*$K187)</f>
        <v>0</v>
      </c>
      <c r="AP187" s="16">
        <v>0</v>
      </c>
      <c r="AQ187" s="16">
        <f t="shared" ref="AQ187" si="1406">(AP187/12*5*$D187*$G187*$H187*$K187*AQ$11)+(AP187/12*4*$E187*$G187*$I187*$K187)+(AP187/12*3*$F187*$G187*$I187*$K187)</f>
        <v>0</v>
      </c>
      <c r="AR187" s="16">
        <v>3</v>
      </c>
      <c r="AS187" s="16">
        <f t="shared" si="1381"/>
        <v>68800.886044800005</v>
      </c>
      <c r="AT187" s="16">
        <v>0</v>
      </c>
      <c r="AU187" s="16">
        <f t="shared" si="1382"/>
        <v>0</v>
      </c>
      <c r="AV187" s="16"/>
      <c r="AW187" s="16">
        <f t="shared" ref="AW187" si="1407">(AV187/12*5*$D187*$G187*$H187*$J187*AW$11)+(AV187/12*4*$E187*$G187*$I187*$J187)+(AV187/12*3*$F187*$G187*$I187*$J187)</f>
        <v>0</v>
      </c>
      <c r="AX187" s="16"/>
      <c r="AY187" s="16">
        <f t="shared" ref="AY187" si="1408">(AX187/12*5*$D187*$G187*$H187*$J187*AY$11)+(AX187/12*4*$E187*$G187*$I187*$J187)+(AX187/12*3*$F187*$G187*$I187*$J187)</f>
        <v>0</v>
      </c>
      <c r="AZ187" s="16"/>
      <c r="BA187" s="16">
        <f t="shared" ref="BA187" si="1409">(AZ187/12*5*$D187*$G187*$H187*$K187*BA$11)+(AZ187/12*4*$E187*$G187*$I187*$K187)+(AZ187/12*3*$F187*$G187*$I187*$K187)</f>
        <v>0</v>
      </c>
      <c r="BB187" s="16">
        <v>0</v>
      </c>
      <c r="BC187" s="16">
        <f t="shared" ref="BC187" si="1410">(BB187/12*5*$D187*$G187*$H187*$J187*BC$11)+(BB187/12*4*$E187*$G187*$I187*$J187)+(BB187/12*3*$F187*$G187*$I187*$J187)</f>
        <v>0</v>
      </c>
      <c r="BD187" s="16">
        <v>0</v>
      </c>
      <c r="BE187" s="16">
        <f t="shared" ref="BE187" si="1411">(BD187/12*5*$D187*$G187*$H187*$J187*BE$11)+(BD187/12*4*$E187*$G187*$I187*$J187)+(BD187/12*3*$F187*$G187*$I187*$J187)</f>
        <v>0</v>
      </c>
      <c r="BF187" s="16">
        <v>0</v>
      </c>
      <c r="BG187" s="16">
        <f t="shared" ref="BG187" si="1412">(BF187/12*5*$D187*$G187*$H187*$J187*BG$11)+(BF187/12*4*$E187*$G187*$I187*$J187)+(BF187/12*3*$F187*$G187*$I187*$J187)</f>
        <v>0</v>
      </c>
      <c r="BH187" s="16">
        <v>0</v>
      </c>
      <c r="BI187" s="16">
        <f t="shared" ref="BI187" si="1413">(BH187/12*5*$D187*$G187*$H187*$K187*BI$11)+(BH187/12*4*$E187*$G187*$I187*$K187)+(BH187/12*3*$F187*$G187*$I187*$K187)</f>
        <v>0</v>
      </c>
      <c r="BJ187" s="16">
        <v>0</v>
      </c>
      <c r="BK187" s="16">
        <f t="shared" ref="BK187" si="1414">(BJ187/12*5*$D187*$G187*$H187*$J187*BK$11)+(BJ187/12*4*$E187*$G187*$I187*$J187)+(BJ187/12*3*$F187*$G187*$I187*$J187)</f>
        <v>0</v>
      </c>
      <c r="BL187" s="16">
        <v>0</v>
      </c>
      <c r="BM187" s="16">
        <f t="shared" ref="BM187" si="1415">(BL187/12*5*$D187*$G187*$H187*$J187*BM$11)+(BL187/12*4*$E187*$G187*$I187*$J187)+(BL187/12*3*$F187*$G187*$I187*$J187)</f>
        <v>0</v>
      </c>
      <c r="BN187" s="22">
        <v>390</v>
      </c>
      <c r="BO187" s="16">
        <f t="shared" ref="BO187" si="1416">(BN187/12*5*$D187*$G187*$H187*$K187*BO$11)+(BN187/12*4*$E187*$G187*$I187*$K187)+(BN187/12*3*$F187*$G187*$I187*$K187)</f>
        <v>8517417.7056149989</v>
      </c>
      <c r="BP187" s="16">
        <v>0</v>
      </c>
      <c r="BQ187" s="16">
        <f t="shared" ref="BQ187" si="1417">(BP187/12*5*$D187*$G187*$H187*$K187*BQ$11)+(BP187/12*4*$E187*$G187*$I187*$K187)+(BP187/12*3*$F187*$G187*$I187*$K187)</f>
        <v>0</v>
      </c>
      <c r="BR187" s="16">
        <v>0</v>
      </c>
      <c r="BS187" s="16">
        <f t="shared" ref="BS187" si="1418">(BR187/12*5*$D187*$G187*$H187*$J187*BS$11)+(BR187/12*4*$E187*$G187*$I187*$J187)+(BR187/12*3*$F187*$G187*$I187*$J187)</f>
        <v>0</v>
      </c>
      <c r="BT187" s="16">
        <v>0</v>
      </c>
      <c r="BU187" s="16">
        <f t="shared" ref="BU187" si="1419">(BT187/12*5*$D187*$G187*$H187*$J187*BU$11)+(BT187/12*4*$E187*$G187*$I187*$J187)+(BT187/12*3*$F187*$G187*$I187*$J187)</f>
        <v>0</v>
      </c>
      <c r="BV187" s="16">
        <v>0</v>
      </c>
      <c r="BW187" s="16">
        <f t="shared" ref="BW187" si="1420">(BV187/12*5*$D187*$G187*$H187*$K187*BW$11)+(BV187/12*4*$E187*$G187*$I187*$K187)+(BV187/12*3*$F187*$G187*$I187*$K187)</f>
        <v>0</v>
      </c>
      <c r="BX187" s="16"/>
      <c r="BY187" s="16">
        <f t="shared" ref="BY187" si="1421">(BX187/12*5*$D187*$G187*$H187*$K187*BY$11)+(BX187/12*4*$E187*$G187*$I187*$K187)+(BX187/12*3*$F187*$G187*$I187*$K187)</f>
        <v>0</v>
      </c>
      <c r="BZ187" s="16">
        <v>0</v>
      </c>
      <c r="CA187" s="16">
        <f t="shared" ref="CA187" si="1422">(BZ187/12*5*$D187*$G187*$H187*$J187*CA$11)+(BZ187/12*4*$E187*$G187*$I187*$J187)+(BZ187/12*3*$F187*$G187*$I187*$J187)</f>
        <v>0</v>
      </c>
      <c r="CB187" s="16">
        <v>0</v>
      </c>
      <c r="CC187" s="16">
        <f t="shared" si="1383"/>
        <v>0</v>
      </c>
      <c r="CD187" s="16"/>
      <c r="CE187" s="16">
        <f t="shared" ref="CE187" si="1423">(CD187/12*5*$D187*$G187*$H187*$J187*CE$11)+(CD187/12*4*$E187*$G187*$I187*$J187)+(CD187/12*3*$F187*$G187*$I187*$J187)</f>
        <v>0</v>
      </c>
      <c r="CF187" s="16"/>
      <c r="CG187" s="16">
        <f t="shared" ref="CG187" si="1424">(CF187/12*5*$D187*$G187*$H187*$J187*CG$11)+(CF187/12*4*$E187*$G187*$I187*$J187)+(CF187/12*3*$F187*$G187*$I187*$J187)</f>
        <v>0</v>
      </c>
      <c r="CH187" s="16"/>
      <c r="CI187" s="16">
        <f t="shared" si="1384"/>
        <v>0</v>
      </c>
      <c r="CJ187" s="16"/>
      <c r="CK187" s="16">
        <f t="shared" si="1385"/>
        <v>0</v>
      </c>
      <c r="CL187" s="16">
        <v>37</v>
      </c>
      <c r="CM187" s="16">
        <f t="shared" ref="CM187" si="1425">(CL187/12*5*$D187*$G187*$H187*$K187*CM$11)+(CL187/12*4*$E187*$G187*$I187*$K187)+(CL187/12*3*$F187*$G187*$I187*$K187)</f>
        <v>840524.33035025001</v>
      </c>
      <c r="CN187" s="16">
        <v>1</v>
      </c>
      <c r="CO187" s="16">
        <f t="shared" si="1386"/>
        <v>23996.759800650001</v>
      </c>
      <c r="CP187" s="18">
        <v>4</v>
      </c>
      <c r="CQ187" s="16">
        <f t="shared" si="1387"/>
        <v>80367.660251666646</v>
      </c>
      <c r="CR187" s="16"/>
      <c r="CS187" s="16">
        <f t="shared" si="1388"/>
        <v>0</v>
      </c>
      <c r="CT187" s="16"/>
      <c r="CU187" s="16">
        <f t="shared" ref="CU187" si="1426">(CT187/12*5*$D187*$G187*$H187*$K187*CU$11)+(CT187/12*4*$E187*$G187*$I187*$K187)+(CT187/12*3*$F187*$G187*$I187*$K187)</f>
        <v>0</v>
      </c>
      <c r="CV187" s="16"/>
      <c r="CW187" s="16">
        <f t="shared" ref="CW187" si="1427">(CV187/12*5*$D187*$G187*$H187*$K187*CW$11)+(CV187/12*4*$E187*$G187*$I187*$K187)+(CV187/12*3*$F187*$G187*$I187*$K187)</f>
        <v>0</v>
      </c>
      <c r="CX187" s="16">
        <v>5</v>
      </c>
      <c r="CY187" s="16">
        <f t="shared" si="1389"/>
        <v>119725.75746950001</v>
      </c>
      <c r="CZ187" s="16">
        <v>2</v>
      </c>
      <c r="DA187" s="16">
        <f t="shared" si="1390"/>
        <v>47993.519601300002</v>
      </c>
      <c r="DB187" s="16">
        <v>4</v>
      </c>
      <c r="DC187" s="16">
        <f t="shared" si="1391"/>
        <v>80367.660251666646</v>
      </c>
      <c r="DD187" s="16"/>
      <c r="DE187" s="16">
        <f t="shared" ref="DE187" si="1428">(DD187/12*5*$D187*$G187*$H187*$J187*DE$11)+(DD187/12*4*$E187*$G187*$I187*$J187)+(DD187/12*3*$F187*$G187*$I187*$J187)</f>
        <v>0</v>
      </c>
      <c r="DF187" s="16"/>
      <c r="DG187" s="16">
        <f t="shared" ref="DG187" si="1429">(DF187/12*5*$D187*$G187*$H187*$K187*DG$11)+(DF187/12*4*$E187*$G187*$I187*$K187)+(DF187/12*3*$F187*$G187*$I187*$K187)</f>
        <v>0</v>
      </c>
      <c r="DH187" s="16"/>
      <c r="DI187" s="16">
        <f t="shared" si="1392"/>
        <v>0</v>
      </c>
      <c r="DJ187" s="16"/>
      <c r="DK187" s="16">
        <f t="shared" ref="DK187" si="1430">(DJ187/12*5*$D187*$G187*$H187*$L187*DK$11)+(DJ187/12*4*$E187*$G187*$I187*$L187)+(DJ187/12*3*$F187*$G187*$I187*$L187)</f>
        <v>0</v>
      </c>
      <c r="DL187" s="16"/>
      <c r="DM187" s="16">
        <f t="shared" si="1393"/>
        <v>0</v>
      </c>
      <c r="DN187" s="16"/>
      <c r="DO187" s="16">
        <f t="shared" si="1054"/>
        <v>0</v>
      </c>
      <c r="DP187" s="16">
        <f t="shared" si="1378"/>
        <v>1376</v>
      </c>
      <c r="DQ187" s="16">
        <f t="shared" si="1378"/>
        <v>27419865.117743582</v>
      </c>
    </row>
    <row r="188" spans="1:121" ht="45" customHeight="1" x14ac:dyDescent="0.25">
      <c r="A188" s="20"/>
      <c r="B188" s="54">
        <v>156</v>
      </c>
      <c r="C188" s="55" t="s">
        <v>316</v>
      </c>
      <c r="D188" s="56">
        <f t="shared" si="1058"/>
        <v>19063</v>
      </c>
      <c r="E188" s="56">
        <v>18530</v>
      </c>
      <c r="F188" s="56">
        <v>18715</v>
      </c>
      <c r="G188" s="21">
        <v>1.1000000000000001</v>
      </c>
      <c r="H188" s="15">
        <v>1</v>
      </c>
      <c r="I188" s="15">
        <v>0.8</v>
      </c>
      <c r="J188" s="56">
        <v>1.4</v>
      </c>
      <c r="K188" s="56">
        <v>1.68</v>
      </c>
      <c r="L188" s="56">
        <v>2.23</v>
      </c>
      <c r="M188" s="56">
        <v>2.57</v>
      </c>
      <c r="N188" s="16">
        <v>50</v>
      </c>
      <c r="O188" s="16">
        <f t="shared" ref="O188:O190" si="1431">(N188/12*5*$D188*$G188*$H188*$J188*O$11)+(N188/12*4*$E188*$G188*$I188*$J188*O$12)+(N188/12*3*$F188*$G188*$I188*$J188*O$12)</f>
        <v>1353283.6625000003</v>
      </c>
      <c r="P188" s="16">
        <v>0</v>
      </c>
      <c r="Q188" s="16">
        <f t="shared" ref="Q188:Q190" si="1432">(P188/12*5*$D188*$G188*$H188*$J188*Q$11)+(P188/12*4*$E188*$G188*$I188*$J188*Q$12)+(P188/12*3*$F188*$G188*$I188*$J188*Q$12)</f>
        <v>0</v>
      </c>
      <c r="R188" s="16">
        <v>0</v>
      </c>
      <c r="S188" s="16">
        <f t="shared" ref="S188:S190" si="1433">(R188/12*5*$D188*$G188*$H188*$J188*S$11)+(R188/12*4*$E188*$G188*$I188*$J188*S$12)+(R188/12*3*$F188*$G188*$I188*$J188*S$12)</f>
        <v>0</v>
      </c>
      <c r="T188" s="16"/>
      <c r="U188" s="16">
        <f t="shared" ref="U188:U190" si="1434">(T188/12*5*$D188*$G188*$H188*$J188*U$11)+(T188/12*4*$E188*$G188*$I188*$J188*U$12)+(T188/12*3*$F188*$G188*$I188*$J188*U$12)</f>
        <v>0</v>
      </c>
      <c r="V188" s="16">
        <v>0</v>
      </c>
      <c r="W188" s="16">
        <f t="shared" ref="W188:W190" si="1435">(V188/12*5*$D188*$G188*$H188*$J188*W$11)+(V188/12*4*$E188*$G188*$I188*$J188*W$12)+(V188/12*3*$F188*$G188*$I188*$J188*W$12)</f>
        <v>0</v>
      </c>
      <c r="X188" s="16">
        <v>2</v>
      </c>
      <c r="Y188" s="16">
        <f t="shared" ref="Y188:Y190" si="1436">(X188/12*5*$D188*$G188*$H188*$J188*Y$11)+(X188/12*4*$E188*$G188*$I188*$J188*Y$12)+(X188/12*3*$F188*$G188*$I188*$J188*Y$12)</f>
        <v>54131.3465</v>
      </c>
      <c r="Z188" s="16">
        <v>0</v>
      </c>
      <c r="AA188" s="16">
        <f t="shared" ref="AA188:AA190" si="1437">(Z188/12*5*$D188*$G188*$H188*$J188*AA$11)+(Z188/12*4*$E188*$G188*$I188*$J188*AA$12)+(Z188/12*3*$F188*$G188*$I188*$J188*AA$12)</f>
        <v>0</v>
      </c>
      <c r="AB188" s="16">
        <v>7</v>
      </c>
      <c r="AC188" s="16">
        <f t="shared" ref="AC188:AC190" si="1438">(AB188/12*5*$D188*$G188*$H188*$J188*AC$11)+(AB188/12*4*$E188*$G188*$I188*$J188*AC$12)+(AB188/12*3*$F188*$G188*$I188*$J188*AC$12)</f>
        <v>238094.76075000004</v>
      </c>
      <c r="AD188" s="16">
        <v>0</v>
      </c>
      <c r="AE188" s="16">
        <f t="shared" ref="AE188:AE190" si="1439">(AD188/12*5*$D188*$G188*$H188*$J188*AE$11)+(AD188/12*4*$E188*$G188*$I188*$J188*AE$12)+(AD188/12*3*$F188*$G188*$I188*$J188*AE$12)</f>
        <v>0</v>
      </c>
      <c r="AF188" s="16">
        <v>0</v>
      </c>
      <c r="AG188" s="16">
        <f t="shared" ref="AG188:AG190" si="1440">(AF188/12*5*$D188*$G188*$H188*$J188*AG$11)+(AF188/12*4*$E188*$G188*$I188*$J188*AG$12)+(AF188/12*3*$F188*$G188*$I188*$J188*AG$12)</f>
        <v>0</v>
      </c>
      <c r="AH188" s="16"/>
      <c r="AI188" s="16">
        <f t="shared" ref="AI188:AI190" si="1441">(AH188/12*5*$D188*$G188*$H188*$J188*AI$11)+(AH188/12*4*$E188*$G188*$I188*$J188*AI$12)+(AH188/12*3*$F188*$G188*$I188*$J188*AI$12)</f>
        <v>0</v>
      </c>
      <c r="AJ188" s="16"/>
      <c r="AK188" s="16">
        <f t="shared" ref="AK188:AK190" si="1442">(AJ188/12*5*$D188*$G188*$H188*$J188*AK$11)+(AJ188/12*4*$E188*$G188*$I188*$J188*AK$12)+(AJ188/12*3*$F188*$G188*$I188*$J188*AK$12)</f>
        <v>0</v>
      </c>
      <c r="AL188" s="61">
        <v>60</v>
      </c>
      <c r="AM188" s="16">
        <f t="shared" ref="AM188:AM190" si="1443">(AL188/12*5*$D188*$G188*$H188*$J188*AM$11)+(AL188/12*4*$E188*$G188*$I188*$J188*AM$12)+(AL188/12*3*$F188*$G188*$I188*$J188*AM$12)</f>
        <v>1612931.5125000002</v>
      </c>
      <c r="AN188" s="59">
        <v>0</v>
      </c>
      <c r="AO188" s="16">
        <f t="shared" ref="AO188:AO190" si="1444">(AN188/12*5*$D188*$G188*$H188*$K188*AO$11)+(AN188/12*4*$E188*$G188*$I188*$K188*AO$12)+(AN188/12*3*$F188*$G188*$I188*$K188*AO$12)</f>
        <v>0</v>
      </c>
      <c r="AP188" s="16">
        <v>0</v>
      </c>
      <c r="AQ188" s="16">
        <f t="shared" ref="AQ188:AQ190" si="1445">(AP188/12*5*$D188*$G188*$H188*$K188*AQ$11)+(AP188/12*4*$E188*$G188*$I188*$K188*AQ$12)+(AP188/12*3*$F188*$G188*$I188*$K188*AQ$12)</f>
        <v>0</v>
      </c>
      <c r="AR188" s="16">
        <v>40</v>
      </c>
      <c r="AS188" s="16">
        <f t="shared" ref="AS188:AS190" si="1446">(AR188/12*5*$D188*$G188*$H188*$K188*AS$11)+(AR188/12*4*$E188*$G188*$I188*$K188*AS$12)+(AR188/12*3*$F188*$G188*$I188*$K188*AS$12)</f>
        <v>1256455.0521600002</v>
      </c>
      <c r="AT188" s="16">
        <v>0</v>
      </c>
      <c r="AU188" s="16">
        <f t="shared" ref="AU188:AU190" si="1447">(AT188/12*5*$D188*$G188*$H188*$K188*AU$11)+(AT188/12*4*$E188*$G188*$I188*$K188*AU$12)+(AT188/12*3*$F188*$G188*$I188*$K188*AU$12)</f>
        <v>0</v>
      </c>
      <c r="AV188" s="16"/>
      <c r="AW188" s="16">
        <f t="shared" ref="AW188:AW190" si="1448">(AV188/12*5*$D188*$G188*$H188*$J188*AW$11)+(AV188/12*4*$E188*$G188*$I188*$J188*AW$12)+(AV188/12*3*$F188*$G188*$I188*$J188*AW$12)</f>
        <v>0</v>
      </c>
      <c r="AX188" s="16"/>
      <c r="AY188" s="16">
        <f t="shared" ref="AY188:AY190" si="1449">(AX188/12*5*$D188*$G188*$H188*$J188*AY$11)+(AX188/12*4*$E188*$G188*$I188*$J188*AY$12)+(AX188/12*3*$F188*$G188*$I188*$J188*AY$12)</f>
        <v>0</v>
      </c>
      <c r="AZ188" s="16">
        <v>0</v>
      </c>
      <c r="BA188" s="16">
        <f t="shared" ref="BA188:BA190" si="1450">(AZ188/12*5*$D188*$G188*$H188*$K188*BA$11)+(AZ188/12*4*$E188*$G188*$I188*$K188*BA$12)+(AZ188/12*3*$F188*$G188*$I188*$K188*BA$12)</f>
        <v>0</v>
      </c>
      <c r="BB188" s="16">
        <v>0</v>
      </c>
      <c r="BC188" s="16">
        <f t="shared" ref="BC188:BC190" si="1451">(BB188/12*5*$D188*$G188*$H188*$J188*BC$11)+(BB188/12*4*$E188*$G188*$I188*$J188*BC$12)+(BB188/12*3*$F188*$G188*$I188*$J188*BC$12)</f>
        <v>0</v>
      </c>
      <c r="BD188" s="16">
        <v>0</v>
      </c>
      <c r="BE188" s="16">
        <f t="shared" ref="BE188:BE190" si="1452">(BD188/12*5*$D188*$G188*$H188*$J188*BE$11)+(BD188/12*4*$E188*$G188*$I188*$J188*BE$12)+(BD188/12*3*$F188*$G188*$I188*$J188*BE$12)</f>
        <v>0</v>
      </c>
      <c r="BF188" s="16">
        <v>0</v>
      </c>
      <c r="BG188" s="16">
        <f t="shared" ref="BG188:BG190" si="1453">(BF188/12*5*$D188*$G188*$H188*$J188*BG$11)+(BF188/12*4*$E188*$G188*$I188*$J188*BG$12)+(BF188/12*3*$F188*$G188*$I188*$J188*BG$12)</f>
        <v>0</v>
      </c>
      <c r="BH188" s="16">
        <v>0</v>
      </c>
      <c r="BI188" s="16">
        <f t="shared" ref="BI188:BI190" si="1454">(BH188/12*5*$D188*$G188*$H188*$K188*BI$11)+(BH188/12*4*$E188*$G188*$I188*$K188*BI$12)+(BH188/12*3*$F188*$G188*$I188*$K188*BI$12)</f>
        <v>0</v>
      </c>
      <c r="BJ188" s="16">
        <v>0</v>
      </c>
      <c r="BK188" s="16">
        <f t="shared" ref="BK188:BK190" si="1455">(BJ188/12*5*$D188*$G188*$H188*$J188*BK$11)+(BJ188/12*4*$E188*$G188*$I188*$J188*BK$12)+(BJ188/12*3*$F188*$G188*$I188*$J188*BK$12)</f>
        <v>0</v>
      </c>
      <c r="BL188" s="16">
        <v>0</v>
      </c>
      <c r="BM188" s="16">
        <f t="shared" ref="BM188:BM190" si="1456">(BL188/12*5*$D188*$G188*$H188*$J188*BM$11)+(BL188/12*4*$E188*$G188*$I188*$J188*BM$12)+(BL188/12*3*$F188*$G188*$I188*$J188*BM$12)</f>
        <v>0</v>
      </c>
      <c r="BN188" s="22">
        <v>120</v>
      </c>
      <c r="BO188" s="16">
        <f t="shared" ref="BO188:BO190" si="1457">(BN188/12*5*$D188*$G188*$H188*$K188*BO$11)+(BN188/12*4*$E188*$G188*$I188*$K188*BO$12)+(BN188/12*3*$F188*$G188*$I188*$K188*BO$12)</f>
        <v>3355405.6535999998</v>
      </c>
      <c r="BP188" s="16">
        <v>0</v>
      </c>
      <c r="BQ188" s="16">
        <f t="shared" ref="BQ188:BQ190" si="1458">(BP188/12*5*$D188*$G188*$H188*$K188*BQ$11)+(BP188/12*4*$E188*$G188*$I188*$K188*BQ$12)+(BP188/12*3*$F188*$G188*$I188*$K188*BQ$12)</f>
        <v>0</v>
      </c>
      <c r="BR188" s="16">
        <v>0</v>
      </c>
      <c r="BS188" s="16">
        <f t="shared" ref="BS188:BS190" si="1459">(BR188/12*5*$D188*$G188*$H188*$J188*BS$11)+(BR188/12*4*$E188*$G188*$I188*$J188*BS$12)+(BR188/12*3*$F188*$G188*$I188*$J188*BS$12)</f>
        <v>0</v>
      </c>
      <c r="BT188" s="16">
        <v>0</v>
      </c>
      <c r="BU188" s="16">
        <f t="shared" ref="BU188:BU190" si="1460">(BT188/12*5*$D188*$G188*$H188*$J188*BU$11)+(BT188/12*4*$E188*$G188*$I188*$J188*BU$12)+(BT188/12*3*$F188*$G188*$I188*$J188*BU$12)</f>
        <v>0</v>
      </c>
      <c r="BV188" s="16">
        <v>0</v>
      </c>
      <c r="BW188" s="16">
        <f t="shared" ref="BW188:BW190" si="1461">(BV188/12*5*$D188*$G188*$H188*$K188*BW$11)+(BV188/12*4*$E188*$G188*$I188*$K188*BW$12)+(BV188/12*3*$F188*$G188*$I188*$K188*BW$12)</f>
        <v>0</v>
      </c>
      <c r="BX188" s="16"/>
      <c r="BY188" s="16">
        <f t="shared" ref="BY188:BY190" si="1462">(BX188/12*5*$D188*$G188*$H188*$K188*BY$11)+(BX188/12*4*$E188*$G188*$I188*$K188*BY$12)+(BX188/12*3*$F188*$G188*$I188*$K188*BY$12)</f>
        <v>0</v>
      </c>
      <c r="BZ188" s="16">
        <v>0</v>
      </c>
      <c r="CA188" s="16">
        <f t="shared" ref="CA188:CA190" si="1463">(BZ188/12*5*$D188*$G188*$H188*$J188*CA$11)+(BZ188/12*4*$E188*$G188*$I188*$J188*CA$12)+(BZ188/12*3*$F188*$G188*$I188*$J188*CA$12)</f>
        <v>0</v>
      </c>
      <c r="CB188" s="16">
        <v>0</v>
      </c>
      <c r="CC188" s="16">
        <f t="shared" ref="CC188:CC190" si="1464">(CB188/12*5*$D188*$G188*$H188*$K188*CC$11)+(CB188/12*4*$E188*$G188*$I188*$K188*CC$12)+(CB188/12*3*$F188*$G188*$I188*$K188*CC$12)</f>
        <v>0</v>
      </c>
      <c r="CD188" s="16">
        <v>0</v>
      </c>
      <c r="CE188" s="16">
        <f t="shared" ref="CE188:CE190" si="1465">(CD188/12*5*$D188*$G188*$H188*$J188*CE$11)+(CD188/12*4*$E188*$G188*$I188*$J188*CE$12)+(CD188/12*3*$F188*$G188*$I188*$J188*CE$12)</f>
        <v>0</v>
      </c>
      <c r="CF188" s="16"/>
      <c r="CG188" s="16">
        <f t="shared" ref="CG188:CG190" si="1466">(CF188/12*5*$D188*$G188*$H188*$J188*CG$11)+(CF188/12*4*$E188*$G188*$I188*$J188*CG$12)+(CF188/12*3*$F188*$G188*$I188*$J188*CG$12)</f>
        <v>0</v>
      </c>
      <c r="CH188" s="16"/>
      <c r="CI188" s="16">
        <f t="shared" ref="CI188:CI190" si="1467">(CH188/12*5*$D188*$G188*$H188*$J188*CI$11)+(CH188/12*4*$E188*$G188*$I188*$J188*CI$12)+(CH188/12*3*$F188*$G188*$I188*$J188*CI$12)</f>
        <v>0</v>
      </c>
      <c r="CJ188" s="16"/>
      <c r="CK188" s="16">
        <f t="shared" ref="CK188:CK190" si="1468">(CJ188/12*5*$D188*$G188*$H188*$J188*CK$11)+(CJ188/12*4*$E188*$G188*$I188*$J188*CK$12)+(CJ188/12*3*$F188*$G188*$I188*$J188*CK$12)</f>
        <v>0</v>
      </c>
      <c r="CL188" s="16">
        <v>16</v>
      </c>
      <c r="CM188" s="16">
        <f t="shared" ref="CM188:CM190" si="1469">(CL188/12*5*$D188*$G188*$H188*$K188*CM$11)+(CL188/12*4*$E188*$G188*$I188*$K188*CM$12)+(CL188/12*3*$F188*$G188*$I188*$K188*CM$12)</f>
        <v>497650.04150400002</v>
      </c>
      <c r="CN188" s="16"/>
      <c r="CO188" s="16">
        <f t="shared" ref="CO188:CO190" si="1470">(CN188/12*5*$D188*$G188*$H188*$K188*CO$11)+(CN188/12*4*$E188*$G188*$I188*$K188*CO$12)+(CN188/12*3*$F188*$G188*$I188*$K188*CO$12)</f>
        <v>0</v>
      </c>
      <c r="CP188" s="18"/>
      <c r="CQ188" s="16">
        <f t="shared" ref="CQ188:CQ190" si="1471">(CP188/12*5*$D188*$G188*$H188*$J188*CQ$11)+(CP188/12*4*$E188*$G188*$I188*$J188*CQ$12)+(CP188/12*3*$F188*$G188*$I188*$J188*CQ$12)</f>
        <v>0</v>
      </c>
      <c r="CR188" s="16"/>
      <c r="CS188" s="16">
        <f t="shared" ref="CS188:CS190" si="1472">(CR188/12*5*$D188*$G188*$H188*$K188*CS$11)+(CR188/12*4*$E188*$G188*$I188*$K188*CS$12)+(CR188/12*3*$F188*$G188*$I188*$K188*CS$12)</f>
        <v>0</v>
      </c>
      <c r="CT188" s="16"/>
      <c r="CU188" s="16">
        <f t="shared" ref="CU188:CU190" si="1473">(CT188/12*5*$D188*$G188*$H188*$K188*CU$11)+(CT188/12*4*$E188*$G188*$I188*$K188*CU$12)+(CT188/12*3*$F188*$G188*$I188*$K188*CU$12)</f>
        <v>0</v>
      </c>
      <c r="CV188" s="16"/>
      <c r="CW188" s="16">
        <f t="shared" ref="CW188:CW190" si="1474">(CV188/12*5*$D188*$G188*$H188*$K188*CW$11)+(CV188/12*4*$E188*$G188*$I188*$K188*CW$12)+(CV188/12*3*$F188*$G188*$I188*$K188*CW$12)</f>
        <v>0</v>
      </c>
      <c r="CX188" s="16"/>
      <c r="CY188" s="16">
        <f t="shared" ref="CY188:CY190" si="1475">(CX188/12*5*$D188*$G188*$H188*$K188*CY$11)+(CX188/12*4*$E188*$G188*$I188*$K188*CY$12)+(CX188/12*3*$F188*$G188*$I188*$K188*CY$12)</f>
        <v>0</v>
      </c>
      <c r="CZ188" s="16"/>
      <c r="DA188" s="16">
        <f t="shared" ref="DA188:DA190" si="1476">(CZ188/12*5*$D188*$G188*$H188*$K188*DA$11)+(CZ188/12*4*$E188*$G188*$I188*$K188*DA$12)+(CZ188/12*3*$F188*$G188*$I188*$K188*DA$12)</f>
        <v>0</v>
      </c>
      <c r="DB188" s="16"/>
      <c r="DC188" s="16">
        <f t="shared" ref="DC188:DC190" si="1477">(DB188/12*5*$D188*$G188*$H188*$J188*DC$11)+(DB188/12*4*$E188*$G188*$I188*$J188*DC$12)+(DB188/12*3*$F188*$G188*$I188*$J188*DC$12)</f>
        <v>0</v>
      </c>
      <c r="DD188" s="16"/>
      <c r="DE188" s="16">
        <f t="shared" ref="DE188:DE190" si="1478">(DD188/12*5*$D188*$G188*$H188*$J188*DE$11)+(DD188/12*4*$E188*$G188*$I188*$J188*DE$12)+(DD188/12*3*$F188*$G188*$I188*$J188*DE$12)</f>
        <v>0</v>
      </c>
      <c r="DF188" s="16"/>
      <c r="DG188" s="16">
        <f t="shared" ref="DG188:DG190" si="1479">(DF188/12*5*$D188*$G188*$H188*$K188*DG$11)+(DF188/12*4*$E188*$G188*$I188*$K188*DG$12)+(DF188/12*3*$F188*$G188*$I188*$K188*DG$12)</f>
        <v>0</v>
      </c>
      <c r="DH188" s="16"/>
      <c r="DI188" s="16">
        <f t="shared" ref="DI188:DI190" si="1480">(DH188/12*5*$D188*$G188*$H188*$K188*DI$11)+(DH188/12*4*$E188*$G188*$I188*$K188*DI$12)+(DH188/12*3*$F188*$G188*$I188*$K188*DI$12)</f>
        <v>0</v>
      </c>
      <c r="DJ188" s="16"/>
      <c r="DK188" s="16">
        <f t="shared" ref="DK188:DK190" si="1481">(DJ188/12*5*$D188*$G188*$H188*$L188*DK$11)+(DJ188/12*4*$E188*$G188*$I188*$L188*DK$12)+(DJ188/12*3*$F188*$G188*$I188*$L188*DK$12)</f>
        <v>0</v>
      </c>
      <c r="DL188" s="16"/>
      <c r="DM188" s="16">
        <f t="shared" ref="DM188:DM190" si="1482">(DL188/12*5*$D188*$G188*$H188*$M188*DM$11)+(DL188/12*4*$E188*$G188*$I188*$M188*DM$12)+(DL188/12*3*$F188*$G188*$I188*$M188*DM$12)</f>
        <v>0</v>
      </c>
      <c r="DN188" s="16"/>
      <c r="DO188" s="16">
        <f t="shared" si="1054"/>
        <v>0</v>
      </c>
      <c r="DP188" s="16">
        <f t="shared" si="1378"/>
        <v>295</v>
      </c>
      <c r="DQ188" s="16">
        <f t="shared" si="1378"/>
        <v>8367952.0295140008</v>
      </c>
    </row>
    <row r="189" spans="1:121" ht="38.25" customHeight="1" x14ac:dyDescent="0.25">
      <c r="A189" s="20"/>
      <c r="B189" s="54">
        <v>157</v>
      </c>
      <c r="C189" s="55" t="s">
        <v>317</v>
      </c>
      <c r="D189" s="56">
        <f t="shared" si="1058"/>
        <v>19063</v>
      </c>
      <c r="E189" s="56">
        <v>18530</v>
      </c>
      <c r="F189" s="56">
        <v>18715</v>
      </c>
      <c r="G189" s="21">
        <v>1.35</v>
      </c>
      <c r="H189" s="15">
        <v>1</v>
      </c>
      <c r="I189" s="15">
        <v>1</v>
      </c>
      <c r="J189" s="56">
        <v>1.4</v>
      </c>
      <c r="K189" s="56">
        <v>1.68</v>
      </c>
      <c r="L189" s="56">
        <v>2.23</v>
      </c>
      <c r="M189" s="56">
        <v>2.57</v>
      </c>
      <c r="N189" s="16">
        <v>366</v>
      </c>
      <c r="O189" s="16">
        <f t="shared" si="1431"/>
        <v>13809416.024250001</v>
      </c>
      <c r="P189" s="16">
        <v>0</v>
      </c>
      <c r="Q189" s="16">
        <f t="shared" si="1432"/>
        <v>0</v>
      </c>
      <c r="R189" s="16">
        <v>0</v>
      </c>
      <c r="S189" s="16">
        <f t="shared" si="1433"/>
        <v>0</v>
      </c>
      <c r="T189" s="16"/>
      <c r="U189" s="16">
        <f t="shared" si="1434"/>
        <v>0</v>
      </c>
      <c r="V189" s="16">
        <v>0</v>
      </c>
      <c r="W189" s="16">
        <f t="shared" si="1435"/>
        <v>0</v>
      </c>
      <c r="X189" s="16">
        <v>0</v>
      </c>
      <c r="Y189" s="16">
        <f t="shared" si="1436"/>
        <v>0</v>
      </c>
      <c r="Z189" s="16">
        <v>0</v>
      </c>
      <c r="AA189" s="16">
        <f t="shared" si="1437"/>
        <v>0</v>
      </c>
      <c r="AB189" s="16">
        <v>121</v>
      </c>
      <c r="AC189" s="16">
        <f t="shared" si="1438"/>
        <v>5746117.3481249996</v>
      </c>
      <c r="AD189" s="16">
        <v>0</v>
      </c>
      <c r="AE189" s="16">
        <f t="shared" si="1439"/>
        <v>0</v>
      </c>
      <c r="AF189" s="16">
        <v>0</v>
      </c>
      <c r="AG189" s="16">
        <f t="shared" si="1440"/>
        <v>0</v>
      </c>
      <c r="AH189" s="16">
        <v>0</v>
      </c>
      <c r="AI189" s="16">
        <f t="shared" si="1441"/>
        <v>0</v>
      </c>
      <c r="AJ189" s="16"/>
      <c r="AK189" s="16">
        <f t="shared" si="1442"/>
        <v>0</v>
      </c>
      <c r="AL189" s="61">
        <v>144</v>
      </c>
      <c r="AM189" s="16">
        <f t="shared" si="1443"/>
        <v>5400786.699</v>
      </c>
      <c r="AN189" s="59">
        <v>0</v>
      </c>
      <c r="AO189" s="16">
        <f t="shared" si="1444"/>
        <v>0</v>
      </c>
      <c r="AP189" s="16">
        <v>0</v>
      </c>
      <c r="AQ189" s="16">
        <f t="shared" si="1445"/>
        <v>0</v>
      </c>
      <c r="AR189" s="16">
        <v>0</v>
      </c>
      <c r="AS189" s="16">
        <f t="shared" si="1446"/>
        <v>0</v>
      </c>
      <c r="AT189" s="16">
        <v>0</v>
      </c>
      <c r="AU189" s="16">
        <f t="shared" si="1447"/>
        <v>0</v>
      </c>
      <c r="AV189" s="16"/>
      <c r="AW189" s="16">
        <f t="shared" si="1448"/>
        <v>0</v>
      </c>
      <c r="AX189" s="16"/>
      <c r="AY189" s="16">
        <f t="shared" si="1449"/>
        <v>0</v>
      </c>
      <c r="AZ189" s="16">
        <v>0</v>
      </c>
      <c r="BA189" s="16">
        <f t="shared" si="1450"/>
        <v>0</v>
      </c>
      <c r="BB189" s="16">
        <v>0</v>
      </c>
      <c r="BC189" s="16">
        <f t="shared" si="1451"/>
        <v>0</v>
      </c>
      <c r="BD189" s="16">
        <v>0</v>
      </c>
      <c r="BE189" s="16">
        <f t="shared" si="1452"/>
        <v>0</v>
      </c>
      <c r="BF189" s="16">
        <v>0</v>
      </c>
      <c r="BG189" s="16">
        <f t="shared" si="1453"/>
        <v>0</v>
      </c>
      <c r="BH189" s="16">
        <v>0</v>
      </c>
      <c r="BI189" s="16">
        <f t="shared" si="1454"/>
        <v>0</v>
      </c>
      <c r="BJ189" s="16">
        <v>0</v>
      </c>
      <c r="BK189" s="16">
        <f t="shared" si="1455"/>
        <v>0</v>
      </c>
      <c r="BL189" s="16">
        <v>0</v>
      </c>
      <c r="BM189" s="16">
        <f t="shared" si="1456"/>
        <v>0</v>
      </c>
      <c r="BN189" s="22">
        <v>300</v>
      </c>
      <c r="BO189" s="16">
        <f t="shared" si="1457"/>
        <v>11639251.260000002</v>
      </c>
      <c r="BP189" s="16">
        <v>0</v>
      </c>
      <c r="BQ189" s="16">
        <f t="shared" si="1458"/>
        <v>0</v>
      </c>
      <c r="BR189" s="16">
        <v>0</v>
      </c>
      <c r="BS189" s="16">
        <f t="shared" si="1459"/>
        <v>0</v>
      </c>
      <c r="BT189" s="16">
        <v>0</v>
      </c>
      <c r="BU189" s="16">
        <f t="shared" si="1460"/>
        <v>0</v>
      </c>
      <c r="BV189" s="16">
        <v>0</v>
      </c>
      <c r="BW189" s="16">
        <f t="shared" si="1461"/>
        <v>0</v>
      </c>
      <c r="BX189" s="16"/>
      <c r="BY189" s="16">
        <f t="shared" si="1462"/>
        <v>0</v>
      </c>
      <c r="BZ189" s="16">
        <v>0</v>
      </c>
      <c r="CA189" s="16">
        <f t="shared" si="1463"/>
        <v>0</v>
      </c>
      <c r="CB189" s="16">
        <v>0</v>
      </c>
      <c r="CC189" s="16">
        <f t="shared" si="1464"/>
        <v>0</v>
      </c>
      <c r="CD189" s="16">
        <v>0</v>
      </c>
      <c r="CE189" s="16">
        <f t="shared" si="1465"/>
        <v>0</v>
      </c>
      <c r="CF189" s="16"/>
      <c r="CG189" s="16">
        <f t="shared" si="1466"/>
        <v>0</v>
      </c>
      <c r="CH189" s="16"/>
      <c r="CI189" s="16">
        <f t="shared" si="1467"/>
        <v>0</v>
      </c>
      <c r="CJ189" s="16"/>
      <c r="CK189" s="16">
        <f t="shared" si="1468"/>
        <v>0</v>
      </c>
      <c r="CL189" s="16"/>
      <c r="CM189" s="16">
        <f t="shared" si="1469"/>
        <v>0</v>
      </c>
      <c r="CN189" s="16"/>
      <c r="CO189" s="16">
        <f t="shared" si="1470"/>
        <v>0</v>
      </c>
      <c r="CP189" s="18"/>
      <c r="CQ189" s="16">
        <f t="shared" si="1471"/>
        <v>0</v>
      </c>
      <c r="CR189" s="16"/>
      <c r="CS189" s="16">
        <f t="shared" si="1472"/>
        <v>0</v>
      </c>
      <c r="CT189" s="16"/>
      <c r="CU189" s="16">
        <f t="shared" si="1473"/>
        <v>0</v>
      </c>
      <c r="CV189" s="16"/>
      <c r="CW189" s="16">
        <f t="shared" si="1474"/>
        <v>0</v>
      </c>
      <c r="CX189" s="16"/>
      <c r="CY189" s="16">
        <f t="shared" si="1475"/>
        <v>0</v>
      </c>
      <c r="CZ189" s="16"/>
      <c r="DA189" s="16">
        <f t="shared" si="1476"/>
        <v>0</v>
      </c>
      <c r="DB189" s="16"/>
      <c r="DC189" s="16">
        <f t="shared" si="1477"/>
        <v>0</v>
      </c>
      <c r="DD189" s="16"/>
      <c r="DE189" s="16">
        <f t="shared" si="1478"/>
        <v>0</v>
      </c>
      <c r="DF189" s="16"/>
      <c r="DG189" s="16">
        <f t="shared" si="1479"/>
        <v>0</v>
      </c>
      <c r="DH189" s="16"/>
      <c r="DI189" s="16">
        <f t="shared" si="1480"/>
        <v>0</v>
      </c>
      <c r="DJ189" s="16"/>
      <c r="DK189" s="16">
        <f t="shared" si="1481"/>
        <v>0</v>
      </c>
      <c r="DL189" s="16"/>
      <c r="DM189" s="16">
        <f t="shared" si="1482"/>
        <v>0</v>
      </c>
      <c r="DN189" s="16"/>
      <c r="DO189" s="16">
        <f t="shared" si="1054"/>
        <v>0</v>
      </c>
      <c r="DP189" s="16">
        <f t="shared" si="1378"/>
        <v>931</v>
      </c>
      <c r="DQ189" s="16">
        <f t="shared" si="1378"/>
        <v>36595571.331375003</v>
      </c>
    </row>
    <row r="190" spans="1:121" ht="38.25" customHeight="1" x14ac:dyDescent="0.25">
      <c r="A190" s="20"/>
      <c r="B190" s="54">
        <v>158</v>
      </c>
      <c r="C190" s="55" t="s">
        <v>318</v>
      </c>
      <c r="D190" s="56">
        <f t="shared" si="1058"/>
        <v>19063</v>
      </c>
      <c r="E190" s="56">
        <v>18530</v>
      </c>
      <c r="F190" s="56">
        <v>18715</v>
      </c>
      <c r="G190" s="21">
        <v>1.96</v>
      </c>
      <c r="H190" s="15">
        <v>1</v>
      </c>
      <c r="I190" s="15">
        <v>1</v>
      </c>
      <c r="J190" s="56">
        <v>1.4</v>
      </c>
      <c r="K190" s="56">
        <v>1.68</v>
      </c>
      <c r="L190" s="56">
        <v>2.23</v>
      </c>
      <c r="M190" s="56">
        <v>2.57</v>
      </c>
      <c r="N190" s="16">
        <v>44</v>
      </c>
      <c r="O190" s="16">
        <f t="shared" si="1431"/>
        <v>2410289.4918666668</v>
      </c>
      <c r="P190" s="16">
        <v>0</v>
      </c>
      <c r="Q190" s="16">
        <f t="shared" si="1432"/>
        <v>0</v>
      </c>
      <c r="R190" s="16"/>
      <c r="S190" s="16">
        <f t="shared" si="1433"/>
        <v>0</v>
      </c>
      <c r="T190" s="16"/>
      <c r="U190" s="16">
        <f t="shared" si="1434"/>
        <v>0</v>
      </c>
      <c r="V190" s="16"/>
      <c r="W190" s="16">
        <f t="shared" si="1435"/>
        <v>0</v>
      </c>
      <c r="X190" s="16">
        <v>0</v>
      </c>
      <c r="Y190" s="16">
        <f t="shared" si="1436"/>
        <v>0</v>
      </c>
      <c r="Z190" s="16"/>
      <c r="AA190" s="16">
        <f t="shared" si="1437"/>
        <v>0</v>
      </c>
      <c r="AB190" s="16">
        <v>0</v>
      </c>
      <c r="AC190" s="16">
        <f t="shared" si="1438"/>
        <v>0</v>
      </c>
      <c r="AD190" s="16">
        <v>0</v>
      </c>
      <c r="AE190" s="16">
        <f t="shared" si="1439"/>
        <v>0</v>
      </c>
      <c r="AF190" s="16">
        <v>0</v>
      </c>
      <c r="AG190" s="16">
        <f t="shared" si="1440"/>
        <v>0</v>
      </c>
      <c r="AH190" s="16"/>
      <c r="AI190" s="16">
        <f t="shared" si="1441"/>
        <v>0</v>
      </c>
      <c r="AJ190" s="16"/>
      <c r="AK190" s="16">
        <f t="shared" si="1442"/>
        <v>0</v>
      </c>
      <c r="AL190" s="61">
        <v>10</v>
      </c>
      <c r="AM190" s="16">
        <f t="shared" si="1443"/>
        <v>544523.76183333341</v>
      </c>
      <c r="AN190" s="59">
        <v>0</v>
      </c>
      <c r="AO190" s="16">
        <f t="shared" si="1444"/>
        <v>0</v>
      </c>
      <c r="AP190" s="16"/>
      <c r="AQ190" s="16">
        <f t="shared" si="1445"/>
        <v>0</v>
      </c>
      <c r="AR190" s="16"/>
      <c r="AS190" s="16">
        <f t="shared" si="1446"/>
        <v>0</v>
      </c>
      <c r="AT190" s="16"/>
      <c r="AU190" s="16">
        <f t="shared" si="1447"/>
        <v>0</v>
      </c>
      <c r="AV190" s="16"/>
      <c r="AW190" s="16">
        <f t="shared" si="1448"/>
        <v>0</v>
      </c>
      <c r="AX190" s="16"/>
      <c r="AY190" s="16">
        <f t="shared" si="1449"/>
        <v>0</v>
      </c>
      <c r="AZ190" s="16"/>
      <c r="BA190" s="16">
        <f t="shared" si="1450"/>
        <v>0</v>
      </c>
      <c r="BB190" s="16"/>
      <c r="BC190" s="16">
        <f t="shared" si="1451"/>
        <v>0</v>
      </c>
      <c r="BD190" s="16"/>
      <c r="BE190" s="16">
        <f t="shared" si="1452"/>
        <v>0</v>
      </c>
      <c r="BF190" s="16"/>
      <c r="BG190" s="16">
        <f t="shared" si="1453"/>
        <v>0</v>
      </c>
      <c r="BH190" s="16"/>
      <c r="BI190" s="16">
        <f t="shared" si="1454"/>
        <v>0</v>
      </c>
      <c r="BJ190" s="16">
        <v>0</v>
      </c>
      <c r="BK190" s="16">
        <f t="shared" si="1455"/>
        <v>0</v>
      </c>
      <c r="BL190" s="16"/>
      <c r="BM190" s="16">
        <f t="shared" si="1456"/>
        <v>0</v>
      </c>
      <c r="BN190" s="22">
        <v>40</v>
      </c>
      <c r="BO190" s="16">
        <f t="shared" si="1457"/>
        <v>2253129.1328000003</v>
      </c>
      <c r="BP190" s="16"/>
      <c r="BQ190" s="16">
        <f t="shared" si="1458"/>
        <v>0</v>
      </c>
      <c r="BR190" s="16"/>
      <c r="BS190" s="16">
        <f t="shared" si="1459"/>
        <v>0</v>
      </c>
      <c r="BT190" s="16"/>
      <c r="BU190" s="16">
        <f t="shared" si="1460"/>
        <v>0</v>
      </c>
      <c r="BV190" s="16"/>
      <c r="BW190" s="16">
        <f t="shared" si="1461"/>
        <v>0</v>
      </c>
      <c r="BX190" s="16"/>
      <c r="BY190" s="16">
        <f t="shared" si="1462"/>
        <v>0</v>
      </c>
      <c r="BZ190" s="16"/>
      <c r="CA190" s="16">
        <f t="shared" si="1463"/>
        <v>0</v>
      </c>
      <c r="CB190" s="16"/>
      <c r="CC190" s="16">
        <f t="shared" si="1464"/>
        <v>0</v>
      </c>
      <c r="CD190" s="16"/>
      <c r="CE190" s="16">
        <f t="shared" si="1465"/>
        <v>0</v>
      </c>
      <c r="CF190" s="16"/>
      <c r="CG190" s="16">
        <f t="shared" si="1466"/>
        <v>0</v>
      </c>
      <c r="CH190" s="16"/>
      <c r="CI190" s="16">
        <f t="shared" si="1467"/>
        <v>0</v>
      </c>
      <c r="CJ190" s="16"/>
      <c r="CK190" s="16">
        <f t="shared" si="1468"/>
        <v>0</v>
      </c>
      <c r="CL190" s="16"/>
      <c r="CM190" s="16">
        <f t="shared" si="1469"/>
        <v>0</v>
      </c>
      <c r="CN190" s="16"/>
      <c r="CO190" s="16">
        <f t="shared" si="1470"/>
        <v>0</v>
      </c>
      <c r="CP190" s="18"/>
      <c r="CQ190" s="16">
        <f t="shared" si="1471"/>
        <v>0</v>
      </c>
      <c r="CR190" s="16"/>
      <c r="CS190" s="16">
        <f t="shared" si="1472"/>
        <v>0</v>
      </c>
      <c r="CT190" s="16"/>
      <c r="CU190" s="16">
        <f t="shared" si="1473"/>
        <v>0</v>
      </c>
      <c r="CV190" s="16"/>
      <c r="CW190" s="16">
        <f t="shared" si="1474"/>
        <v>0</v>
      </c>
      <c r="CX190" s="16"/>
      <c r="CY190" s="16">
        <f t="shared" si="1475"/>
        <v>0</v>
      </c>
      <c r="CZ190" s="16"/>
      <c r="DA190" s="16">
        <f t="shared" si="1476"/>
        <v>0</v>
      </c>
      <c r="DB190" s="16"/>
      <c r="DC190" s="16">
        <f t="shared" si="1477"/>
        <v>0</v>
      </c>
      <c r="DD190" s="16"/>
      <c r="DE190" s="16">
        <f t="shared" si="1478"/>
        <v>0</v>
      </c>
      <c r="DF190" s="16"/>
      <c r="DG190" s="16">
        <f t="shared" si="1479"/>
        <v>0</v>
      </c>
      <c r="DH190" s="16"/>
      <c r="DI190" s="16">
        <f t="shared" si="1480"/>
        <v>0</v>
      </c>
      <c r="DJ190" s="16"/>
      <c r="DK190" s="16">
        <f t="shared" si="1481"/>
        <v>0</v>
      </c>
      <c r="DL190" s="16"/>
      <c r="DM190" s="16">
        <f t="shared" si="1482"/>
        <v>0</v>
      </c>
      <c r="DN190" s="16"/>
      <c r="DO190" s="16">
        <f t="shared" si="1054"/>
        <v>0</v>
      </c>
      <c r="DP190" s="16">
        <f t="shared" si="1378"/>
        <v>94</v>
      </c>
      <c r="DQ190" s="16">
        <f t="shared" si="1378"/>
        <v>5207942.386500001</v>
      </c>
    </row>
    <row r="191" spans="1:121" ht="18.75" customHeight="1" x14ac:dyDescent="0.25">
      <c r="A191" s="20"/>
      <c r="B191" s="54">
        <v>159</v>
      </c>
      <c r="C191" s="55" t="s">
        <v>319</v>
      </c>
      <c r="D191" s="56">
        <f t="shared" si="1058"/>
        <v>19063</v>
      </c>
      <c r="E191" s="56">
        <v>18530</v>
      </c>
      <c r="F191" s="56">
        <v>18715</v>
      </c>
      <c r="G191" s="21">
        <v>25</v>
      </c>
      <c r="H191" s="15">
        <v>1</v>
      </c>
      <c r="I191" s="65">
        <v>1.0289999999999999</v>
      </c>
      <c r="J191" s="56">
        <v>1.4</v>
      </c>
      <c r="K191" s="56">
        <v>1.68</v>
      </c>
      <c r="L191" s="56">
        <v>2.23</v>
      </c>
      <c r="M191" s="56">
        <v>2.57</v>
      </c>
      <c r="N191" s="16">
        <v>0</v>
      </c>
      <c r="O191" s="16">
        <f>(N191/12*5*$D191*$G191*$H191*$J191)+(N191/12*4*$E191*$G191*$I191*$J191)+(N191/12*3*$F191*$G191*$I191*$J191)</f>
        <v>0</v>
      </c>
      <c r="P191" s="16">
        <v>0</v>
      </c>
      <c r="Q191" s="16">
        <f>(P191/12*5*$D191*$G191*$H191*$J191)+(P191/12*4*$E191*$G191*$I191*$J191)+(P191/12*3*$F191*$G191*$I191*$J191)</f>
        <v>0</v>
      </c>
      <c r="R191" s="16"/>
      <c r="S191" s="16">
        <f>(R191/12*5*$D191*$G191*$H191*$J191)+(R191/12*4*$E191*$G191*$I191*$J191)+(R191/12*3*$F191*$G191*$I191*$J191)</f>
        <v>0</v>
      </c>
      <c r="T191" s="16"/>
      <c r="U191" s="16">
        <f>(T191/12*5*$D191*$G191*$H191*$J191)+(T191/12*4*$E191*$G191*$I191*$J191)+(T191/12*3*$F191*$G191*$I191*$J191)</f>
        <v>0</v>
      </c>
      <c r="V191" s="16"/>
      <c r="W191" s="16">
        <f>(V191/12*5*$D191*$G191*$H191*$J191)+(V191/12*4*$E191*$G191*$I191*$J191)+(V191/12*3*$F191*$G191*$I191*$J191)</f>
        <v>0</v>
      </c>
      <c r="X191" s="16">
        <v>0</v>
      </c>
      <c r="Y191" s="16">
        <f>(X191/12*5*$D191*$G191*$H191*$J191)+(X191/12*4*$E191*$G191*$I191*$J191)+(X191/12*3*$F191*$G191*$I191*$J191)</f>
        <v>0</v>
      </c>
      <c r="Z191" s="16"/>
      <c r="AA191" s="16">
        <f>(Z191/12*5*$D191*$G191*$H191*$J191)+(Z191/12*4*$E191*$G191*$I191*$J191)+(Z191/12*3*$F191*$G191*$I191*$J191)</f>
        <v>0</v>
      </c>
      <c r="AB191" s="16">
        <v>24</v>
      </c>
      <c r="AC191" s="16">
        <f>(AB191/12*5*$D191*$G191*$H191*$J191)+(AB191/12*4*$E191*$G191*$I191*$J191)+(AB191/12*3*$F191*$G191*$I191*$J191)</f>
        <v>16055037.949999997</v>
      </c>
      <c r="AD191" s="16">
        <v>0</v>
      </c>
      <c r="AE191" s="16">
        <f>(AD191/12*5*$D191*$G191*$H191*$J191)+(AD191/12*4*$E191*$G191*$I191*$J191)+(AD191/12*3*$F191*$G191*$I191*$J191)</f>
        <v>0</v>
      </c>
      <c r="AF191" s="16">
        <v>0</v>
      </c>
      <c r="AG191" s="16">
        <f>(AF191/12*5*$D191*$G191*$H191*$J191)+(AF191/12*4*$E191*$G191*$I191*$J191)+(AF191/12*3*$F191*$G191*$I191*$J191)</f>
        <v>0</v>
      </c>
      <c r="AH191" s="16"/>
      <c r="AI191" s="16">
        <f>(AH191/12*5*$D191*$G191*$H191*$J191)+(AH191/12*4*$E191*$G191*$I191*$J191)+(AH191/12*3*$F191*$G191*$I191*$J191)</f>
        <v>0</v>
      </c>
      <c r="AJ191" s="16"/>
      <c r="AK191" s="16">
        <f>(AJ191/12*5*$D191*$G191*$H191*$J191)+(AJ191/12*4*$E191*$G191*$I191*$J191)+(AJ191/12*3*$F191*$G191*$I191*$J191)</f>
        <v>0</v>
      </c>
      <c r="AL191" s="61">
        <v>0</v>
      </c>
      <c r="AM191" s="16">
        <f>(AL191/12*5*$D191*$G191*$H191*$J191)+(AL191/12*4*$E191*$G191*$I191*$J191)+(AL191/12*3*$F191*$G191*$I191*$J191)</f>
        <v>0</v>
      </c>
      <c r="AN191" s="59">
        <v>0</v>
      </c>
      <c r="AO191" s="16">
        <f>(AN191/12*5*$D191*$G191*$H191*$K191)+(AN191/12*4*$E191*$G191*$I191*$K191)+(AN191/12*3*$F191*$G191*$I191*$K191)</f>
        <v>0</v>
      </c>
      <c r="AP191" s="16"/>
      <c r="AQ191" s="16">
        <f>(AP191/12*5*$D191*$G191*$H191*$K191)+(AP191/12*4*$E191*$G191*$I191*$K191)+(AP191/12*3*$F191*$G191*$I191*$K191)</f>
        <v>0</v>
      </c>
      <c r="AR191" s="16"/>
      <c r="AS191" s="16">
        <f>(AR191/12*5*$D191*$G191*$H191*$K191)+(AR191/12*4*$E191*$G191*$I191*$K191)+(AR191/12*3*$F191*$G191*$I191*$K191)</f>
        <v>0</v>
      </c>
      <c r="AT191" s="16"/>
      <c r="AU191" s="16">
        <f>(AT191/12*5*$D191*$G191*$H191*$K191)+(AT191/12*4*$E191*$G191*$I191*$K191)+(AT191/12*3*$F191*$G191*$I191*$K191)</f>
        <v>0</v>
      </c>
      <c r="AV191" s="16"/>
      <c r="AW191" s="16">
        <f>(AV191/12*5*$D191*$G191*$H191*$J191)+(AV191/12*4*$E191*$G191*$I191*$J191)+(AV191/12*3*$F191*$G191*$I191*$J191)</f>
        <v>0</v>
      </c>
      <c r="AX191" s="16"/>
      <c r="AY191" s="16">
        <f>(AX191/12*5*$D191*$G191*$H191*$J191)+(AX191/12*4*$E191*$G191*$I191*$J191)+(AX191/12*3*$F191*$G191*$I191*$J191)</f>
        <v>0</v>
      </c>
      <c r="AZ191" s="16"/>
      <c r="BA191" s="16">
        <f>(AZ191/12*5*$D191*$G191*$H191*$K191)+(AZ191/12*4*$E191*$G191*$I191*$K191)+(AZ191/12*3*$F191*$G191*$I191*$K191)</f>
        <v>0</v>
      </c>
      <c r="BB191" s="16"/>
      <c r="BC191" s="16">
        <f>(BB191/12*5*$D191*$G191*$H191*$J191)+(BB191/12*4*$E191*$G191*$I191*$J191)+(BB191/12*3*$F191*$G191*$I191*$J191)</f>
        <v>0</v>
      </c>
      <c r="BD191" s="16"/>
      <c r="BE191" s="16">
        <f>(BD191/12*5*$D191*$G191*$H191*$J191)+(BD191/12*4*$E191*$G191*$I191*$J191)+(BD191/12*3*$F191*$G191*$I191*$J191)</f>
        <v>0</v>
      </c>
      <c r="BF191" s="16"/>
      <c r="BG191" s="16">
        <f>(BF191/12*5*$D191*$G191*$H191*$J191)+(BF191/12*4*$E191*$G191*$I191*$J191)+(BF191/12*3*$F191*$G191*$I191*$J191)</f>
        <v>0</v>
      </c>
      <c r="BH191" s="16"/>
      <c r="BI191" s="16">
        <f>(BH191/12*5*$D191*$G191*$H191*$K191)+(BH191/12*4*$E191*$G191*$I191*$K191)+(BH191/12*3*$F191*$G191*$I191*$K191)</f>
        <v>0</v>
      </c>
      <c r="BJ191" s="16">
        <v>0</v>
      </c>
      <c r="BK191" s="16">
        <f>(BJ191/12*5*$D191*$G191*$H191*$J191)+(BJ191/12*4*$E191*$G191*$I191*$J191)+(BJ191/12*3*$F191*$G191*$I191*$J191)</f>
        <v>0</v>
      </c>
      <c r="BL191" s="16"/>
      <c r="BM191" s="16">
        <f>(BL191/12*5*$D191*$G191*$H191*$J191)+(BL191/12*4*$E191*$G191*$I191*$J191)+(BL191/12*3*$F191*$G191*$I191*$J191)</f>
        <v>0</v>
      </c>
      <c r="BN191" s="22"/>
      <c r="BO191" s="16">
        <f>(BN191/12*5*$D191*$G191*$H191*$K191)+(BN191/12*4*$E191*$G191*$I191*$K191)+(BN191/12*3*$F191*$G191*$I191*$K191)</f>
        <v>0</v>
      </c>
      <c r="BP191" s="16"/>
      <c r="BQ191" s="16">
        <f>(BP191/12*5*$D191*$G191*$H191*$K191)+(BP191/12*4*$E191*$G191*$I191*$K191)+(BP191/12*3*$F191*$G191*$I191*$K191)</f>
        <v>0</v>
      </c>
      <c r="BR191" s="16"/>
      <c r="BS191" s="16">
        <f>(BR191/12*5*$D191*$G191*$H191*$J191)+(BR191/12*4*$E191*$G191*$I191*$J191)+(BR191/12*3*$F191*$G191*$I191*$J191)</f>
        <v>0</v>
      </c>
      <c r="BT191" s="16"/>
      <c r="BU191" s="16">
        <f>(BT191/12*5*$D191*$G191*$H191*$J191)+(BT191/12*4*$E191*$G191*$I191*$J191)+(BT191/12*3*$F191*$G191*$I191*$J191)</f>
        <v>0</v>
      </c>
      <c r="BV191" s="16"/>
      <c r="BW191" s="16">
        <f>(BV191/12*5*$D191*$G191*$H191*$K191)+(BV191/12*4*$E191*$G191*$I191*$K191)+(BV191/12*3*$F191*$G191*$I191*$K191)</f>
        <v>0</v>
      </c>
      <c r="BX191" s="16"/>
      <c r="BY191" s="16">
        <f>(BX191/12*5*$D191*$G191*$H191*$K191)+(BX191/12*4*$E191*$G191*$I191*$K191)+(BX191/12*3*$F191*$G191*$I191*$K191)</f>
        <v>0</v>
      </c>
      <c r="BZ191" s="16"/>
      <c r="CA191" s="16">
        <f>(BZ191/12*5*$D191*$G191*$H191*$J191)+(BZ191/12*4*$E191*$G191*$I191*$J191)+(BZ191/12*3*$F191*$G191*$I191*$J191)</f>
        <v>0</v>
      </c>
      <c r="CB191" s="16"/>
      <c r="CC191" s="16">
        <f>(CB191/12*5*$D191*$G191*$H191*$K191)+(CB191/12*4*$E191*$G191*$I191*$K191)+(CB191/12*3*$F191*$G191*$I191*$K191)</f>
        <v>0</v>
      </c>
      <c r="CD191" s="16"/>
      <c r="CE191" s="16">
        <f>(CD191/12*5*$D191*$G191*$H191*$J191)+(CD191/12*4*$E191*$G191*$I191*$J191)+(CD191/12*3*$F191*$G191*$I191*$J191)</f>
        <v>0</v>
      </c>
      <c r="CF191" s="16"/>
      <c r="CG191" s="16">
        <f>(CF191/12*5*$D191*$G191*$H191*$J191)+(CF191/12*4*$E191*$G191*$I191*$J191)+(CF191/12*3*$F191*$G191*$I191*$J191)</f>
        <v>0</v>
      </c>
      <c r="CH191" s="16"/>
      <c r="CI191" s="16">
        <f>(CH191/12*5*$D191*$G191*$H191*$J191)+(CH191/12*4*$E191*$G191*$I191*$J191)+(CH191/12*3*$F191*$G191*$I191*$J191)</f>
        <v>0</v>
      </c>
      <c r="CJ191" s="16"/>
      <c r="CK191" s="16">
        <f>(CJ191/12*5*$D191*$G191*$H191*$J191)+(CJ191/12*4*$E191*$G191*$I191*$J191)+(CJ191/12*3*$F191*$G191*$I191*$J191)</f>
        <v>0</v>
      </c>
      <c r="CL191" s="16"/>
      <c r="CM191" s="16">
        <f>(CL191/12*5*$D191*$G191*$H191*$K191)+(CL191/12*4*$E191*$G191*$I191*$K191)+(CL191/12*3*$F191*$G191*$I191*$K191)</f>
        <v>0</v>
      </c>
      <c r="CN191" s="16"/>
      <c r="CO191" s="16">
        <f>(CN191/12*5*$D191*$G191*$H191*$K191)+(CN191/12*4*$E191*$G191*$I191*$K191)+(CN191/12*3*$F191*$G191*$I191*$K191)</f>
        <v>0</v>
      </c>
      <c r="CP191" s="18"/>
      <c r="CQ191" s="16">
        <f>(CP191/12*5*$D191*$G191*$H191*$J191)+(CP191/12*4*$E191*$G191*$I191*$J191)+(CP191/12*3*$F191*$G191*$I191*$J191)</f>
        <v>0</v>
      </c>
      <c r="CR191" s="16"/>
      <c r="CS191" s="16">
        <f>(CR191/12*5*$D191*$G191*$H191*$K191)+(CR191/12*4*$E191*$G191*$I191*$K191)+(CR191/12*3*$F191*$G191*$I191*$K191)</f>
        <v>0</v>
      </c>
      <c r="CT191" s="16"/>
      <c r="CU191" s="16">
        <f>(CT191/12*5*$D191*$G191*$H191*$K191)+(CT191/12*4*$E191*$G191*$I191*$K191)+(CT191/12*3*$F191*$G191*$I191*$K191)</f>
        <v>0</v>
      </c>
      <c r="CV191" s="16"/>
      <c r="CW191" s="16">
        <f>(CV191/12*5*$D191*$G191*$H191*$K191)+(CV191/12*4*$E191*$G191*$I191*$K191)+(CV191/12*3*$F191*$G191*$I191*$K191)</f>
        <v>0</v>
      </c>
      <c r="CX191" s="16"/>
      <c r="CY191" s="16">
        <f>(CX191/12*5*$D191*$G191*$H191*$K191)+(CX191/12*4*$E191*$G191*$I191*$K191)+(CX191/12*3*$F191*$G191*$I191*$K191)</f>
        <v>0</v>
      </c>
      <c r="CZ191" s="16"/>
      <c r="DA191" s="16">
        <f>(CZ191/12*5*$D191*$G191*$H191*$K191)+(CZ191/12*4*$E191*$G191*$I191*$K191)+(CZ191/12*3*$F191*$G191*$I191*$K191)</f>
        <v>0</v>
      </c>
      <c r="DB191" s="16"/>
      <c r="DC191" s="16">
        <f>(DB191/12*5*$D191*$G191*$H191*$J191)+(DB191/12*4*$E191*$G191*$I191*$J191)+(DB191/12*3*$F191*$G191*$I191*$J191)</f>
        <v>0</v>
      </c>
      <c r="DD191" s="16"/>
      <c r="DE191" s="16">
        <f>(DD191/12*5*$D191*$G191*$H191*$J191)+(DD191/12*4*$E191*$G191*$I191*$J191)+(DD191/12*3*$F191*$G191*$I191*$J191)</f>
        <v>0</v>
      </c>
      <c r="DF191" s="16"/>
      <c r="DG191" s="16">
        <f>(DF191/12*5*$D191*$G191*$H191*$K191)+(DF191/12*4*$E191*$G191*$I191*$K191)+(DF191/12*3*$F191*$G191*$I191*$K191)</f>
        <v>0</v>
      </c>
      <c r="DH191" s="16"/>
      <c r="DI191" s="16">
        <f>(DH191/12*5*$D191*$G191*$H191*$K191)+(DH191/12*4*$E191*$G191*$I191*$K191)+(DH191/12*3*$F191*$G191*$I191*$K191)</f>
        <v>0</v>
      </c>
      <c r="DJ191" s="16"/>
      <c r="DK191" s="16">
        <f>(DJ191/12*5*$D191*$G191*$H191*$L191)+(DJ191/12*4*$E191*$G191*$I191*$L191)+(DJ191/12*3*$F191*$G191*$I191*$L191)</f>
        <v>0</v>
      </c>
      <c r="DL191" s="16"/>
      <c r="DM191" s="16">
        <f>(DL191/12*5*$D191*$G191*$H191*$M191)+(DL191/12*4*$E191*$G191*$I191*$M191)+(DL191/12*3*$F191*$G191*$I191*$M191)</f>
        <v>0</v>
      </c>
      <c r="DN191" s="16"/>
      <c r="DO191" s="16">
        <f>(DN191*$D191*$G191*$H191*$K191)</f>
        <v>0</v>
      </c>
      <c r="DP191" s="16">
        <f t="shared" si="1378"/>
        <v>24</v>
      </c>
      <c r="DQ191" s="16">
        <f t="shared" si="1378"/>
        <v>16055037.949999997</v>
      </c>
    </row>
    <row r="192" spans="1:121" ht="15.75" customHeight="1" x14ac:dyDescent="0.25">
      <c r="A192" s="69">
        <v>21</v>
      </c>
      <c r="B192" s="78"/>
      <c r="C192" s="71" t="s">
        <v>320</v>
      </c>
      <c r="D192" s="75">
        <f t="shared" si="1058"/>
        <v>19063</v>
      </c>
      <c r="E192" s="75">
        <v>18530</v>
      </c>
      <c r="F192" s="75">
        <v>18715</v>
      </c>
      <c r="G192" s="79">
        <v>0.92</v>
      </c>
      <c r="H192" s="76">
        <v>1</v>
      </c>
      <c r="I192" s="76">
        <v>1</v>
      </c>
      <c r="J192" s="75">
        <v>1.4</v>
      </c>
      <c r="K192" s="75">
        <v>1.68</v>
      </c>
      <c r="L192" s="75">
        <v>2.23</v>
      </c>
      <c r="M192" s="75">
        <v>2.57</v>
      </c>
      <c r="N192" s="74">
        <f t="shared" ref="N192" si="1483">SUM(N193:N200)</f>
        <v>0</v>
      </c>
      <c r="O192" s="74">
        <f t="shared" ref="O192:BZ192" si="1484">SUM(O193:O200)</f>
        <v>0</v>
      </c>
      <c r="P192" s="74">
        <f t="shared" si="1484"/>
        <v>2</v>
      </c>
      <c r="Q192" s="74">
        <f t="shared" si="1484"/>
        <v>28507.598349999997</v>
      </c>
      <c r="R192" s="74">
        <f t="shared" si="1484"/>
        <v>6188</v>
      </c>
      <c r="S192" s="74">
        <f t="shared" si="1484"/>
        <v>225647268.43318331</v>
      </c>
      <c r="T192" s="74">
        <f t="shared" si="1484"/>
        <v>0</v>
      </c>
      <c r="U192" s="74">
        <f t="shared" si="1484"/>
        <v>0</v>
      </c>
      <c r="V192" s="74">
        <f t="shared" si="1484"/>
        <v>0</v>
      </c>
      <c r="W192" s="74">
        <f t="shared" si="1484"/>
        <v>0</v>
      </c>
      <c r="X192" s="74">
        <f t="shared" si="1484"/>
        <v>0</v>
      </c>
      <c r="Y192" s="74">
        <f t="shared" si="1484"/>
        <v>0</v>
      </c>
      <c r="Z192" s="74">
        <f t="shared" si="1484"/>
        <v>0</v>
      </c>
      <c r="AA192" s="74">
        <f t="shared" si="1484"/>
        <v>0</v>
      </c>
      <c r="AB192" s="74">
        <f t="shared" si="1484"/>
        <v>0</v>
      </c>
      <c r="AC192" s="74">
        <f t="shared" si="1484"/>
        <v>0</v>
      </c>
      <c r="AD192" s="74">
        <v>0</v>
      </c>
      <c r="AE192" s="74">
        <f t="shared" ref="AE192" si="1485">SUM(AE193:AE200)</f>
        <v>0</v>
      </c>
      <c r="AF192" s="74">
        <f t="shared" si="1484"/>
        <v>0</v>
      </c>
      <c r="AG192" s="74">
        <f t="shared" si="1484"/>
        <v>0</v>
      </c>
      <c r="AH192" s="74">
        <f t="shared" si="1484"/>
        <v>5</v>
      </c>
      <c r="AI192" s="74">
        <f t="shared" si="1484"/>
        <v>60682.607125000002</v>
      </c>
      <c r="AJ192" s="74">
        <f t="shared" si="1484"/>
        <v>0</v>
      </c>
      <c r="AK192" s="74">
        <f t="shared" si="1484"/>
        <v>0</v>
      </c>
      <c r="AL192" s="74">
        <f t="shared" si="1484"/>
        <v>0</v>
      </c>
      <c r="AM192" s="74">
        <f t="shared" si="1484"/>
        <v>0</v>
      </c>
      <c r="AN192" s="74">
        <f t="shared" si="1484"/>
        <v>0</v>
      </c>
      <c r="AO192" s="74">
        <f t="shared" si="1484"/>
        <v>0</v>
      </c>
      <c r="AP192" s="74">
        <f t="shared" si="1484"/>
        <v>0</v>
      </c>
      <c r="AQ192" s="74">
        <f t="shared" si="1484"/>
        <v>0</v>
      </c>
      <c r="AR192" s="74">
        <f t="shared" si="1484"/>
        <v>1</v>
      </c>
      <c r="AS192" s="74">
        <f t="shared" si="1484"/>
        <v>21321.527303999999</v>
      </c>
      <c r="AT192" s="74">
        <f t="shared" si="1484"/>
        <v>0</v>
      </c>
      <c r="AU192" s="74">
        <f t="shared" si="1484"/>
        <v>0</v>
      </c>
      <c r="AV192" s="74">
        <f t="shared" si="1484"/>
        <v>0</v>
      </c>
      <c r="AW192" s="74">
        <f t="shared" si="1484"/>
        <v>0</v>
      </c>
      <c r="AX192" s="74">
        <f t="shared" si="1484"/>
        <v>0</v>
      </c>
      <c r="AY192" s="74">
        <f t="shared" si="1484"/>
        <v>0</v>
      </c>
      <c r="AZ192" s="74">
        <f t="shared" si="1484"/>
        <v>0</v>
      </c>
      <c r="BA192" s="74">
        <f t="shared" si="1484"/>
        <v>0</v>
      </c>
      <c r="BB192" s="74">
        <f t="shared" si="1484"/>
        <v>0</v>
      </c>
      <c r="BC192" s="74">
        <f t="shared" si="1484"/>
        <v>0</v>
      </c>
      <c r="BD192" s="74">
        <f t="shared" si="1484"/>
        <v>0</v>
      </c>
      <c r="BE192" s="74">
        <f t="shared" si="1484"/>
        <v>0</v>
      </c>
      <c r="BF192" s="74">
        <f t="shared" si="1484"/>
        <v>0</v>
      </c>
      <c r="BG192" s="74">
        <f t="shared" si="1484"/>
        <v>0</v>
      </c>
      <c r="BH192" s="74">
        <f t="shared" si="1484"/>
        <v>0</v>
      </c>
      <c r="BI192" s="74">
        <f t="shared" si="1484"/>
        <v>0</v>
      </c>
      <c r="BJ192" s="74">
        <f t="shared" si="1484"/>
        <v>2519</v>
      </c>
      <c r="BK192" s="74">
        <f t="shared" si="1484"/>
        <v>41562610.822722495</v>
      </c>
      <c r="BL192" s="74">
        <v>0</v>
      </c>
      <c r="BM192" s="74">
        <f t="shared" si="1484"/>
        <v>0</v>
      </c>
      <c r="BN192" s="74">
        <f t="shared" si="1484"/>
        <v>1190</v>
      </c>
      <c r="BO192" s="74">
        <f t="shared" si="1484"/>
        <v>23498061.6017</v>
      </c>
      <c r="BP192" s="74">
        <f t="shared" si="1484"/>
        <v>6</v>
      </c>
      <c r="BQ192" s="74">
        <f t="shared" si="1484"/>
        <v>109201.47335999999</v>
      </c>
      <c r="BR192" s="74">
        <f t="shared" si="1484"/>
        <v>0</v>
      </c>
      <c r="BS192" s="74">
        <f t="shared" si="1484"/>
        <v>0</v>
      </c>
      <c r="BT192" s="74">
        <f t="shared" si="1484"/>
        <v>0</v>
      </c>
      <c r="BU192" s="74">
        <f t="shared" si="1484"/>
        <v>0</v>
      </c>
      <c r="BV192" s="74">
        <f t="shared" si="1484"/>
        <v>0</v>
      </c>
      <c r="BW192" s="74">
        <f t="shared" si="1484"/>
        <v>0</v>
      </c>
      <c r="BX192" s="74">
        <f t="shared" si="1484"/>
        <v>0</v>
      </c>
      <c r="BY192" s="74">
        <f t="shared" si="1484"/>
        <v>0</v>
      </c>
      <c r="BZ192" s="74">
        <f t="shared" si="1484"/>
        <v>0</v>
      </c>
      <c r="CA192" s="74">
        <f t="shared" ref="CA192:DQ192" si="1486">SUM(CA193:CA200)</f>
        <v>0</v>
      </c>
      <c r="CB192" s="74">
        <f t="shared" si="1486"/>
        <v>0</v>
      </c>
      <c r="CC192" s="74">
        <f t="shared" si="1486"/>
        <v>0</v>
      </c>
      <c r="CD192" s="74">
        <f t="shared" si="1486"/>
        <v>0</v>
      </c>
      <c r="CE192" s="74">
        <f t="shared" si="1486"/>
        <v>0</v>
      </c>
      <c r="CF192" s="74">
        <f t="shared" si="1486"/>
        <v>0</v>
      </c>
      <c r="CG192" s="74">
        <f t="shared" si="1486"/>
        <v>0</v>
      </c>
      <c r="CH192" s="74">
        <f t="shared" si="1486"/>
        <v>0</v>
      </c>
      <c r="CI192" s="74">
        <f t="shared" si="1486"/>
        <v>0</v>
      </c>
      <c r="CJ192" s="74">
        <f t="shared" si="1486"/>
        <v>0</v>
      </c>
      <c r="CK192" s="74">
        <f t="shared" si="1486"/>
        <v>0</v>
      </c>
      <c r="CL192" s="74">
        <f t="shared" si="1486"/>
        <v>0</v>
      </c>
      <c r="CM192" s="74">
        <f t="shared" si="1486"/>
        <v>0</v>
      </c>
      <c r="CN192" s="74">
        <f t="shared" si="1486"/>
        <v>7</v>
      </c>
      <c r="CO192" s="74">
        <f t="shared" si="1486"/>
        <v>170092.54369800002</v>
      </c>
      <c r="CP192" s="77">
        <f t="shared" si="1486"/>
        <v>0</v>
      </c>
      <c r="CQ192" s="74">
        <f t="shared" si="1486"/>
        <v>0</v>
      </c>
      <c r="CR192" s="74">
        <f t="shared" si="1486"/>
        <v>0</v>
      </c>
      <c r="CS192" s="74">
        <f t="shared" si="1486"/>
        <v>0</v>
      </c>
      <c r="CT192" s="74">
        <f t="shared" si="1486"/>
        <v>0</v>
      </c>
      <c r="CU192" s="74">
        <f t="shared" si="1486"/>
        <v>0</v>
      </c>
      <c r="CV192" s="74">
        <f t="shared" si="1486"/>
        <v>0</v>
      </c>
      <c r="CW192" s="74">
        <f t="shared" si="1486"/>
        <v>0</v>
      </c>
      <c r="CX192" s="74">
        <f t="shared" si="1486"/>
        <v>0</v>
      </c>
      <c r="CY192" s="74">
        <f t="shared" si="1486"/>
        <v>0</v>
      </c>
      <c r="CZ192" s="74">
        <f t="shared" si="1486"/>
        <v>6</v>
      </c>
      <c r="DA192" s="74">
        <f t="shared" si="1486"/>
        <v>126537.64004699999</v>
      </c>
      <c r="DB192" s="74">
        <f t="shared" si="1486"/>
        <v>2</v>
      </c>
      <c r="DC192" s="74">
        <f t="shared" si="1486"/>
        <v>30333.742599999994</v>
      </c>
      <c r="DD192" s="74">
        <f t="shared" si="1486"/>
        <v>1</v>
      </c>
      <c r="DE192" s="74">
        <f t="shared" si="1486"/>
        <v>20212.416069999999</v>
      </c>
      <c r="DF192" s="74">
        <f t="shared" si="1486"/>
        <v>0</v>
      </c>
      <c r="DG192" s="74">
        <f t="shared" si="1486"/>
        <v>0</v>
      </c>
      <c r="DH192" s="74">
        <f t="shared" si="1486"/>
        <v>33</v>
      </c>
      <c r="DI192" s="74">
        <f t="shared" si="1486"/>
        <v>651288.78737999999</v>
      </c>
      <c r="DJ192" s="74">
        <f t="shared" si="1486"/>
        <v>1</v>
      </c>
      <c r="DK192" s="74">
        <f t="shared" si="1486"/>
        <v>34954.422112499997</v>
      </c>
      <c r="DL192" s="74">
        <f t="shared" si="1486"/>
        <v>3</v>
      </c>
      <c r="DM192" s="74">
        <f t="shared" si="1486"/>
        <v>87586.331486249983</v>
      </c>
      <c r="DN192" s="19">
        <f t="shared" si="1486"/>
        <v>0</v>
      </c>
      <c r="DO192" s="19">
        <f t="shared" si="1486"/>
        <v>0</v>
      </c>
      <c r="DP192" s="74">
        <f t="shared" si="1486"/>
        <v>9964</v>
      </c>
      <c r="DQ192" s="74">
        <f t="shared" si="1486"/>
        <v>292048659.94713855</v>
      </c>
    </row>
    <row r="193" spans="1:121" ht="25.5" customHeight="1" x14ac:dyDescent="0.25">
      <c r="A193" s="20"/>
      <c r="B193" s="54">
        <v>160</v>
      </c>
      <c r="C193" s="55" t="s">
        <v>321</v>
      </c>
      <c r="D193" s="56">
        <f t="shared" si="1058"/>
        <v>19063</v>
      </c>
      <c r="E193" s="56">
        <v>18530</v>
      </c>
      <c r="F193" s="56">
        <v>18715</v>
      </c>
      <c r="G193" s="21">
        <v>0.49</v>
      </c>
      <c r="H193" s="15">
        <v>1</v>
      </c>
      <c r="I193" s="15">
        <v>1</v>
      </c>
      <c r="J193" s="56">
        <v>1.4</v>
      </c>
      <c r="K193" s="56">
        <v>1.68</v>
      </c>
      <c r="L193" s="56">
        <v>2.23</v>
      </c>
      <c r="M193" s="56">
        <v>2.57</v>
      </c>
      <c r="N193" s="16">
        <v>0</v>
      </c>
      <c r="O193" s="16">
        <f t="shared" ref="O193:O194" si="1487">(N193/12*5*$D193*$G193*$H193*$J193*O$11)+(N193/12*4*$E193*$G193*$I193*$J193*O$12)+(N193/12*3*$F193*$G193*$I193*$J193*O$12)</f>
        <v>0</v>
      </c>
      <c r="P193" s="16">
        <v>0</v>
      </c>
      <c r="Q193" s="16">
        <f t="shared" ref="Q193:Q194" si="1488">(P193/12*5*$D193*$G193*$H193*$J193*Q$11)+(P193/12*4*$E193*$G193*$I193*$J193*Q$12)+(P193/12*3*$F193*$G193*$I193*$J193*Q$12)</f>
        <v>0</v>
      </c>
      <c r="R193" s="16">
        <v>283</v>
      </c>
      <c r="S193" s="16">
        <f t="shared" ref="S193:S194" si="1489">(R193/12*5*$D193*$G193*$H193*$J193*S$11)+(R193/12*4*$E193*$G193*$I193*$J193*S$12)+(R193/12*3*$F193*$G193*$I193*$J193*S$12)</f>
        <v>4507870.6085583325</v>
      </c>
      <c r="T193" s="16"/>
      <c r="U193" s="16">
        <f t="shared" ref="U193:U194" si="1490">(T193/12*5*$D193*$G193*$H193*$J193*U$11)+(T193/12*4*$E193*$G193*$I193*$J193*U$12)+(T193/12*3*$F193*$G193*$I193*$J193*U$12)</f>
        <v>0</v>
      </c>
      <c r="V193" s="16">
        <v>0</v>
      </c>
      <c r="W193" s="16">
        <f t="shared" ref="W193:W194" si="1491">(V193/12*5*$D193*$G193*$H193*$J193*W$11)+(V193/12*4*$E193*$G193*$I193*$J193*W$12)+(V193/12*3*$F193*$G193*$I193*$J193*W$12)</f>
        <v>0</v>
      </c>
      <c r="X193" s="16">
        <v>0</v>
      </c>
      <c r="Y193" s="16">
        <f t="shared" ref="Y193:Y194" si="1492">(X193/12*5*$D193*$G193*$H193*$J193*Y$11)+(X193/12*4*$E193*$G193*$I193*$J193*Y$12)+(X193/12*3*$F193*$G193*$I193*$J193*Y$12)</f>
        <v>0</v>
      </c>
      <c r="Z193" s="16">
        <v>0</v>
      </c>
      <c r="AA193" s="16">
        <f t="shared" ref="AA193:AA194" si="1493">(Z193/12*5*$D193*$G193*$H193*$J193*AA$11)+(Z193/12*4*$E193*$G193*$I193*$J193*AA$12)+(Z193/12*3*$F193*$G193*$I193*$J193*AA$12)</f>
        <v>0</v>
      </c>
      <c r="AB193" s="16">
        <v>0</v>
      </c>
      <c r="AC193" s="16">
        <f t="shared" ref="AC193:AC194" si="1494">(AB193/12*5*$D193*$G193*$H193*$J193*AC$11)+(AB193/12*4*$E193*$G193*$I193*$J193*AC$12)+(AB193/12*3*$F193*$G193*$I193*$J193*AC$12)</f>
        <v>0</v>
      </c>
      <c r="AD193" s="16">
        <v>0</v>
      </c>
      <c r="AE193" s="16">
        <f t="shared" ref="AE193:AE194" si="1495">(AD193/12*5*$D193*$G193*$H193*$J193*AE$11)+(AD193/12*4*$E193*$G193*$I193*$J193*AE$12)+(AD193/12*3*$F193*$G193*$I193*$J193*AE$12)</f>
        <v>0</v>
      </c>
      <c r="AF193" s="16">
        <v>0</v>
      </c>
      <c r="AG193" s="16">
        <f t="shared" ref="AG193:AG194" si="1496">(AF193/12*5*$D193*$G193*$H193*$J193*AG$11)+(AF193/12*4*$E193*$G193*$I193*$J193*AG$12)+(AF193/12*3*$F193*$G193*$I193*$J193*AG$12)</f>
        <v>0</v>
      </c>
      <c r="AH193" s="16"/>
      <c r="AI193" s="16">
        <f t="shared" ref="AI193:AI194" si="1497">(AH193/12*5*$D193*$G193*$H193*$J193*AI$11)+(AH193/12*4*$E193*$G193*$I193*$J193*AI$12)+(AH193/12*3*$F193*$G193*$I193*$J193*AI$12)</f>
        <v>0</v>
      </c>
      <c r="AJ193" s="16"/>
      <c r="AK193" s="16">
        <f t="shared" ref="AK193:AK194" si="1498">(AJ193/12*5*$D193*$G193*$H193*$J193*AK$11)+(AJ193/12*4*$E193*$G193*$I193*$J193*AK$12)+(AJ193/12*3*$F193*$G193*$I193*$J193*AK$12)</f>
        <v>0</v>
      </c>
      <c r="AL193" s="61">
        <v>0</v>
      </c>
      <c r="AM193" s="16">
        <f t="shared" ref="AM193:AM194" si="1499">(AL193/12*5*$D193*$G193*$H193*$J193*AM$11)+(AL193/12*4*$E193*$G193*$I193*$J193*AM$12)+(AL193/12*3*$F193*$G193*$I193*$J193*AM$12)</f>
        <v>0</v>
      </c>
      <c r="AN193" s="59">
        <v>0</v>
      </c>
      <c r="AO193" s="16">
        <f t="shared" ref="AO193:AO194" si="1500">(AN193/12*5*$D193*$G193*$H193*$K193*AO$11)+(AN193/12*4*$E193*$G193*$I193*$K193*AO$12)+(AN193/12*3*$F193*$G193*$I193*$K193*AO$12)</f>
        <v>0</v>
      </c>
      <c r="AP193" s="16">
        <v>0</v>
      </c>
      <c r="AQ193" s="16">
        <f t="shared" ref="AQ193:AQ194" si="1501">(AP193/12*5*$D193*$G193*$H193*$K193*AQ$11)+(AP193/12*4*$E193*$G193*$I193*$K193*AQ$12)+(AP193/12*3*$F193*$G193*$I193*$K193*AQ$12)</f>
        <v>0</v>
      </c>
      <c r="AR193" s="16">
        <v>0</v>
      </c>
      <c r="AS193" s="16">
        <f t="shared" ref="AS193:AS194" si="1502">(AR193/12*5*$D193*$G193*$H193*$K193*AS$11)+(AR193/12*4*$E193*$G193*$I193*$K193*AS$12)+(AR193/12*3*$F193*$G193*$I193*$K193*AS$12)</f>
        <v>0</v>
      </c>
      <c r="AT193" s="16">
        <v>0</v>
      </c>
      <c r="AU193" s="16">
        <f t="shared" ref="AU193:AU194" si="1503">(AT193/12*5*$D193*$G193*$H193*$K193*AU$11)+(AT193/12*4*$E193*$G193*$I193*$K193*AU$12)+(AT193/12*3*$F193*$G193*$I193*$K193*AU$12)</f>
        <v>0</v>
      </c>
      <c r="AV193" s="16"/>
      <c r="AW193" s="16">
        <f t="shared" ref="AW193:AW194" si="1504">(AV193/12*5*$D193*$G193*$H193*$J193*AW$11)+(AV193/12*4*$E193*$G193*$I193*$J193*AW$12)+(AV193/12*3*$F193*$G193*$I193*$J193*AW$12)</f>
        <v>0</v>
      </c>
      <c r="AX193" s="16"/>
      <c r="AY193" s="16">
        <f t="shared" ref="AY193:AY194" si="1505">(AX193/12*5*$D193*$G193*$H193*$J193*AY$11)+(AX193/12*4*$E193*$G193*$I193*$J193*AY$12)+(AX193/12*3*$F193*$G193*$I193*$J193*AY$12)</f>
        <v>0</v>
      </c>
      <c r="AZ193" s="16">
        <v>0</v>
      </c>
      <c r="BA193" s="16">
        <f t="shared" ref="BA193:BA194" si="1506">(AZ193/12*5*$D193*$G193*$H193*$K193*BA$11)+(AZ193/12*4*$E193*$G193*$I193*$K193*BA$12)+(AZ193/12*3*$F193*$G193*$I193*$K193*BA$12)</f>
        <v>0</v>
      </c>
      <c r="BB193" s="16">
        <v>0</v>
      </c>
      <c r="BC193" s="16">
        <f t="shared" ref="BC193:BC194" si="1507">(BB193/12*5*$D193*$G193*$H193*$J193*BC$11)+(BB193/12*4*$E193*$G193*$I193*$J193*BC$12)+(BB193/12*3*$F193*$G193*$I193*$J193*BC$12)</f>
        <v>0</v>
      </c>
      <c r="BD193" s="16">
        <v>0</v>
      </c>
      <c r="BE193" s="16">
        <f t="shared" ref="BE193:BE194" si="1508">(BD193/12*5*$D193*$G193*$H193*$J193*BE$11)+(BD193/12*4*$E193*$G193*$I193*$J193*BE$12)+(BD193/12*3*$F193*$G193*$I193*$J193*BE$12)</f>
        <v>0</v>
      </c>
      <c r="BF193" s="16">
        <v>0</v>
      </c>
      <c r="BG193" s="16">
        <f t="shared" ref="BG193:BG194" si="1509">(BF193/12*5*$D193*$G193*$H193*$J193*BG$11)+(BF193/12*4*$E193*$G193*$I193*$J193*BG$12)+(BF193/12*3*$F193*$G193*$I193*$J193*BG$12)</f>
        <v>0</v>
      </c>
      <c r="BH193" s="16">
        <v>0</v>
      </c>
      <c r="BI193" s="16">
        <f t="shared" ref="BI193:BI194" si="1510">(BH193/12*5*$D193*$G193*$H193*$K193*BI$11)+(BH193/12*4*$E193*$G193*$I193*$K193*BI$12)+(BH193/12*3*$F193*$G193*$I193*$K193*BI$12)</f>
        <v>0</v>
      </c>
      <c r="BJ193" s="16">
        <v>378</v>
      </c>
      <c r="BK193" s="16">
        <f t="shared" ref="BK193:BK194" si="1511">(BJ193/12*5*$D193*$G193*$H193*$J193*BK$11)+(BJ193/12*4*$E193*$G193*$I193*$J193*BK$12)+(BJ193/12*3*$F193*$G193*$I193*$J193*BK$12)</f>
        <v>5211658.7280449998</v>
      </c>
      <c r="BL193" s="16">
        <v>0</v>
      </c>
      <c r="BM193" s="16">
        <f t="shared" ref="BM193:BM194" si="1512">(BL193/12*5*$D193*$G193*$H193*$J193*BM$11)+(BL193/12*4*$E193*$G193*$I193*$J193*BM$12)+(BL193/12*3*$F193*$G193*$I193*$J193*BM$12)</f>
        <v>0</v>
      </c>
      <c r="BN193" s="22">
        <v>60</v>
      </c>
      <c r="BO193" s="16">
        <f t="shared" ref="BO193:BO194" si="1513">(BN193/12*5*$D193*$G193*$H193*$K193*BO$11)+(BN193/12*4*$E193*$G193*$I193*$K193*BO$12)+(BN193/12*3*$F193*$G193*$I193*$K193*BO$12)</f>
        <v>844923.42480000004</v>
      </c>
      <c r="BP193" s="16">
        <v>0</v>
      </c>
      <c r="BQ193" s="16">
        <f t="shared" ref="BQ193:BQ194" si="1514">(BP193/12*5*$D193*$G193*$H193*$K193*BQ$11)+(BP193/12*4*$E193*$G193*$I193*$K193*BQ$12)+(BP193/12*3*$F193*$G193*$I193*$K193*BQ$12)</f>
        <v>0</v>
      </c>
      <c r="BR193" s="16">
        <v>0</v>
      </c>
      <c r="BS193" s="16">
        <f t="shared" ref="BS193:BS194" si="1515">(BR193/12*5*$D193*$G193*$H193*$J193*BS$11)+(BR193/12*4*$E193*$G193*$I193*$J193*BS$12)+(BR193/12*3*$F193*$G193*$I193*$J193*BS$12)</f>
        <v>0</v>
      </c>
      <c r="BT193" s="16">
        <v>0</v>
      </c>
      <c r="BU193" s="16">
        <f t="shared" ref="BU193:BU194" si="1516">(BT193/12*5*$D193*$G193*$H193*$J193*BU$11)+(BT193/12*4*$E193*$G193*$I193*$J193*BU$12)+(BT193/12*3*$F193*$G193*$I193*$J193*BU$12)</f>
        <v>0</v>
      </c>
      <c r="BV193" s="16">
        <v>0</v>
      </c>
      <c r="BW193" s="16">
        <f t="shared" ref="BW193:BW194" si="1517">(BV193/12*5*$D193*$G193*$H193*$K193*BW$11)+(BV193/12*4*$E193*$G193*$I193*$K193*BW$12)+(BV193/12*3*$F193*$G193*$I193*$K193*BW$12)</f>
        <v>0</v>
      </c>
      <c r="BX193" s="16"/>
      <c r="BY193" s="16">
        <f t="shared" ref="BY193:BY194" si="1518">(BX193/12*5*$D193*$G193*$H193*$K193*BY$11)+(BX193/12*4*$E193*$G193*$I193*$K193*BY$12)+(BX193/12*3*$F193*$G193*$I193*$K193*BY$12)</f>
        <v>0</v>
      </c>
      <c r="BZ193" s="16">
        <v>0</v>
      </c>
      <c r="CA193" s="16">
        <f t="shared" ref="CA193:CA194" si="1519">(BZ193/12*5*$D193*$G193*$H193*$J193*CA$11)+(BZ193/12*4*$E193*$G193*$I193*$J193*CA$12)+(BZ193/12*3*$F193*$G193*$I193*$J193*CA$12)</f>
        <v>0</v>
      </c>
      <c r="CB193" s="16">
        <v>0</v>
      </c>
      <c r="CC193" s="16">
        <f t="shared" ref="CC193:CC194" si="1520">(CB193/12*5*$D193*$G193*$H193*$K193*CC$11)+(CB193/12*4*$E193*$G193*$I193*$K193*CC$12)+(CB193/12*3*$F193*$G193*$I193*$K193*CC$12)</f>
        <v>0</v>
      </c>
      <c r="CD193" s="16">
        <v>0</v>
      </c>
      <c r="CE193" s="16">
        <f t="shared" ref="CE193:CE194" si="1521">(CD193/12*5*$D193*$G193*$H193*$J193*CE$11)+(CD193/12*4*$E193*$G193*$I193*$J193*CE$12)+(CD193/12*3*$F193*$G193*$I193*$J193*CE$12)</f>
        <v>0</v>
      </c>
      <c r="CF193" s="16"/>
      <c r="CG193" s="16">
        <f t="shared" ref="CG193:CG194" si="1522">(CF193/12*5*$D193*$G193*$H193*$J193*CG$11)+(CF193/12*4*$E193*$G193*$I193*$J193*CG$12)+(CF193/12*3*$F193*$G193*$I193*$J193*CG$12)</f>
        <v>0</v>
      </c>
      <c r="CH193" s="16"/>
      <c r="CI193" s="16">
        <f t="shared" ref="CI193:CI194" si="1523">(CH193/12*5*$D193*$G193*$H193*$J193*CI$11)+(CH193/12*4*$E193*$G193*$I193*$J193*CI$12)+(CH193/12*3*$F193*$G193*$I193*$J193*CI$12)</f>
        <v>0</v>
      </c>
      <c r="CJ193" s="16"/>
      <c r="CK193" s="16">
        <f t="shared" ref="CK193:CK194" si="1524">(CJ193/12*5*$D193*$G193*$H193*$J193*CK$11)+(CJ193/12*4*$E193*$G193*$I193*$J193*CK$12)+(CJ193/12*3*$F193*$G193*$I193*$J193*CK$12)</f>
        <v>0</v>
      </c>
      <c r="CL193" s="16"/>
      <c r="CM193" s="16">
        <f t="shared" ref="CM193:CM194" si="1525">(CL193/12*5*$D193*$G193*$H193*$K193*CM$11)+(CL193/12*4*$E193*$G193*$I193*$K193*CM$12)+(CL193/12*3*$F193*$G193*$I193*$K193*CM$12)</f>
        <v>0</v>
      </c>
      <c r="CN193" s="16"/>
      <c r="CO193" s="16">
        <f t="shared" ref="CO193:CO194" si="1526">(CN193/12*5*$D193*$G193*$H193*$K193*CO$11)+(CN193/12*4*$E193*$G193*$I193*$K193*CO$12)+(CN193/12*3*$F193*$G193*$I193*$K193*CO$12)</f>
        <v>0</v>
      </c>
      <c r="CP193" s="18"/>
      <c r="CQ193" s="16">
        <f t="shared" ref="CQ193:CQ194" si="1527">(CP193/12*5*$D193*$G193*$H193*$J193*CQ$11)+(CP193/12*4*$E193*$G193*$I193*$J193*CQ$12)+(CP193/12*3*$F193*$G193*$I193*$J193*CQ$12)</f>
        <v>0</v>
      </c>
      <c r="CR193" s="16"/>
      <c r="CS193" s="16">
        <f t="shared" ref="CS193:CS194" si="1528">(CR193/12*5*$D193*$G193*$H193*$K193*CS$11)+(CR193/12*4*$E193*$G193*$I193*$K193*CS$12)+(CR193/12*3*$F193*$G193*$I193*$K193*CS$12)</f>
        <v>0</v>
      </c>
      <c r="CT193" s="16"/>
      <c r="CU193" s="16">
        <f t="shared" ref="CU193:CU194" si="1529">(CT193/12*5*$D193*$G193*$H193*$K193*CU$11)+(CT193/12*4*$E193*$G193*$I193*$K193*CU$12)+(CT193/12*3*$F193*$G193*$I193*$K193*CU$12)</f>
        <v>0</v>
      </c>
      <c r="CV193" s="16"/>
      <c r="CW193" s="16">
        <f t="shared" ref="CW193:CW194" si="1530">(CV193/12*5*$D193*$G193*$H193*$K193*CW$11)+(CV193/12*4*$E193*$G193*$I193*$K193*CW$12)+(CV193/12*3*$F193*$G193*$I193*$K193*CW$12)</f>
        <v>0</v>
      </c>
      <c r="CX193" s="16"/>
      <c r="CY193" s="16">
        <f t="shared" ref="CY193:CY194" si="1531">(CX193/12*5*$D193*$G193*$H193*$K193*CY$11)+(CX193/12*4*$E193*$G193*$I193*$K193*CY$12)+(CX193/12*3*$F193*$G193*$I193*$K193*CY$12)</f>
        <v>0</v>
      </c>
      <c r="CZ193" s="16"/>
      <c r="DA193" s="16">
        <f t="shared" ref="DA193:DA194" si="1532">(CZ193/12*5*$D193*$G193*$H193*$K193*DA$11)+(CZ193/12*4*$E193*$G193*$I193*$K193*DA$12)+(CZ193/12*3*$F193*$G193*$I193*$K193*DA$12)</f>
        <v>0</v>
      </c>
      <c r="DB193" s="16"/>
      <c r="DC193" s="16">
        <f t="shared" ref="DC193:DC194" si="1533">(DB193/12*5*$D193*$G193*$H193*$J193*DC$11)+(DB193/12*4*$E193*$G193*$I193*$J193*DC$12)+(DB193/12*3*$F193*$G193*$I193*$J193*DC$12)</f>
        <v>0</v>
      </c>
      <c r="DD193" s="16"/>
      <c r="DE193" s="16">
        <f t="shared" ref="DE193:DE194" si="1534">(DD193/12*5*$D193*$G193*$H193*$J193*DE$11)+(DD193/12*4*$E193*$G193*$I193*$J193*DE$12)+(DD193/12*3*$F193*$G193*$I193*$J193*DE$12)</f>
        <v>0</v>
      </c>
      <c r="DF193" s="16"/>
      <c r="DG193" s="16">
        <f t="shared" ref="DG193:DG194" si="1535">(DF193/12*5*$D193*$G193*$H193*$K193*DG$11)+(DF193/12*4*$E193*$G193*$I193*$K193*DG$12)+(DF193/12*3*$F193*$G193*$I193*$K193*DG$12)</f>
        <v>0</v>
      </c>
      <c r="DH193" s="16"/>
      <c r="DI193" s="16">
        <f t="shared" ref="DI193:DI194" si="1536">(DH193/12*5*$D193*$G193*$H193*$K193*DI$11)+(DH193/12*4*$E193*$G193*$I193*$K193*DI$12)+(DH193/12*3*$F193*$G193*$I193*$K193*DI$12)</f>
        <v>0</v>
      </c>
      <c r="DJ193" s="16"/>
      <c r="DK193" s="16">
        <f t="shared" ref="DK193:DK194" si="1537">(DJ193/12*5*$D193*$G193*$H193*$L193*DK$11)+(DJ193/12*4*$E193*$G193*$I193*$L193*DK$12)+(DJ193/12*3*$F193*$G193*$I193*$L193*DK$12)</f>
        <v>0</v>
      </c>
      <c r="DL193" s="16"/>
      <c r="DM193" s="16">
        <f t="shared" ref="DM193:DM194" si="1538">(DL193/12*5*$D193*$G193*$H193*$M193*DM$11)+(DL193/12*4*$E193*$G193*$I193*$M193*DM$12)+(DL193/12*3*$F193*$G193*$I193*$M193*DM$12)</f>
        <v>0</v>
      </c>
      <c r="DN193" s="16"/>
      <c r="DO193" s="16">
        <f t="shared" si="1054"/>
        <v>0</v>
      </c>
      <c r="DP193" s="16">
        <f t="shared" ref="DP193:DQ200" si="1539">SUM(N193,P193,R193,T193,V193,X193,Z193,AB193,AD193,AF193,AH193,AJ193,AL193,AN193,AP193,AR193,AT193,AV193,AX193,AZ193,BB193,BD193,BF193,BH193,BJ193,BL193,BN193,BP193,BR193,BT193,BV193,BX193,BZ193,CB193,CD193,CF193,CH193,CJ193,CL193,CN193,CP193,CR193,CT193,CV193,CX193,CZ193,DB193,DD193,DF193,DH193,DJ193,DL193,DN193)</f>
        <v>721</v>
      </c>
      <c r="DQ193" s="16">
        <f t="shared" si="1539"/>
        <v>10564452.761403332</v>
      </c>
    </row>
    <row r="194" spans="1:121" ht="30.75" customHeight="1" x14ac:dyDescent="0.25">
      <c r="A194" s="20"/>
      <c r="B194" s="54">
        <v>161</v>
      </c>
      <c r="C194" s="55" t="s">
        <v>322</v>
      </c>
      <c r="D194" s="56">
        <f t="shared" si="1058"/>
        <v>19063</v>
      </c>
      <c r="E194" s="56">
        <v>18530</v>
      </c>
      <c r="F194" s="56">
        <v>18715</v>
      </c>
      <c r="G194" s="21">
        <v>0.79</v>
      </c>
      <c r="H194" s="15">
        <v>1</v>
      </c>
      <c r="I194" s="15">
        <v>1</v>
      </c>
      <c r="J194" s="56">
        <v>1.4</v>
      </c>
      <c r="K194" s="56">
        <v>1.68</v>
      </c>
      <c r="L194" s="56">
        <v>2.23</v>
      </c>
      <c r="M194" s="56">
        <v>2.57</v>
      </c>
      <c r="N194" s="16">
        <v>0</v>
      </c>
      <c r="O194" s="16">
        <f t="shared" si="1487"/>
        <v>0</v>
      </c>
      <c r="P194" s="16">
        <v>0</v>
      </c>
      <c r="Q194" s="16">
        <f t="shared" si="1488"/>
        <v>0</v>
      </c>
      <c r="R194" s="16">
        <f>319+9</f>
        <v>328</v>
      </c>
      <c r="S194" s="16">
        <f t="shared" si="1489"/>
        <v>8423447.2639333326</v>
      </c>
      <c r="T194" s="16"/>
      <c r="U194" s="16">
        <f t="shared" si="1490"/>
        <v>0</v>
      </c>
      <c r="V194" s="16">
        <v>0</v>
      </c>
      <c r="W194" s="16">
        <f t="shared" si="1491"/>
        <v>0</v>
      </c>
      <c r="X194" s="16">
        <v>0</v>
      </c>
      <c r="Y194" s="16">
        <f t="shared" si="1492"/>
        <v>0</v>
      </c>
      <c r="Z194" s="16">
        <v>0</v>
      </c>
      <c r="AA194" s="16">
        <f t="shared" si="1493"/>
        <v>0</v>
      </c>
      <c r="AB194" s="16">
        <v>0</v>
      </c>
      <c r="AC194" s="16">
        <f t="shared" si="1494"/>
        <v>0</v>
      </c>
      <c r="AD194" s="16">
        <v>0</v>
      </c>
      <c r="AE194" s="16">
        <f t="shared" si="1495"/>
        <v>0</v>
      </c>
      <c r="AF194" s="16">
        <v>0</v>
      </c>
      <c r="AG194" s="16">
        <f t="shared" si="1496"/>
        <v>0</v>
      </c>
      <c r="AH194" s="16">
        <v>0</v>
      </c>
      <c r="AI194" s="16">
        <f t="shared" si="1497"/>
        <v>0</v>
      </c>
      <c r="AJ194" s="16"/>
      <c r="AK194" s="16">
        <f t="shared" si="1498"/>
        <v>0</v>
      </c>
      <c r="AL194" s="61">
        <v>0</v>
      </c>
      <c r="AM194" s="16">
        <f t="shared" si="1499"/>
        <v>0</v>
      </c>
      <c r="AN194" s="59">
        <v>0</v>
      </c>
      <c r="AO194" s="16">
        <f t="shared" si="1500"/>
        <v>0</v>
      </c>
      <c r="AP194" s="16">
        <v>0</v>
      </c>
      <c r="AQ194" s="16">
        <f t="shared" si="1501"/>
        <v>0</v>
      </c>
      <c r="AR194" s="16">
        <v>0</v>
      </c>
      <c r="AS194" s="16">
        <f t="shared" si="1502"/>
        <v>0</v>
      </c>
      <c r="AT194" s="16">
        <v>0</v>
      </c>
      <c r="AU194" s="16">
        <f t="shared" si="1503"/>
        <v>0</v>
      </c>
      <c r="AV194" s="16"/>
      <c r="AW194" s="16">
        <f t="shared" si="1504"/>
        <v>0</v>
      </c>
      <c r="AX194" s="16"/>
      <c r="AY194" s="16">
        <f t="shared" si="1505"/>
        <v>0</v>
      </c>
      <c r="AZ194" s="16">
        <v>0</v>
      </c>
      <c r="BA194" s="16">
        <f t="shared" si="1506"/>
        <v>0</v>
      </c>
      <c r="BB194" s="16">
        <v>0</v>
      </c>
      <c r="BC194" s="16">
        <f t="shared" si="1507"/>
        <v>0</v>
      </c>
      <c r="BD194" s="16">
        <v>0</v>
      </c>
      <c r="BE194" s="16">
        <f t="shared" si="1508"/>
        <v>0</v>
      </c>
      <c r="BF194" s="16">
        <v>0</v>
      </c>
      <c r="BG194" s="16">
        <f t="shared" si="1509"/>
        <v>0</v>
      </c>
      <c r="BH194" s="16">
        <v>0</v>
      </c>
      <c r="BI194" s="16">
        <f t="shared" si="1510"/>
        <v>0</v>
      </c>
      <c r="BJ194" s="16">
        <v>117</v>
      </c>
      <c r="BK194" s="16">
        <f t="shared" si="1511"/>
        <v>2600764.5839175</v>
      </c>
      <c r="BL194" s="16">
        <v>0</v>
      </c>
      <c r="BM194" s="16">
        <f t="shared" si="1512"/>
        <v>0</v>
      </c>
      <c r="BN194" s="22">
        <v>110</v>
      </c>
      <c r="BO194" s="16">
        <f t="shared" si="1513"/>
        <v>2497409.7147999997</v>
      </c>
      <c r="BP194" s="16">
        <v>0</v>
      </c>
      <c r="BQ194" s="16">
        <f t="shared" si="1514"/>
        <v>0</v>
      </c>
      <c r="BR194" s="16">
        <v>0</v>
      </c>
      <c r="BS194" s="16">
        <f t="shared" si="1515"/>
        <v>0</v>
      </c>
      <c r="BT194" s="16">
        <v>0</v>
      </c>
      <c r="BU194" s="16">
        <f t="shared" si="1516"/>
        <v>0</v>
      </c>
      <c r="BV194" s="16">
        <v>0</v>
      </c>
      <c r="BW194" s="16">
        <f t="shared" si="1517"/>
        <v>0</v>
      </c>
      <c r="BX194" s="16"/>
      <c r="BY194" s="16">
        <f t="shared" si="1518"/>
        <v>0</v>
      </c>
      <c r="BZ194" s="16">
        <v>0</v>
      </c>
      <c r="CA194" s="16">
        <f t="shared" si="1519"/>
        <v>0</v>
      </c>
      <c r="CB194" s="16">
        <v>0</v>
      </c>
      <c r="CC194" s="16">
        <f t="shared" si="1520"/>
        <v>0</v>
      </c>
      <c r="CD194" s="16">
        <v>0</v>
      </c>
      <c r="CE194" s="16">
        <f t="shared" si="1521"/>
        <v>0</v>
      </c>
      <c r="CF194" s="16"/>
      <c r="CG194" s="16">
        <f t="shared" si="1522"/>
        <v>0</v>
      </c>
      <c r="CH194" s="16"/>
      <c r="CI194" s="16">
        <f t="shared" si="1523"/>
        <v>0</v>
      </c>
      <c r="CJ194" s="16"/>
      <c r="CK194" s="16">
        <f t="shared" si="1524"/>
        <v>0</v>
      </c>
      <c r="CL194" s="16"/>
      <c r="CM194" s="16">
        <f t="shared" si="1525"/>
        <v>0</v>
      </c>
      <c r="CN194" s="16"/>
      <c r="CO194" s="16">
        <f t="shared" si="1526"/>
        <v>0</v>
      </c>
      <c r="CP194" s="18"/>
      <c r="CQ194" s="16">
        <f t="shared" si="1527"/>
        <v>0</v>
      </c>
      <c r="CR194" s="16"/>
      <c r="CS194" s="16">
        <f t="shared" si="1528"/>
        <v>0</v>
      </c>
      <c r="CT194" s="16"/>
      <c r="CU194" s="16">
        <f t="shared" si="1529"/>
        <v>0</v>
      </c>
      <c r="CV194" s="16"/>
      <c r="CW194" s="16">
        <f t="shared" si="1530"/>
        <v>0</v>
      </c>
      <c r="CX194" s="16"/>
      <c r="CY194" s="16">
        <f t="shared" si="1531"/>
        <v>0</v>
      </c>
      <c r="CZ194" s="16"/>
      <c r="DA194" s="16">
        <f t="shared" si="1532"/>
        <v>0</v>
      </c>
      <c r="DB194" s="16"/>
      <c r="DC194" s="16">
        <f t="shared" si="1533"/>
        <v>0</v>
      </c>
      <c r="DD194" s="16"/>
      <c r="DE194" s="16">
        <f t="shared" si="1534"/>
        <v>0</v>
      </c>
      <c r="DF194" s="16"/>
      <c r="DG194" s="16">
        <f t="shared" si="1535"/>
        <v>0</v>
      </c>
      <c r="DH194" s="16"/>
      <c r="DI194" s="16">
        <f t="shared" si="1536"/>
        <v>0</v>
      </c>
      <c r="DJ194" s="16"/>
      <c r="DK194" s="16">
        <f t="shared" si="1537"/>
        <v>0</v>
      </c>
      <c r="DL194" s="16"/>
      <c r="DM194" s="16">
        <f t="shared" si="1538"/>
        <v>0</v>
      </c>
      <c r="DN194" s="16"/>
      <c r="DO194" s="16">
        <f t="shared" si="1054"/>
        <v>0</v>
      </c>
      <c r="DP194" s="16">
        <f t="shared" si="1539"/>
        <v>555</v>
      </c>
      <c r="DQ194" s="16">
        <f t="shared" si="1539"/>
        <v>13521621.562650833</v>
      </c>
    </row>
    <row r="195" spans="1:121" ht="30.75" customHeight="1" x14ac:dyDescent="0.25">
      <c r="A195" s="20"/>
      <c r="B195" s="54">
        <v>162</v>
      </c>
      <c r="C195" s="55" t="s">
        <v>323</v>
      </c>
      <c r="D195" s="56">
        <f t="shared" si="1058"/>
        <v>19063</v>
      </c>
      <c r="E195" s="56">
        <v>18530</v>
      </c>
      <c r="F195" s="56">
        <v>18715</v>
      </c>
      <c r="G195" s="21">
        <v>1.07</v>
      </c>
      <c r="H195" s="15">
        <v>1</v>
      </c>
      <c r="I195" s="15">
        <v>1</v>
      </c>
      <c r="J195" s="56">
        <v>1.4</v>
      </c>
      <c r="K195" s="56">
        <v>1.68</v>
      </c>
      <c r="L195" s="56">
        <v>2.23</v>
      </c>
      <c r="M195" s="56">
        <v>2.57</v>
      </c>
      <c r="N195" s="16">
        <v>0</v>
      </c>
      <c r="O195" s="16">
        <f t="shared" ref="O195:O196" si="1540">(N195/12*5*$D195*$G195*$H195*$J195*O$11)+(N195/12*4*$E195*$G195*$I195*$J195)+(N195/12*3*$F195*$G195*$I195*$J195)</f>
        <v>0</v>
      </c>
      <c r="P195" s="16">
        <v>0</v>
      </c>
      <c r="Q195" s="16">
        <f t="shared" ref="Q195:Q196" si="1541">(P195/12*5*$D195*$G195*$H195*$J195*Q$11)+(P195/12*4*$E195*$G195*$I195*$J195)+(P195/12*3*$F195*$G195*$I195*$J195)</f>
        <v>0</v>
      </c>
      <c r="R195" s="16">
        <v>374</v>
      </c>
      <c r="S195" s="16">
        <f t="shared" ref="S195:S196" si="1542">(R195/12*5*$D195*$G195*$H195*$J195*S$11)+(R195/12*4*$E195*$G195*$I195*$J195)+(R195/12*3*$F195*$G195*$I195*$J195)</f>
        <v>10576304.196150001</v>
      </c>
      <c r="T195" s="16"/>
      <c r="U195" s="16">
        <f t="shared" ref="U195:U196" si="1543">(T195/12*5*$D195*$G195*$H195*$J195*U$11)+(T195/12*4*$E195*$G195*$I195*$J195)+(T195/12*3*$F195*$G195*$I195*$J195)</f>
        <v>0</v>
      </c>
      <c r="V195" s="16">
        <v>0</v>
      </c>
      <c r="W195" s="16">
        <f t="shared" ref="W195:W196" si="1544">(V195/12*5*$D195*$G195*$H195*$J195*W$11)+(V195/12*4*$E195*$G195*$I195*$J195)+(V195/12*3*$F195*$G195*$I195*$J195)</f>
        <v>0</v>
      </c>
      <c r="X195" s="16">
        <v>0</v>
      </c>
      <c r="Y195" s="16">
        <f t="shared" ref="Y195:Y196" si="1545">(X195/12*5*$D195*$G195*$H195*$J195*Y$11)+(X195/12*4*$E195*$G195*$I195*$J195)+(X195/12*3*$F195*$G195*$I195*$J195)</f>
        <v>0</v>
      </c>
      <c r="Z195" s="16">
        <v>0</v>
      </c>
      <c r="AA195" s="16">
        <f t="shared" ref="AA195:AA196" si="1546">(Z195/12*5*$D195*$G195*$H195*$J195*AA$11)+(Z195/12*4*$E195*$G195*$I195*$J195)+(Z195/12*3*$F195*$G195*$I195*$J195)</f>
        <v>0</v>
      </c>
      <c r="AB195" s="16">
        <v>0</v>
      </c>
      <c r="AC195" s="16">
        <f t="shared" ref="AC195:AC196" si="1547">(AB195/12*5*$D195*$G195*$H195*$J195*AC$11)+(AB195/12*4*$E195*$G195*$I195*$J195)+(AB195/12*3*$F195*$G195*$I195*$J195)</f>
        <v>0</v>
      </c>
      <c r="AD195" s="16">
        <v>0</v>
      </c>
      <c r="AE195" s="16">
        <f t="shared" ref="AE195:AE196" si="1548">(AD195/12*5*$D195*$G195*$H195*$J195*AE$11)+(AD195/12*4*$E195*$G195*$I195*$J195)+(AD195/12*3*$F195*$G195*$I195*$J195)</f>
        <v>0</v>
      </c>
      <c r="AF195" s="16">
        <v>0</v>
      </c>
      <c r="AG195" s="16">
        <f t="shared" ref="AG195:AG196" si="1549">(AF195/12*5*$D195*$G195*$H195*$J195*AG$11)+(AF195/12*4*$E195*$G195*$I195*$J195)+(AF195/12*3*$F195*$G195*$I195*$J195)</f>
        <v>0</v>
      </c>
      <c r="AH195" s="16">
        <v>0</v>
      </c>
      <c r="AI195" s="16">
        <f t="shared" ref="AI195:AI196" si="1550">(AH195/12*5*$D195*$G195*$H195*$J195*AI$11)+(AH195/12*4*$E195*$G195*$I195*$J195)+(AH195/12*3*$F195*$G195*$I195*$J195)</f>
        <v>0</v>
      </c>
      <c r="AJ195" s="16"/>
      <c r="AK195" s="16">
        <f t="shared" ref="AK195:AK196" si="1551">(AJ195/12*5*$D195*$G195*$H195*$J195*AK$11)+(AJ195/12*4*$E195*$G195*$I195*$J195)+(AJ195/12*3*$F195*$G195*$I195*$J195)</f>
        <v>0</v>
      </c>
      <c r="AL195" s="58">
        <v>0</v>
      </c>
      <c r="AM195" s="16">
        <f t="shared" ref="AM195:AM196" si="1552">(AL195/12*5*$D195*$G195*$H195*$J195*AM$11)+(AL195/12*4*$E195*$G195*$I195*$J195)+(AL195/12*3*$F195*$G195*$I195*$J195)</f>
        <v>0</v>
      </c>
      <c r="AN195" s="59">
        <v>0</v>
      </c>
      <c r="AO195" s="16">
        <f t="shared" ref="AO195:AO196" si="1553">(AN195/12*5*$D195*$G195*$H195*$K195*AO$11)+(AN195/12*4*$E195*$G195*$I195*$K195)+(AN195/12*3*$F195*$G195*$I195*$K195)</f>
        <v>0</v>
      </c>
      <c r="AP195" s="16">
        <v>0</v>
      </c>
      <c r="AQ195" s="16">
        <f t="shared" ref="AQ195:AQ196" si="1554">(AP195/12*5*$D195*$G195*$H195*$K195*AQ$11)+(AP195/12*4*$E195*$G195*$I195*$K195)+(AP195/12*3*$F195*$G195*$I195*$K195)</f>
        <v>0</v>
      </c>
      <c r="AR195" s="16">
        <v>0</v>
      </c>
      <c r="AS195" s="16">
        <f t="shared" ref="AS195:AS196" si="1555">(AR195/12*5*$D195*$G195*$H195*$K195*AS$11)+(AR195/12*4*$E195*$G195*$I195*$K195)+(AR195/12*3*$F195*$G195*$I195*$K195)</f>
        <v>0</v>
      </c>
      <c r="AT195" s="16">
        <v>0</v>
      </c>
      <c r="AU195" s="16">
        <f t="shared" ref="AU195:AU196" si="1556">(AT195/12*5*$D195*$G195*$H195*$K195*AU$11)+(AT195/12*4*$E195*$G195*$I195*$K195)+(AT195/12*3*$F195*$G195*$I195*$K195)</f>
        <v>0</v>
      </c>
      <c r="AV195" s="16"/>
      <c r="AW195" s="16">
        <f t="shared" ref="AW195:AW196" si="1557">(AV195/12*5*$D195*$G195*$H195*$J195*AW$11)+(AV195/12*4*$E195*$G195*$I195*$J195)+(AV195/12*3*$F195*$G195*$I195*$J195)</f>
        <v>0</v>
      </c>
      <c r="AX195" s="16"/>
      <c r="AY195" s="16">
        <f t="shared" ref="AY195:AY196" si="1558">(AX195/12*5*$D195*$G195*$H195*$J195*AY$11)+(AX195/12*4*$E195*$G195*$I195*$J195)+(AX195/12*3*$F195*$G195*$I195*$J195)</f>
        <v>0</v>
      </c>
      <c r="AZ195" s="16">
        <v>0</v>
      </c>
      <c r="BA195" s="16">
        <f t="shared" ref="BA195:BA196" si="1559">(AZ195/12*5*$D195*$G195*$H195*$K195*BA$11)+(AZ195/12*4*$E195*$G195*$I195*$K195)+(AZ195/12*3*$F195*$G195*$I195*$K195)</f>
        <v>0</v>
      </c>
      <c r="BB195" s="16">
        <v>0</v>
      </c>
      <c r="BC195" s="16">
        <f t="shared" ref="BC195:BC196" si="1560">(BB195/12*5*$D195*$G195*$H195*$J195*BC$11)+(BB195/12*4*$E195*$G195*$I195*$J195)+(BB195/12*3*$F195*$G195*$I195*$J195)</f>
        <v>0</v>
      </c>
      <c r="BD195" s="16">
        <v>0</v>
      </c>
      <c r="BE195" s="16">
        <f t="shared" ref="BE195:BE196" si="1561">(BD195/12*5*$D195*$G195*$H195*$J195*BE$11)+(BD195/12*4*$E195*$G195*$I195*$J195)+(BD195/12*3*$F195*$G195*$I195*$J195)</f>
        <v>0</v>
      </c>
      <c r="BF195" s="16">
        <v>0</v>
      </c>
      <c r="BG195" s="16">
        <f t="shared" ref="BG195:BG196" si="1562">(BF195/12*5*$D195*$G195*$H195*$J195*BG$11)+(BF195/12*4*$E195*$G195*$I195*$J195)+(BF195/12*3*$F195*$G195*$I195*$J195)</f>
        <v>0</v>
      </c>
      <c r="BH195" s="16">
        <v>0</v>
      </c>
      <c r="BI195" s="16">
        <f t="shared" ref="BI195:BI196" si="1563">(BH195/12*5*$D195*$G195*$H195*$K195*BI$11)+(BH195/12*4*$E195*$G195*$I195*$K195)+(BH195/12*3*$F195*$G195*$I195*$K195)</f>
        <v>0</v>
      </c>
      <c r="BJ195" s="16">
        <v>24</v>
      </c>
      <c r="BK195" s="16">
        <f t="shared" ref="BK195:BK196" si="1564">(BJ195/12*5*$D195*$G195*$H195*$J195*BK$11)+(BJ195/12*4*$E195*$G195*$I195*$J195)+(BJ195/12*3*$F195*$G195*$I195*$J195)</f>
        <v>683547.90097999992</v>
      </c>
      <c r="BL195" s="16">
        <v>0</v>
      </c>
      <c r="BM195" s="16">
        <f t="shared" ref="BM195:BM196" si="1565">(BL195/12*5*$D195*$G195*$H195*$J195*BM$11)+(BL195/12*4*$E195*$G195*$I195*$J195)+(BL195/12*3*$F195*$G195*$I195*$J195)</f>
        <v>0</v>
      </c>
      <c r="BN195" s="22">
        <v>20</v>
      </c>
      <c r="BO195" s="16">
        <f t="shared" ref="BO195:BO196" si="1566">(BN195/12*5*$D195*$G195*$H195*$K195*BO$11)+(BN195/12*4*$E195*$G195*$I195*$K195)+(BN195/12*3*$F195*$G195*$I195*$K195)</f>
        <v>650136.94339999999</v>
      </c>
      <c r="BP195" s="16">
        <v>0</v>
      </c>
      <c r="BQ195" s="16">
        <f t="shared" ref="BQ195:BQ196" si="1567">(BP195/12*5*$D195*$G195*$H195*$K195*BQ$11)+(BP195/12*4*$E195*$G195*$I195*$K195)+(BP195/12*3*$F195*$G195*$I195*$K195)</f>
        <v>0</v>
      </c>
      <c r="BR195" s="16">
        <v>0</v>
      </c>
      <c r="BS195" s="16">
        <f t="shared" ref="BS195:BS196" si="1568">(BR195/12*5*$D195*$G195*$H195*$J195*BS$11)+(BR195/12*4*$E195*$G195*$I195*$J195)+(BR195/12*3*$F195*$G195*$I195*$J195)</f>
        <v>0</v>
      </c>
      <c r="BT195" s="16">
        <v>0</v>
      </c>
      <c r="BU195" s="16">
        <f t="shared" ref="BU195:BU196" si="1569">(BT195/12*5*$D195*$G195*$H195*$J195*BU$11)+(BT195/12*4*$E195*$G195*$I195*$J195)+(BT195/12*3*$F195*$G195*$I195*$J195)</f>
        <v>0</v>
      </c>
      <c r="BV195" s="16">
        <v>0</v>
      </c>
      <c r="BW195" s="16">
        <f t="shared" ref="BW195:BW196" si="1570">(BV195/12*5*$D195*$G195*$H195*$K195*BW$11)+(BV195/12*4*$E195*$G195*$I195*$K195)+(BV195/12*3*$F195*$G195*$I195*$K195)</f>
        <v>0</v>
      </c>
      <c r="BX195" s="16"/>
      <c r="BY195" s="16">
        <f t="shared" ref="BY195:BY196" si="1571">(BX195/12*5*$D195*$G195*$H195*$K195*BY$11)+(BX195/12*4*$E195*$G195*$I195*$K195)+(BX195/12*3*$F195*$G195*$I195*$K195)</f>
        <v>0</v>
      </c>
      <c r="BZ195" s="16">
        <v>0</v>
      </c>
      <c r="CA195" s="16">
        <f t="shared" ref="CA195:CA196" si="1572">(BZ195/12*5*$D195*$G195*$H195*$J195*CA$11)+(BZ195/12*4*$E195*$G195*$I195*$J195)+(BZ195/12*3*$F195*$G195*$I195*$J195)</f>
        <v>0</v>
      </c>
      <c r="CB195" s="16">
        <v>0</v>
      </c>
      <c r="CC195" s="16">
        <f t="shared" ref="CC195:CC196" si="1573">(CB195/12*5*$D195*$G195*$H195*$K195*CC$11)+(CB195/12*4*$E195*$G195*$I195*$K195)+(CB195/12*3*$F195*$G195*$I195*$K195)</f>
        <v>0</v>
      </c>
      <c r="CD195" s="16">
        <v>0</v>
      </c>
      <c r="CE195" s="16">
        <f t="shared" ref="CE195:CE196" si="1574">(CD195/12*5*$D195*$G195*$H195*$J195*CE$11)+(CD195/12*4*$E195*$G195*$I195*$J195)+(CD195/12*3*$F195*$G195*$I195*$J195)</f>
        <v>0</v>
      </c>
      <c r="CF195" s="16"/>
      <c r="CG195" s="16">
        <f t="shared" ref="CG195:CG196" si="1575">(CF195/12*5*$D195*$G195*$H195*$J195*CG$11)+(CF195/12*4*$E195*$G195*$I195*$J195)+(CF195/12*3*$F195*$G195*$I195*$J195)</f>
        <v>0</v>
      </c>
      <c r="CH195" s="16"/>
      <c r="CI195" s="16">
        <f t="shared" ref="CI195:CI196" si="1576">(CH195/12*5*$D195*$G195*$H195*$J195*CI$11)+(CH195/12*4*$E195*$G195*$I195*$J195)+(CH195/12*3*$F195*$G195*$I195*$J195)</f>
        <v>0</v>
      </c>
      <c r="CJ195" s="16"/>
      <c r="CK195" s="16">
        <f t="shared" ref="CK195:CK196" si="1577">(CJ195/12*5*$D195*$G195*$H195*$J195*CK$11)+(CJ195/12*4*$E195*$G195*$I195*$J195)+(CJ195/12*3*$F195*$G195*$I195*$J195)</f>
        <v>0</v>
      </c>
      <c r="CL195" s="16"/>
      <c r="CM195" s="16">
        <f t="shared" ref="CM195:CM196" si="1578">(CL195/12*5*$D195*$G195*$H195*$K195*CM$11)+(CL195/12*4*$E195*$G195*$I195*$K195)+(CL195/12*3*$F195*$G195*$I195*$K195)</f>
        <v>0</v>
      </c>
      <c r="CN195" s="16"/>
      <c r="CO195" s="16">
        <f t="shared" ref="CO195:CO196" si="1579">(CN195/12*5*$D195*$G195*$H195*$K195*CO$11)+(CN195/12*4*$E195*$G195*$I195*$K195)+(CN195/12*3*$F195*$G195*$I195*$K195)</f>
        <v>0</v>
      </c>
      <c r="CP195" s="18"/>
      <c r="CQ195" s="16">
        <f t="shared" ref="CQ195:CQ196" si="1580">(CP195/12*5*$D195*$G195*$H195*$J195*CQ$11)+(CP195/12*4*$E195*$G195*$I195*$J195)+(CP195/12*3*$F195*$G195*$I195*$J195)</f>
        <v>0</v>
      </c>
      <c r="CR195" s="16"/>
      <c r="CS195" s="16">
        <f t="shared" ref="CS195:CS196" si="1581">(CR195/12*5*$D195*$G195*$H195*$K195*CS$11)+(CR195/12*4*$E195*$G195*$I195*$K195)+(CR195/12*3*$F195*$G195*$I195*$K195)</f>
        <v>0</v>
      </c>
      <c r="CT195" s="16"/>
      <c r="CU195" s="16">
        <f t="shared" ref="CU195:CU196" si="1582">(CT195/12*5*$D195*$G195*$H195*$K195*CU$11)+(CT195/12*4*$E195*$G195*$I195*$K195)+(CT195/12*3*$F195*$G195*$I195*$K195)</f>
        <v>0</v>
      </c>
      <c r="CV195" s="16"/>
      <c r="CW195" s="16">
        <f t="shared" ref="CW195:CW196" si="1583">(CV195/12*5*$D195*$G195*$H195*$K195*CW$11)+(CV195/12*4*$E195*$G195*$I195*$K195)+(CV195/12*3*$F195*$G195*$I195*$K195)</f>
        <v>0</v>
      </c>
      <c r="CX195" s="16"/>
      <c r="CY195" s="16">
        <f t="shared" ref="CY195:CY196" si="1584">(CX195/12*5*$D195*$G195*$H195*$K195*CY$11)+(CX195/12*4*$E195*$G195*$I195*$K195)+(CX195/12*3*$F195*$G195*$I195*$K195)</f>
        <v>0</v>
      </c>
      <c r="CZ195" s="16"/>
      <c r="DA195" s="16">
        <f t="shared" ref="DA195:DA196" si="1585">(CZ195/12*5*$D195*$G195*$H195*$K195*DA$11)+(CZ195/12*4*$E195*$G195*$I195*$K195)+(CZ195/12*3*$F195*$G195*$I195*$K195)</f>
        <v>0</v>
      </c>
      <c r="DB195" s="16"/>
      <c r="DC195" s="16">
        <f t="shared" ref="DC195:DC196" si="1586">(DB195/12*5*$D195*$G195*$H195*$J195*DC$11)+(DB195/12*4*$E195*$G195*$I195*$J195)+(DB195/12*3*$F195*$G195*$I195*$J195)</f>
        <v>0</v>
      </c>
      <c r="DD195" s="16"/>
      <c r="DE195" s="16">
        <f t="shared" ref="DE195:DE196" si="1587">(DD195/12*5*$D195*$G195*$H195*$J195*DE$11)+(DD195/12*4*$E195*$G195*$I195*$J195)+(DD195/12*3*$F195*$G195*$I195*$J195)</f>
        <v>0</v>
      </c>
      <c r="DF195" s="16"/>
      <c r="DG195" s="16">
        <f t="shared" ref="DG195:DG196" si="1588">(DF195/12*5*$D195*$G195*$H195*$K195*DG$11)+(DF195/12*4*$E195*$G195*$I195*$K195)+(DF195/12*3*$F195*$G195*$I195*$K195)</f>
        <v>0</v>
      </c>
      <c r="DH195" s="16"/>
      <c r="DI195" s="16">
        <f t="shared" ref="DI195:DI196" si="1589">(DH195/12*5*$D195*$G195*$H195*$K195*DI$11)+(DH195/12*4*$E195*$G195*$I195*$K195)+(DH195/12*3*$F195*$G195*$I195*$K195)</f>
        <v>0</v>
      </c>
      <c r="DJ195" s="16"/>
      <c r="DK195" s="16">
        <f t="shared" ref="DK195:DK196" si="1590">(DJ195/12*5*$D195*$G195*$H195*$L195*DK$11)+(DJ195/12*4*$E195*$G195*$I195*$L195)+(DJ195/12*3*$F195*$G195*$I195*$L195)</f>
        <v>0</v>
      </c>
      <c r="DL195" s="16"/>
      <c r="DM195" s="16">
        <f t="shared" ref="DM195:DM196" si="1591">(DL195/12*5*$D195*$G195*$H195*$M195*DM$11)+(DL195/12*4*$E195*$G195*$I195*$M195)+(DL195/12*3*$F195*$G195*$I195*$M195)</f>
        <v>0</v>
      </c>
      <c r="DN195" s="16"/>
      <c r="DO195" s="16">
        <f t="shared" si="1054"/>
        <v>0</v>
      </c>
      <c r="DP195" s="16">
        <f t="shared" si="1539"/>
        <v>418</v>
      </c>
      <c r="DQ195" s="16">
        <f t="shared" si="1539"/>
        <v>11909989.04053</v>
      </c>
    </row>
    <row r="196" spans="1:121" ht="27" customHeight="1" x14ac:dyDescent="0.25">
      <c r="A196" s="20"/>
      <c r="B196" s="54">
        <v>163</v>
      </c>
      <c r="C196" s="55" t="s">
        <v>324</v>
      </c>
      <c r="D196" s="56">
        <f t="shared" si="1058"/>
        <v>19063</v>
      </c>
      <c r="E196" s="56">
        <v>18530</v>
      </c>
      <c r="F196" s="56">
        <v>18715</v>
      </c>
      <c r="G196" s="21">
        <v>1.19</v>
      </c>
      <c r="H196" s="15">
        <v>1</v>
      </c>
      <c r="I196" s="15">
        <v>1</v>
      </c>
      <c r="J196" s="56">
        <v>1.4</v>
      </c>
      <c r="K196" s="56">
        <v>1.68</v>
      </c>
      <c r="L196" s="56">
        <v>2.23</v>
      </c>
      <c r="M196" s="56">
        <v>2.57</v>
      </c>
      <c r="N196" s="16">
        <v>0</v>
      </c>
      <c r="O196" s="16">
        <f t="shared" si="1540"/>
        <v>0</v>
      </c>
      <c r="P196" s="16">
        <v>0</v>
      </c>
      <c r="Q196" s="16">
        <f t="shared" si="1541"/>
        <v>0</v>
      </c>
      <c r="R196" s="16">
        <v>449</v>
      </c>
      <c r="S196" s="16">
        <f t="shared" si="1542"/>
        <v>14121208.193924997</v>
      </c>
      <c r="T196" s="16"/>
      <c r="U196" s="16">
        <f t="shared" si="1543"/>
        <v>0</v>
      </c>
      <c r="V196" s="16">
        <v>0</v>
      </c>
      <c r="W196" s="16">
        <f t="shared" si="1544"/>
        <v>0</v>
      </c>
      <c r="X196" s="16">
        <v>0</v>
      </c>
      <c r="Y196" s="16">
        <f t="shared" si="1545"/>
        <v>0</v>
      </c>
      <c r="Z196" s="16">
        <v>0</v>
      </c>
      <c r="AA196" s="16">
        <f t="shared" si="1546"/>
        <v>0</v>
      </c>
      <c r="AB196" s="16">
        <v>0</v>
      </c>
      <c r="AC196" s="16">
        <f t="shared" si="1547"/>
        <v>0</v>
      </c>
      <c r="AD196" s="16">
        <v>0</v>
      </c>
      <c r="AE196" s="16">
        <f t="shared" si="1548"/>
        <v>0</v>
      </c>
      <c r="AF196" s="16">
        <v>0</v>
      </c>
      <c r="AG196" s="16">
        <f t="shared" si="1549"/>
        <v>0</v>
      </c>
      <c r="AH196" s="16"/>
      <c r="AI196" s="16">
        <f t="shared" si="1550"/>
        <v>0</v>
      </c>
      <c r="AJ196" s="16"/>
      <c r="AK196" s="16">
        <f t="shared" si="1551"/>
        <v>0</v>
      </c>
      <c r="AL196" s="58">
        <v>0</v>
      </c>
      <c r="AM196" s="16">
        <f t="shared" si="1552"/>
        <v>0</v>
      </c>
      <c r="AN196" s="59">
        <v>0</v>
      </c>
      <c r="AO196" s="16">
        <f t="shared" si="1553"/>
        <v>0</v>
      </c>
      <c r="AP196" s="16">
        <v>0</v>
      </c>
      <c r="AQ196" s="16">
        <f t="shared" si="1554"/>
        <v>0</v>
      </c>
      <c r="AR196" s="16">
        <v>0</v>
      </c>
      <c r="AS196" s="16">
        <f t="shared" si="1555"/>
        <v>0</v>
      </c>
      <c r="AT196" s="16">
        <v>0</v>
      </c>
      <c r="AU196" s="16">
        <f t="shared" si="1556"/>
        <v>0</v>
      </c>
      <c r="AV196" s="16"/>
      <c r="AW196" s="16">
        <f t="shared" si="1557"/>
        <v>0</v>
      </c>
      <c r="AX196" s="16"/>
      <c r="AY196" s="16">
        <f t="shared" si="1558"/>
        <v>0</v>
      </c>
      <c r="AZ196" s="16">
        <v>0</v>
      </c>
      <c r="BA196" s="16">
        <f t="shared" si="1559"/>
        <v>0</v>
      </c>
      <c r="BB196" s="16">
        <v>0</v>
      </c>
      <c r="BC196" s="16">
        <f t="shared" si="1560"/>
        <v>0</v>
      </c>
      <c r="BD196" s="16">
        <v>0</v>
      </c>
      <c r="BE196" s="16">
        <f t="shared" si="1561"/>
        <v>0</v>
      </c>
      <c r="BF196" s="16">
        <v>0</v>
      </c>
      <c r="BG196" s="16">
        <f t="shared" si="1562"/>
        <v>0</v>
      </c>
      <c r="BH196" s="16">
        <v>0</v>
      </c>
      <c r="BI196" s="16">
        <f t="shared" si="1563"/>
        <v>0</v>
      </c>
      <c r="BJ196" s="16">
        <v>135</v>
      </c>
      <c r="BK196" s="16">
        <f t="shared" si="1564"/>
        <v>4276167.0674624993</v>
      </c>
      <c r="BL196" s="16">
        <v>0</v>
      </c>
      <c r="BM196" s="16">
        <f t="shared" si="1565"/>
        <v>0</v>
      </c>
      <c r="BN196" s="22">
        <v>150</v>
      </c>
      <c r="BO196" s="16">
        <f t="shared" si="1566"/>
        <v>5422871.2335000001</v>
      </c>
      <c r="BP196" s="16">
        <v>0</v>
      </c>
      <c r="BQ196" s="16">
        <f t="shared" si="1567"/>
        <v>0</v>
      </c>
      <c r="BR196" s="16">
        <v>0</v>
      </c>
      <c r="BS196" s="16">
        <f t="shared" si="1568"/>
        <v>0</v>
      </c>
      <c r="BT196" s="16">
        <v>0</v>
      </c>
      <c r="BU196" s="16">
        <f t="shared" si="1569"/>
        <v>0</v>
      </c>
      <c r="BV196" s="16">
        <v>0</v>
      </c>
      <c r="BW196" s="16">
        <f t="shared" si="1570"/>
        <v>0</v>
      </c>
      <c r="BX196" s="16"/>
      <c r="BY196" s="16">
        <f t="shared" si="1571"/>
        <v>0</v>
      </c>
      <c r="BZ196" s="16">
        <v>0</v>
      </c>
      <c r="CA196" s="16">
        <f t="shared" si="1572"/>
        <v>0</v>
      </c>
      <c r="CB196" s="16">
        <v>0</v>
      </c>
      <c r="CC196" s="16">
        <f t="shared" si="1573"/>
        <v>0</v>
      </c>
      <c r="CD196" s="16">
        <v>0</v>
      </c>
      <c r="CE196" s="16">
        <f t="shared" si="1574"/>
        <v>0</v>
      </c>
      <c r="CF196" s="16"/>
      <c r="CG196" s="16">
        <f t="shared" si="1575"/>
        <v>0</v>
      </c>
      <c r="CH196" s="16"/>
      <c r="CI196" s="16">
        <f t="shared" si="1576"/>
        <v>0</v>
      </c>
      <c r="CJ196" s="16"/>
      <c r="CK196" s="16">
        <f t="shared" si="1577"/>
        <v>0</v>
      </c>
      <c r="CL196" s="16"/>
      <c r="CM196" s="16">
        <f t="shared" si="1578"/>
        <v>0</v>
      </c>
      <c r="CN196" s="16"/>
      <c r="CO196" s="16">
        <f t="shared" si="1579"/>
        <v>0</v>
      </c>
      <c r="CP196" s="18"/>
      <c r="CQ196" s="16">
        <f t="shared" si="1580"/>
        <v>0</v>
      </c>
      <c r="CR196" s="16"/>
      <c r="CS196" s="16">
        <f t="shared" si="1581"/>
        <v>0</v>
      </c>
      <c r="CT196" s="16"/>
      <c r="CU196" s="16">
        <f t="shared" si="1582"/>
        <v>0</v>
      </c>
      <c r="CV196" s="16"/>
      <c r="CW196" s="16">
        <f t="shared" si="1583"/>
        <v>0</v>
      </c>
      <c r="CX196" s="16"/>
      <c r="CY196" s="16">
        <f t="shared" si="1584"/>
        <v>0</v>
      </c>
      <c r="CZ196" s="16"/>
      <c r="DA196" s="16">
        <f t="shared" si="1585"/>
        <v>0</v>
      </c>
      <c r="DB196" s="16"/>
      <c r="DC196" s="16">
        <f t="shared" si="1586"/>
        <v>0</v>
      </c>
      <c r="DD196" s="16"/>
      <c r="DE196" s="16">
        <f t="shared" si="1587"/>
        <v>0</v>
      </c>
      <c r="DF196" s="16"/>
      <c r="DG196" s="16">
        <f t="shared" si="1588"/>
        <v>0</v>
      </c>
      <c r="DH196" s="16"/>
      <c r="DI196" s="16">
        <f t="shared" si="1589"/>
        <v>0</v>
      </c>
      <c r="DJ196" s="16"/>
      <c r="DK196" s="16">
        <f t="shared" si="1590"/>
        <v>0</v>
      </c>
      <c r="DL196" s="16"/>
      <c r="DM196" s="16">
        <f t="shared" si="1591"/>
        <v>0</v>
      </c>
      <c r="DN196" s="16"/>
      <c r="DO196" s="16">
        <f t="shared" si="1054"/>
        <v>0</v>
      </c>
      <c r="DP196" s="16">
        <f t="shared" si="1539"/>
        <v>734</v>
      </c>
      <c r="DQ196" s="16">
        <f t="shared" si="1539"/>
        <v>23820246.494887497</v>
      </c>
    </row>
    <row r="197" spans="1:121" ht="27" customHeight="1" x14ac:dyDescent="0.25">
      <c r="A197" s="20"/>
      <c r="B197" s="54">
        <v>164</v>
      </c>
      <c r="C197" s="55" t="s">
        <v>325</v>
      </c>
      <c r="D197" s="56">
        <f t="shared" si="1058"/>
        <v>19063</v>
      </c>
      <c r="E197" s="56">
        <v>18530</v>
      </c>
      <c r="F197" s="56">
        <v>18715</v>
      </c>
      <c r="G197" s="21">
        <v>2.11</v>
      </c>
      <c r="H197" s="15">
        <v>0.7</v>
      </c>
      <c r="I197" s="15">
        <v>0.7</v>
      </c>
      <c r="J197" s="56">
        <v>1.4</v>
      </c>
      <c r="K197" s="56">
        <v>1.68</v>
      </c>
      <c r="L197" s="56">
        <v>2.23</v>
      </c>
      <c r="M197" s="56">
        <v>2.57</v>
      </c>
      <c r="N197" s="16">
        <v>0</v>
      </c>
      <c r="O197" s="16">
        <f t="shared" ref="O197:O198" si="1592">(N197/12*5*$D197*$G197*$H197*$J197)+(N197/12*4*$E197*$G197*$I197*$J197)+(N197/12*3*$F197*$G197*$I197*$J197)</f>
        <v>0</v>
      </c>
      <c r="P197" s="16">
        <v>0</v>
      </c>
      <c r="Q197" s="16">
        <f t="shared" ref="Q197:Q198" si="1593">(P197/12*5*$D197*$G197*$H197*$J197)+(P197/12*4*$E197*$G197*$I197*$J197)+(P197/12*3*$F197*$G197*$I197*$J197)</f>
        <v>0</v>
      </c>
      <c r="R197" s="16">
        <v>4200</v>
      </c>
      <c r="S197" s="16">
        <f t="shared" ref="S197:S198" si="1594">(R197/12*5*$D197*$G197*$H197*$J197)+(R197/12*4*$E197*$G197*$I197*$J197)+(R197/12*3*$F197*$G197*$I197*$J197)</f>
        <v>163259013.39999998</v>
      </c>
      <c r="T197" s="16"/>
      <c r="U197" s="16">
        <f t="shared" ref="U197:U198" si="1595">(T197/12*5*$D197*$G197*$H197*$J197)+(T197/12*4*$E197*$G197*$I197*$J197)+(T197/12*3*$F197*$G197*$I197*$J197)</f>
        <v>0</v>
      </c>
      <c r="V197" s="16">
        <v>0</v>
      </c>
      <c r="W197" s="16">
        <f t="shared" ref="W197:W198" si="1596">(V197/12*5*$D197*$G197*$H197*$J197)+(V197/12*4*$E197*$G197*$I197*$J197)+(V197/12*3*$F197*$G197*$I197*$J197)</f>
        <v>0</v>
      </c>
      <c r="X197" s="16">
        <v>0</v>
      </c>
      <c r="Y197" s="16">
        <f t="shared" ref="Y197:Y198" si="1597">(X197/12*5*$D197*$G197*$H197*$J197)+(X197/12*4*$E197*$G197*$I197*$J197)+(X197/12*3*$F197*$G197*$I197*$J197)</f>
        <v>0</v>
      </c>
      <c r="Z197" s="16">
        <v>0</v>
      </c>
      <c r="AA197" s="16">
        <f t="shared" ref="AA197:AA198" si="1598">(Z197/12*5*$D197*$G197*$H197*$J197)+(Z197/12*4*$E197*$G197*$I197*$J197)+(Z197/12*3*$F197*$G197*$I197*$J197)</f>
        <v>0</v>
      </c>
      <c r="AB197" s="16">
        <v>0</v>
      </c>
      <c r="AC197" s="16">
        <f t="shared" ref="AC197:AC198" si="1599">(AB197/12*5*$D197*$G197*$H197*$J197)+(AB197/12*4*$E197*$G197*$I197*$J197)+(AB197/12*3*$F197*$G197*$I197*$J197)</f>
        <v>0</v>
      </c>
      <c r="AD197" s="16">
        <v>0</v>
      </c>
      <c r="AE197" s="16">
        <f t="shared" ref="AE197:AE198" si="1600">(AD197/12*5*$D197*$G197*$H197*$J197)+(AD197/12*4*$E197*$G197*$I197*$J197)+(AD197/12*3*$F197*$G197*$I197*$J197)</f>
        <v>0</v>
      </c>
      <c r="AF197" s="16">
        <v>0</v>
      </c>
      <c r="AG197" s="16">
        <f t="shared" ref="AG197:AG198" si="1601">(AF197/12*5*$D197*$G197*$H197*$J197)+(AF197/12*4*$E197*$G197*$I197*$J197)+(AF197/12*3*$F197*$G197*$I197*$J197)</f>
        <v>0</v>
      </c>
      <c r="AH197" s="16">
        <v>0</v>
      </c>
      <c r="AI197" s="16">
        <f t="shared" ref="AI197:AI198" si="1602">(AH197/12*5*$D197*$G197*$H197*$J197)+(AH197/12*4*$E197*$G197*$I197*$J197)+(AH197/12*3*$F197*$G197*$I197*$J197)</f>
        <v>0</v>
      </c>
      <c r="AJ197" s="16"/>
      <c r="AK197" s="16">
        <f t="shared" ref="AK197:AK198" si="1603">(AJ197/12*5*$D197*$G197*$H197*$J197)+(AJ197/12*4*$E197*$G197*$I197*$J197)+(AJ197/12*3*$F197*$G197*$I197*$J197)</f>
        <v>0</v>
      </c>
      <c r="AL197" s="58">
        <v>0</v>
      </c>
      <c r="AM197" s="16">
        <f t="shared" ref="AM197:AM198" si="1604">(AL197/12*5*$D197*$G197*$H197*$J197)+(AL197/12*4*$E197*$G197*$I197*$J197)+(AL197/12*3*$F197*$G197*$I197*$J197)</f>
        <v>0</v>
      </c>
      <c r="AN197" s="59">
        <v>0</v>
      </c>
      <c r="AO197" s="16">
        <f t="shared" ref="AO197:AO198" si="1605">(AN197/12*5*$D197*$G197*$H197*$K197)+(AN197/12*4*$E197*$G197*$I197*$K197)+(AN197/12*3*$F197*$G197*$I197*$K197)</f>
        <v>0</v>
      </c>
      <c r="AP197" s="16">
        <v>0</v>
      </c>
      <c r="AQ197" s="16">
        <f t="shared" ref="AQ197:AQ198" si="1606">(AP197/12*5*$D197*$G197*$H197*$K197)+(AP197/12*4*$E197*$G197*$I197*$K197)+(AP197/12*3*$F197*$G197*$I197*$K197)</f>
        <v>0</v>
      </c>
      <c r="AR197" s="16">
        <v>0</v>
      </c>
      <c r="AS197" s="16">
        <f t="shared" ref="AS197:AS198" si="1607">(AR197/12*5*$D197*$G197*$H197*$K197)+(AR197/12*4*$E197*$G197*$I197*$K197)+(AR197/12*3*$F197*$G197*$I197*$K197)</f>
        <v>0</v>
      </c>
      <c r="AT197" s="16">
        <v>0</v>
      </c>
      <c r="AU197" s="16">
        <f t="shared" ref="AU197:AU198" si="1608">(AT197/12*5*$D197*$G197*$H197*$K197)+(AT197/12*4*$E197*$G197*$I197*$K197)+(AT197/12*3*$F197*$G197*$I197*$K197)</f>
        <v>0</v>
      </c>
      <c r="AV197" s="16"/>
      <c r="AW197" s="16">
        <f t="shared" ref="AW197:AW198" si="1609">(AV197/12*5*$D197*$G197*$H197*$J197)+(AV197/12*4*$E197*$G197*$I197*$J197)+(AV197/12*3*$F197*$G197*$I197*$J197)</f>
        <v>0</v>
      </c>
      <c r="AX197" s="16"/>
      <c r="AY197" s="16">
        <f t="shared" ref="AY197:AY198" si="1610">(AX197/12*5*$D197*$G197*$H197*$J197)+(AX197/12*4*$E197*$G197*$I197*$J197)+(AX197/12*3*$F197*$G197*$I197*$J197)</f>
        <v>0</v>
      </c>
      <c r="AZ197" s="16">
        <v>0</v>
      </c>
      <c r="BA197" s="16">
        <f t="shared" ref="BA197:BA198" si="1611">(AZ197/12*5*$D197*$G197*$H197*$K197)+(AZ197/12*4*$E197*$G197*$I197*$K197)+(AZ197/12*3*$F197*$G197*$I197*$K197)</f>
        <v>0</v>
      </c>
      <c r="BB197" s="16">
        <v>0</v>
      </c>
      <c r="BC197" s="16">
        <f t="shared" ref="BC197:BC198" si="1612">(BB197/12*5*$D197*$G197*$H197*$J197)+(BB197/12*4*$E197*$G197*$I197*$J197)+(BB197/12*3*$F197*$G197*$I197*$J197)</f>
        <v>0</v>
      </c>
      <c r="BD197" s="16">
        <v>0</v>
      </c>
      <c r="BE197" s="16">
        <f t="shared" ref="BE197:BE198" si="1613">(BD197/12*5*$D197*$G197*$H197*$J197)+(BD197/12*4*$E197*$G197*$I197*$J197)+(BD197/12*3*$F197*$G197*$I197*$J197)</f>
        <v>0</v>
      </c>
      <c r="BF197" s="16">
        <v>0</v>
      </c>
      <c r="BG197" s="16">
        <f t="shared" ref="BG197:BG198" si="1614">(BF197/12*5*$D197*$G197*$H197*$J197)+(BF197/12*4*$E197*$G197*$I197*$J197)+(BF197/12*3*$F197*$G197*$I197*$J197)</f>
        <v>0</v>
      </c>
      <c r="BH197" s="16">
        <v>0</v>
      </c>
      <c r="BI197" s="16">
        <f t="shared" ref="BI197:BI198" si="1615">(BH197/12*5*$D197*$G197*$H197*$K197)+(BH197/12*4*$E197*$G197*$I197*$K197)+(BH197/12*3*$F197*$G197*$I197*$K197)</f>
        <v>0</v>
      </c>
      <c r="BJ197" s="16">
        <v>39</v>
      </c>
      <c r="BK197" s="16">
        <f t="shared" ref="BK197:BK198" si="1616">(BJ197/12*5*$D197*$G197*$H197*$J197)+(BJ197/12*4*$E197*$G197*$I197*$J197)+(BJ197/12*3*$F197*$G197*$I197*$J197)</f>
        <v>1515976.5529999998</v>
      </c>
      <c r="BL197" s="16">
        <v>0</v>
      </c>
      <c r="BM197" s="16">
        <f t="shared" ref="BM197:BM198" si="1617">(BL197/12*5*$D197*$G197*$H197*$J197)+(BL197/12*4*$E197*$G197*$I197*$J197)+(BL197/12*3*$F197*$G197*$I197*$J197)</f>
        <v>0</v>
      </c>
      <c r="BN197" s="22">
        <v>40</v>
      </c>
      <c r="BO197" s="16">
        <f t="shared" ref="BO197:BO198" si="1618">(BN197/12*5*$D197*$G197*$H197*$K197)+(BN197/12*4*$E197*$G197*$I197*$K197)+(BN197/12*3*$F197*$G197*$I197*$K197)</f>
        <v>1865817.2959999999</v>
      </c>
      <c r="BP197" s="16">
        <v>0</v>
      </c>
      <c r="BQ197" s="16">
        <f t="shared" ref="BQ197:BQ198" si="1619">(BP197/12*5*$D197*$G197*$H197*$K197)+(BP197/12*4*$E197*$G197*$I197*$K197)+(BP197/12*3*$F197*$G197*$I197*$K197)</f>
        <v>0</v>
      </c>
      <c r="BR197" s="16">
        <v>0</v>
      </c>
      <c r="BS197" s="16">
        <f t="shared" ref="BS197:BS198" si="1620">(BR197/12*5*$D197*$G197*$H197*$J197)+(BR197/12*4*$E197*$G197*$I197*$J197)+(BR197/12*3*$F197*$G197*$I197*$J197)</f>
        <v>0</v>
      </c>
      <c r="BT197" s="16">
        <v>0</v>
      </c>
      <c r="BU197" s="16">
        <f t="shared" ref="BU197:BU198" si="1621">(BT197/12*5*$D197*$G197*$H197*$J197)+(BT197/12*4*$E197*$G197*$I197*$J197)+(BT197/12*3*$F197*$G197*$I197*$J197)</f>
        <v>0</v>
      </c>
      <c r="BV197" s="16">
        <v>0</v>
      </c>
      <c r="BW197" s="16">
        <f t="shared" ref="BW197:BW198" si="1622">(BV197/12*5*$D197*$G197*$H197*$K197)+(BV197/12*4*$E197*$G197*$I197*$K197)+(BV197/12*3*$F197*$G197*$I197*$K197)</f>
        <v>0</v>
      </c>
      <c r="BX197" s="16"/>
      <c r="BY197" s="16">
        <f t="shared" ref="BY197:BY198" si="1623">(BX197/12*5*$D197*$G197*$H197*$K197)+(BX197/12*4*$E197*$G197*$I197*$K197)+(BX197/12*3*$F197*$G197*$I197*$K197)</f>
        <v>0</v>
      </c>
      <c r="BZ197" s="16">
        <v>0</v>
      </c>
      <c r="CA197" s="16">
        <f t="shared" ref="CA197:CA198" si="1624">(BZ197/12*5*$D197*$G197*$H197*$J197)+(BZ197/12*4*$E197*$G197*$I197*$J197)+(BZ197/12*3*$F197*$G197*$I197*$J197)</f>
        <v>0</v>
      </c>
      <c r="CB197" s="16">
        <v>0</v>
      </c>
      <c r="CC197" s="16">
        <f t="shared" ref="CC197:CC198" si="1625">(CB197/12*5*$D197*$G197*$H197*$K197)+(CB197/12*4*$E197*$G197*$I197*$K197)+(CB197/12*3*$F197*$G197*$I197*$K197)</f>
        <v>0</v>
      </c>
      <c r="CD197" s="16">
        <v>0</v>
      </c>
      <c r="CE197" s="16">
        <f t="shared" ref="CE197:CE198" si="1626">(CD197/12*5*$D197*$G197*$H197*$J197)+(CD197/12*4*$E197*$G197*$I197*$J197)+(CD197/12*3*$F197*$G197*$I197*$J197)</f>
        <v>0</v>
      </c>
      <c r="CF197" s="16"/>
      <c r="CG197" s="16">
        <f t="shared" ref="CG197:CG198" si="1627">(CF197/12*5*$D197*$G197*$H197*$J197)+(CF197/12*4*$E197*$G197*$I197*$J197)+(CF197/12*3*$F197*$G197*$I197*$J197)</f>
        <v>0</v>
      </c>
      <c r="CH197" s="16"/>
      <c r="CI197" s="16">
        <f t="shared" ref="CI197:CI198" si="1628">(CH197/12*5*$D197*$G197*$H197*$J197)+(CH197/12*4*$E197*$G197*$I197*$J197)+(CH197/12*3*$F197*$G197*$I197*$J197)</f>
        <v>0</v>
      </c>
      <c r="CJ197" s="16"/>
      <c r="CK197" s="16">
        <f t="shared" ref="CK197:CK198" si="1629">(CJ197/12*5*$D197*$G197*$H197*$J197)+(CJ197/12*4*$E197*$G197*$I197*$J197)+(CJ197/12*3*$F197*$G197*$I197*$J197)</f>
        <v>0</v>
      </c>
      <c r="CL197" s="16"/>
      <c r="CM197" s="16">
        <f t="shared" ref="CM197:CM198" si="1630">(CL197/12*5*$D197*$G197*$H197*$K197)+(CL197/12*4*$E197*$G197*$I197*$K197)+(CL197/12*3*$F197*$G197*$I197*$K197)</f>
        <v>0</v>
      </c>
      <c r="CN197" s="16"/>
      <c r="CO197" s="16">
        <f t="shared" ref="CO197:CO198" si="1631">(CN197/12*5*$D197*$G197*$H197*$K197)+(CN197/12*4*$E197*$G197*$I197*$K197)+(CN197/12*3*$F197*$G197*$I197*$K197)</f>
        <v>0</v>
      </c>
      <c r="CP197" s="18"/>
      <c r="CQ197" s="16">
        <f t="shared" ref="CQ197:CQ198" si="1632">(CP197/12*5*$D197*$G197*$H197*$J197)+(CP197/12*4*$E197*$G197*$I197*$J197)+(CP197/12*3*$F197*$G197*$I197*$J197)</f>
        <v>0</v>
      </c>
      <c r="CR197" s="16"/>
      <c r="CS197" s="16">
        <f t="shared" ref="CS197:CS198" si="1633">(CR197/12*5*$D197*$G197*$H197*$K197)+(CR197/12*4*$E197*$G197*$I197*$K197)+(CR197/12*3*$F197*$G197*$I197*$K197)</f>
        <v>0</v>
      </c>
      <c r="CT197" s="16"/>
      <c r="CU197" s="16">
        <f t="shared" ref="CU197:CU198" si="1634">(CT197/12*5*$D197*$G197*$H197*$K197)+(CT197/12*4*$E197*$G197*$I197*$K197)+(CT197/12*3*$F197*$G197*$I197*$K197)</f>
        <v>0</v>
      </c>
      <c r="CV197" s="16"/>
      <c r="CW197" s="16">
        <f t="shared" ref="CW197:CW198" si="1635">(CV197/12*5*$D197*$G197*$H197*$K197)+(CV197/12*4*$E197*$G197*$I197*$K197)+(CV197/12*3*$F197*$G197*$I197*$K197)</f>
        <v>0</v>
      </c>
      <c r="CX197" s="16"/>
      <c r="CY197" s="16">
        <f t="shared" ref="CY197:CY198" si="1636">(CX197/12*5*$D197*$G197*$H197*$K197)+(CX197/12*4*$E197*$G197*$I197*$K197)+(CX197/12*3*$F197*$G197*$I197*$K197)</f>
        <v>0</v>
      </c>
      <c r="CZ197" s="16"/>
      <c r="DA197" s="16">
        <f t="shared" ref="DA197:DA198" si="1637">(CZ197/12*5*$D197*$G197*$H197*$K197)+(CZ197/12*4*$E197*$G197*$I197*$K197)+(CZ197/12*3*$F197*$G197*$I197*$K197)</f>
        <v>0</v>
      </c>
      <c r="DB197" s="16"/>
      <c r="DC197" s="16">
        <f t="shared" ref="DC197:DC198" si="1638">(DB197/12*5*$D197*$G197*$H197*$J197)+(DB197/12*4*$E197*$G197*$I197*$J197)+(DB197/12*3*$F197*$G197*$I197*$J197)</f>
        <v>0</v>
      </c>
      <c r="DD197" s="16"/>
      <c r="DE197" s="16">
        <f t="shared" ref="DE197:DE198" si="1639">(DD197/12*5*$D197*$G197*$H197*$J197)+(DD197/12*4*$E197*$G197*$I197*$J197)+(DD197/12*3*$F197*$G197*$I197*$J197)</f>
        <v>0</v>
      </c>
      <c r="DF197" s="16"/>
      <c r="DG197" s="16">
        <f t="shared" ref="DG197:DG198" si="1640">(DF197/12*5*$D197*$G197*$H197*$K197)+(DF197/12*4*$E197*$G197*$I197*$K197)+(DF197/12*3*$F197*$G197*$I197*$K197)</f>
        <v>0</v>
      </c>
      <c r="DH197" s="16"/>
      <c r="DI197" s="16">
        <f t="shared" ref="DI197:DI198" si="1641">(DH197/12*5*$D197*$G197*$H197*$K197)+(DH197/12*4*$E197*$G197*$I197*$K197)+(DH197/12*3*$F197*$G197*$I197*$K197)</f>
        <v>0</v>
      </c>
      <c r="DJ197" s="16"/>
      <c r="DK197" s="16">
        <f t="shared" ref="DK197:DK198" si="1642">(DJ197/12*5*$D197*$G197*$H197*$L197)+(DJ197/12*4*$E197*$G197*$I197*$L197)+(DJ197/12*3*$F197*$G197*$I197*$L197)</f>
        <v>0</v>
      </c>
      <c r="DL197" s="16"/>
      <c r="DM197" s="16">
        <f t="shared" ref="DM197:DM198" si="1643">(DL197/12*5*$D197*$G197*$H197*$M197)+(DL197/12*4*$E197*$G197*$I197*$M197)+(DL197/12*3*$F197*$G197*$I197*$M197)</f>
        <v>0</v>
      </c>
      <c r="DN197" s="16"/>
      <c r="DO197" s="16">
        <f t="shared" ref="DO197:DO198" si="1644">(DN197*$D197*$G197*$H197*$K197)</f>
        <v>0</v>
      </c>
      <c r="DP197" s="16">
        <f t="shared" si="1539"/>
        <v>4279</v>
      </c>
      <c r="DQ197" s="16">
        <f t="shared" si="1539"/>
        <v>166640807.24899998</v>
      </c>
    </row>
    <row r="198" spans="1:121" ht="27" customHeight="1" x14ac:dyDescent="0.25">
      <c r="A198" s="20"/>
      <c r="B198" s="54">
        <v>165</v>
      </c>
      <c r="C198" s="55" t="s">
        <v>326</v>
      </c>
      <c r="D198" s="56">
        <f t="shared" si="1058"/>
        <v>19063</v>
      </c>
      <c r="E198" s="56">
        <v>18530</v>
      </c>
      <c r="F198" s="56">
        <v>18715</v>
      </c>
      <c r="G198" s="21">
        <v>2.33</v>
      </c>
      <c r="H198" s="15">
        <v>0.9</v>
      </c>
      <c r="I198" s="15">
        <v>0.77</v>
      </c>
      <c r="J198" s="56">
        <v>1.4</v>
      </c>
      <c r="K198" s="56">
        <v>1.68</v>
      </c>
      <c r="L198" s="56">
        <v>2.23</v>
      </c>
      <c r="M198" s="56">
        <v>2.57</v>
      </c>
      <c r="N198" s="16">
        <v>0</v>
      </c>
      <c r="O198" s="16">
        <f t="shared" si="1592"/>
        <v>0</v>
      </c>
      <c r="P198" s="16">
        <v>0</v>
      </c>
      <c r="Q198" s="16">
        <f t="shared" si="1593"/>
        <v>0</v>
      </c>
      <c r="R198" s="16">
        <v>458</v>
      </c>
      <c r="S198" s="16">
        <f t="shared" si="1594"/>
        <v>23167837.945816666</v>
      </c>
      <c r="T198" s="16"/>
      <c r="U198" s="16">
        <f t="shared" si="1595"/>
        <v>0</v>
      </c>
      <c r="V198" s="16"/>
      <c r="W198" s="16">
        <f t="shared" si="1596"/>
        <v>0</v>
      </c>
      <c r="X198" s="16">
        <v>0</v>
      </c>
      <c r="Y198" s="16">
        <f t="shared" si="1597"/>
        <v>0</v>
      </c>
      <c r="Z198" s="16"/>
      <c r="AA198" s="16">
        <f t="shared" si="1598"/>
        <v>0</v>
      </c>
      <c r="AB198" s="16"/>
      <c r="AC198" s="16">
        <f t="shared" si="1599"/>
        <v>0</v>
      </c>
      <c r="AD198" s="16">
        <v>0</v>
      </c>
      <c r="AE198" s="16">
        <f t="shared" si="1600"/>
        <v>0</v>
      </c>
      <c r="AF198" s="16">
        <v>0</v>
      </c>
      <c r="AG198" s="16">
        <f t="shared" si="1601"/>
        <v>0</v>
      </c>
      <c r="AH198" s="16"/>
      <c r="AI198" s="16">
        <f t="shared" si="1602"/>
        <v>0</v>
      </c>
      <c r="AJ198" s="16"/>
      <c r="AK198" s="16">
        <f t="shared" si="1603"/>
        <v>0</v>
      </c>
      <c r="AL198" s="58">
        <v>0</v>
      </c>
      <c r="AM198" s="16">
        <f t="shared" si="1604"/>
        <v>0</v>
      </c>
      <c r="AN198" s="59">
        <v>0</v>
      </c>
      <c r="AO198" s="16">
        <f t="shared" si="1605"/>
        <v>0</v>
      </c>
      <c r="AP198" s="16"/>
      <c r="AQ198" s="16">
        <f t="shared" si="1606"/>
        <v>0</v>
      </c>
      <c r="AR198" s="16"/>
      <c r="AS198" s="16">
        <f t="shared" si="1607"/>
        <v>0</v>
      </c>
      <c r="AT198" s="16"/>
      <c r="AU198" s="16">
        <f t="shared" si="1608"/>
        <v>0</v>
      </c>
      <c r="AV198" s="16"/>
      <c r="AW198" s="16">
        <f t="shared" si="1609"/>
        <v>0</v>
      </c>
      <c r="AX198" s="16"/>
      <c r="AY198" s="16">
        <f t="shared" si="1610"/>
        <v>0</v>
      </c>
      <c r="AZ198" s="16"/>
      <c r="BA198" s="16">
        <f t="shared" si="1611"/>
        <v>0</v>
      </c>
      <c r="BB198" s="16"/>
      <c r="BC198" s="16">
        <f t="shared" si="1612"/>
        <v>0</v>
      </c>
      <c r="BD198" s="16"/>
      <c r="BE198" s="16">
        <f t="shared" si="1613"/>
        <v>0</v>
      </c>
      <c r="BF198" s="16"/>
      <c r="BG198" s="16">
        <f t="shared" si="1614"/>
        <v>0</v>
      </c>
      <c r="BH198" s="16"/>
      <c r="BI198" s="16">
        <f t="shared" si="1615"/>
        <v>0</v>
      </c>
      <c r="BJ198" s="16">
        <v>3</v>
      </c>
      <c r="BK198" s="16">
        <f t="shared" si="1616"/>
        <v>151754.39702499998</v>
      </c>
      <c r="BL198" s="16"/>
      <c r="BM198" s="16">
        <f t="shared" si="1617"/>
        <v>0</v>
      </c>
      <c r="BN198" s="22"/>
      <c r="BO198" s="16">
        <f t="shared" si="1618"/>
        <v>0</v>
      </c>
      <c r="BP198" s="16"/>
      <c r="BQ198" s="16">
        <f t="shared" si="1619"/>
        <v>0</v>
      </c>
      <c r="BR198" s="16"/>
      <c r="BS198" s="16">
        <f t="shared" si="1620"/>
        <v>0</v>
      </c>
      <c r="BT198" s="16"/>
      <c r="BU198" s="16">
        <f t="shared" si="1621"/>
        <v>0</v>
      </c>
      <c r="BV198" s="16"/>
      <c r="BW198" s="16">
        <f t="shared" si="1622"/>
        <v>0</v>
      </c>
      <c r="BX198" s="16"/>
      <c r="BY198" s="16">
        <f t="shared" si="1623"/>
        <v>0</v>
      </c>
      <c r="BZ198" s="16"/>
      <c r="CA198" s="16">
        <f t="shared" si="1624"/>
        <v>0</v>
      </c>
      <c r="CB198" s="16"/>
      <c r="CC198" s="16">
        <f t="shared" si="1625"/>
        <v>0</v>
      </c>
      <c r="CD198" s="16"/>
      <c r="CE198" s="16">
        <f t="shared" si="1626"/>
        <v>0</v>
      </c>
      <c r="CF198" s="16"/>
      <c r="CG198" s="16">
        <f t="shared" si="1627"/>
        <v>0</v>
      </c>
      <c r="CH198" s="16"/>
      <c r="CI198" s="16">
        <f t="shared" si="1628"/>
        <v>0</v>
      </c>
      <c r="CJ198" s="16"/>
      <c r="CK198" s="16">
        <f t="shared" si="1629"/>
        <v>0</v>
      </c>
      <c r="CL198" s="16"/>
      <c r="CM198" s="16">
        <f t="shared" si="1630"/>
        <v>0</v>
      </c>
      <c r="CN198" s="16"/>
      <c r="CO198" s="16">
        <f t="shared" si="1631"/>
        <v>0</v>
      </c>
      <c r="CP198" s="18"/>
      <c r="CQ198" s="16">
        <f t="shared" si="1632"/>
        <v>0</v>
      </c>
      <c r="CR198" s="16"/>
      <c r="CS198" s="16">
        <f t="shared" si="1633"/>
        <v>0</v>
      </c>
      <c r="CT198" s="16"/>
      <c r="CU198" s="16">
        <f t="shared" si="1634"/>
        <v>0</v>
      </c>
      <c r="CV198" s="16"/>
      <c r="CW198" s="16">
        <f t="shared" si="1635"/>
        <v>0</v>
      </c>
      <c r="CX198" s="16"/>
      <c r="CY198" s="16">
        <f t="shared" si="1636"/>
        <v>0</v>
      </c>
      <c r="CZ198" s="16"/>
      <c r="DA198" s="16">
        <f t="shared" si="1637"/>
        <v>0</v>
      </c>
      <c r="DB198" s="16"/>
      <c r="DC198" s="16">
        <f t="shared" si="1638"/>
        <v>0</v>
      </c>
      <c r="DD198" s="16"/>
      <c r="DE198" s="16">
        <f t="shared" si="1639"/>
        <v>0</v>
      </c>
      <c r="DF198" s="16"/>
      <c r="DG198" s="16">
        <f t="shared" si="1640"/>
        <v>0</v>
      </c>
      <c r="DH198" s="16"/>
      <c r="DI198" s="16">
        <f t="shared" si="1641"/>
        <v>0</v>
      </c>
      <c r="DJ198" s="16"/>
      <c r="DK198" s="16">
        <f t="shared" si="1642"/>
        <v>0</v>
      </c>
      <c r="DL198" s="16"/>
      <c r="DM198" s="16">
        <f t="shared" si="1643"/>
        <v>0</v>
      </c>
      <c r="DN198" s="16"/>
      <c r="DO198" s="16">
        <f t="shared" si="1644"/>
        <v>0</v>
      </c>
      <c r="DP198" s="16">
        <f t="shared" si="1539"/>
        <v>461</v>
      </c>
      <c r="DQ198" s="16">
        <f t="shared" si="1539"/>
        <v>23319592.342841666</v>
      </c>
    </row>
    <row r="199" spans="1:121" ht="15.75" customHeight="1" x14ac:dyDescent="0.25">
      <c r="A199" s="20"/>
      <c r="B199" s="54">
        <v>166</v>
      </c>
      <c r="C199" s="55" t="s">
        <v>327</v>
      </c>
      <c r="D199" s="56">
        <f t="shared" si="1058"/>
        <v>19063</v>
      </c>
      <c r="E199" s="56">
        <v>18530</v>
      </c>
      <c r="F199" s="56">
        <v>18715</v>
      </c>
      <c r="G199" s="21">
        <v>0.51</v>
      </c>
      <c r="H199" s="15">
        <v>1</v>
      </c>
      <c r="I199" s="15">
        <v>1</v>
      </c>
      <c r="J199" s="56">
        <v>1.4</v>
      </c>
      <c r="K199" s="56">
        <v>1.68</v>
      </c>
      <c r="L199" s="56">
        <v>2.23</v>
      </c>
      <c r="M199" s="56">
        <v>2.57</v>
      </c>
      <c r="N199" s="16">
        <v>0</v>
      </c>
      <c r="O199" s="16">
        <f t="shared" ref="O199:O200" si="1645">(N199/12*5*$D199*$G199*$H199*$J199*O$11)+(N199/12*4*$E199*$G199*$I199*$J199*O$12)+(N199/12*3*$F199*$G199*$I199*$J199*O$12)</f>
        <v>0</v>
      </c>
      <c r="P199" s="16">
        <v>2</v>
      </c>
      <c r="Q199" s="16">
        <f t="shared" ref="Q199:Q200" si="1646">(P199/12*5*$D199*$G199*$H199*$J199*Q$11)+(P199/12*4*$E199*$G199*$I199*$J199*Q$12)+(P199/12*3*$F199*$G199*$I199*$J199*Q$12)</f>
        <v>28507.598349999997</v>
      </c>
      <c r="R199" s="16">
        <v>96</v>
      </c>
      <c r="S199" s="16">
        <f t="shared" ref="S199:S200" si="1647">(R199/12*5*$D199*$G199*$H199*$J199*S$11)+(R199/12*4*$E199*$G199*$I199*$J199*S$12)+(R199/12*3*$F199*$G199*$I199*$J199*S$12)</f>
        <v>1591586.8247999998</v>
      </c>
      <c r="T199" s="16"/>
      <c r="U199" s="16">
        <f t="shared" ref="U199:U200" si="1648">(T199/12*5*$D199*$G199*$H199*$J199*U$11)+(T199/12*4*$E199*$G199*$I199*$J199*U$12)+(T199/12*3*$F199*$G199*$I199*$J199*U$12)</f>
        <v>0</v>
      </c>
      <c r="V199" s="16">
        <v>0</v>
      </c>
      <c r="W199" s="16">
        <f t="shared" ref="W199:W200" si="1649">(V199/12*5*$D199*$G199*$H199*$J199*W$11)+(V199/12*4*$E199*$G199*$I199*$J199*W$12)+(V199/12*3*$F199*$G199*$I199*$J199*W$12)</f>
        <v>0</v>
      </c>
      <c r="X199" s="16">
        <v>0</v>
      </c>
      <c r="Y199" s="16">
        <f t="shared" ref="Y199:Y200" si="1650">(X199/12*5*$D199*$G199*$H199*$J199*Y$11)+(X199/12*4*$E199*$G199*$I199*$J199*Y$12)+(X199/12*3*$F199*$G199*$I199*$J199*Y$12)</f>
        <v>0</v>
      </c>
      <c r="Z199" s="16">
        <v>0</v>
      </c>
      <c r="AA199" s="16">
        <f t="shared" ref="AA199:AA200" si="1651">(Z199/12*5*$D199*$G199*$H199*$J199*AA$11)+(Z199/12*4*$E199*$G199*$I199*$J199*AA$12)+(Z199/12*3*$F199*$G199*$I199*$J199*AA$12)</f>
        <v>0</v>
      </c>
      <c r="AB199" s="16">
        <v>0</v>
      </c>
      <c r="AC199" s="16">
        <f t="shared" ref="AC199:AC200" si="1652">(AB199/12*5*$D199*$G199*$H199*$J199*AC$11)+(AB199/12*4*$E199*$G199*$I199*$J199*AC$12)+(AB199/12*3*$F199*$G199*$I199*$J199*AC$12)</f>
        <v>0</v>
      </c>
      <c r="AD199" s="16">
        <v>0</v>
      </c>
      <c r="AE199" s="16">
        <f t="shared" ref="AE199:AE200" si="1653">(AD199/12*5*$D199*$G199*$H199*$J199*AE$11)+(AD199/12*4*$E199*$G199*$I199*$J199*AE$12)+(AD199/12*3*$F199*$G199*$I199*$J199*AE$12)</f>
        <v>0</v>
      </c>
      <c r="AF199" s="16">
        <v>0</v>
      </c>
      <c r="AG199" s="16">
        <f t="shared" ref="AG199:AG200" si="1654">(AF199/12*5*$D199*$G199*$H199*$J199*AG$11)+(AF199/12*4*$E199*$G199*$I199*$J199*AG$12)+(AF199/12*3*$F199*$G199*$I199*$J199*AG$12)</f>
        <v>0</v>
      </c>
      <c r="AH199" s="16">
        <v>5</v>
      </c>
      <c r="AI199" s="16">
        <f t="shared" ref="AI199:AI200" si="1655">(AH199/12*5*$D199*$G199*$H199*$J199*AI$11)+(AH199/12*4*$E199*$G199*$I199*$J199*AI$12)+(AH199/12*3*$F199*$G199*$I199*$J199*AI$12)</f>
        <v>60682.607125000002</v>
      </c>
      <c r="AJ199" s="16"/>
      <c r="AK199" s="16">
        <f t="shared" ref="AK199:AK200" si="1656">(AJ199/12*5*$D199*$G199*$H199*$J199*AK$11)+(AJ199/12*4*$E199*$G199*$I199*$J199*AK$12)+(AJ199/12*3*$F199*$G199*$I199*$J199*AK$12)</f>
        <v>0</v>
      </c>
      <c r="AL199" s="58">
        <v>0</v>
      </c>
      <c r="AM199" s="16">
        <f t="shared" ref="AM199:AM200" si="1657">(AL199/12*5*$D199*$G199*$H199*$J199*AM$11)+(AL199/12*4*$E199*$G199*$I199*$J199*AM$12)+(AL199/12*3*$F199*$G199*$I199*$J199*AM$12)</f>
        <v>0</v>
      </c>
      <c r="AN199" s="59">
        <v>0</v>
      </c>
      <c r="AO199" s="16">
        <f t="shared" ref="AO199:AO200" si="1658">(AN199/12*5*$D199*$G199*$H199*$K199*AO$11)+(AN199/12*4*$E199*$G199*$I199*$K199*AO$12)+(AN199/12*3*$F199*$G199*$I199*$K199*AO$12)</f>
        <v>0</v>
      </c>
      <c r="AP199" s="16">
        <v>0</v>
      </c>
      <c r="AQ199" s="16">
        <f t="shared" ref="AQ199:AQ200" si="1659">(AP199/12*5*$D199*$G199*$H199*$K199*AQ$11)+(AP199/12*4*$E199*$G199*$I199*$K199*AQ$12)+(AP199/12*3*$F199*$G199*$I199*$K199*AQ$12)</f>
        <v>0</v>
      </c>
      <c r="AR199" s="16"/>
      <c r="AS199" s="16">
        <f t="shared" ref="AS199:AS200" si="1660">(AR199/12*5*$D199*$G199*$H199*$K199*AS$11)+(AR199/12*4*$E199*$G199*$I199*$K199*AS$12)+(AR199/12*3*$F199*$G199*$I199*$K199*AS$12)</f>
        <v>0</v>
      </c>
      <c r="AT199" s="16">
        <v>0</v>
      </c>
      <c r="AU199" s="16">
        <f t="shared" ref="AU199:AU200" si="1661">(AT199/12*5*$D199*$G199*$H199*$K199*AU$11)+(AT199/12*4*$E199*$G199*$I199*$K199*AU$12)+(AT199/12*3*$F199*$G199*$I199*$K199*AU$12)</f>
        <v>0</v>
      </c>
      <c r="AV199" s="16"/>
      <c r="AW199" s="16">
        <f t="shared" ref="AW199:AW200" si="1662">(AV199/12*5*$D199*$G199*$H199*$J199*AW$11)+(AV199/12*4*$E199*$G199*$I199*$J199*AW$12)+(AV199/12*3*$F199*$G199*$I199*$J199*AW$12)</f>
        <v>0</v>
      </c>
      <c r="AX199" s="16"/>
      <c r="AY199" s="16">
        <f t="shared" ref="AY199:AY200" si="1663">(AX199/12*5*$D199*$G199*$H199*$J199*AY$11)+(AX199/12*4*$E199*$G199*$I199*$J199*AY$12)+(AX199/12*3*$F199*$G199*$I199*$J199*AY$12)</f>
        <v>0</v>
      </c>
      <c r="AZ199" s="16">
        <v>0</v>
      </c>
      <c r="BA199" s="16">
        <f t="shared" ref="BA199:BA200" si="1664">(AZ199/12*5*$D199*$G199*$H199*$K199*BA$11)+(AZ199/12*4*$E199*$G199*$I199*$K199*BA$12)+(AZ199/12*3*$F199*$G199*$I199*$K199*BA$12)</f>
        <v>0</v>
      </c>
      <c r="BB199" s="16">
        <v>0</v>
      </c>
      <c r="BC199" s="16">
        <f t="shared" ref="BC199:BC200" si="1665">(BB199/12*5*$D199*$G199*$H199*$J199*BC$11)+(BB199/12*4*$E199*$G199*$I199*$J199*BC$12)+(BB199/12*3*$F199*$G199*$I199*$J199*BC$12)</f>
        <v>0</v>
      </c>
      <c r="BD199" s="16">
        <v>0</v>
      </c>
      <c r="BE199" s="16">
        <f t="shared" ref="BE199:BE200" si="1666">(BD199/12*5*$D199*$G199*$H199*$J199*BE$11)+(BD199/12*4*$E199*$G199*$I199*$J199*BE$12)+(BD199/12*3*$F199*$G199*$I199*$J199*BE$12)</f>
        <v>0</v>
      </c>
      <c r="BF199" s="16">
        <v>0</v>
      </c>
      <c r="BG199" s="16">
        <f t="shared" ref="BG199:BG200" si="1667">(BF199/12*5*$D199*$G199*$H199*$J199*BG$11)+(BF199/12*4*$E199*$G199*$I199*$J199*BG$12)+(BF199/12*3*$F199*$G199*$I199*$J199*BG$12)</f>
        <v>0</v>
      </c>
      <c r="BH199" s="16">
        <v>0</v>
      </c>
      <c r="BI199" s="16">
        <f t="shared" ref="BI199:BI200" si="1668">(BH199/12*5*$D199*$G199*$H199*$K199*BI$11)+(BH199/12*4*$E199*$G199*$I199*$K199*BI$12)+(BH199/12*3*$F199*$G199*$I199*$K199*BI$12)</f>
        <v>0</v>
      </c>
      <c r="BJ199" s="16">
        <v>1595</v>
      </c>
      <c r="BK199" s="16">
        <f t="shared" ref="BK199:BK200" si="1669">(BJ199/12*5*$D199*$G199*$H199*$J199*BK$11)+(BJ199/12*4*$E199*$G199*$I199*$J199*BK$12)+(BJ199/12*3*$F199*$G199*$I199*$J199*BK$12)</f>
        <v>22888585.424512494</v>
      </c>
      <c r="BL199" s="16">
        <v>0</v>
      </c>
      <c r="BM199" s="16">
        <f t="shared" ref="BM199:BM200" si="1670">(BL199/12*5*$D199*$G199*$H199*$J199*BM$11)+(BL199/12*4*$E199*$G199*$I199*$J199*BM$12)+(BL199/12*3*$F199*$G199*$I199*$J199*BM$12)</f>
        <v>0</v>
      </c>
      <c r="BN199" s="22">
        <v>730</v>
      </c>
      <c r="BO199" s="16">
        <f t="shared" ref="BO199:BO200" si="1671">(BN199/12*5*$D199*$G199*$H199*$K199*BO$11)+(BN199/12*4*$E199*$G199*$I199*$K199*BO$12)+(BN199/12*3*$F199*$G199*$I199*$K199*BO$12)</f>
        <v>10699489.491599999</v>
      </c>
      <c r="BP199" s="16">
        <v>6</v>
      </c>
      <c r="BQ199" s="16">
        <f t="shared" ref="BQ199:BQ200" si="1672">(BP199/12*5*$D199*$G199*$H199*$K199*BQ$11)+(BP199/12*4*$E199*$G199*$I199*$K199*BQ$12)+(BP199/12*3*$F199*$G199*$I199*$K199*BQ$12)</f>
        <v>109201.47335999999</v>
      </c>
      <c r="BR199" s="16">
        <v>0</v>
      </c>
      <c r="BS199" s="16">
        <f t="shared" ref="BS199:BS200" si="1673">(BR199/12*5*$D199*$G199*$H199*$J199*BS$11)+(BR199/12*4*$E199*$G199*$I199*$J199*BS$12)+(BR199/12*3*$F199*$G199*$I199*$J199*BS$12)</f>
        <v>0</v>
      </c>
      <c r="BT199" s="16">
        <v>0</v>
      </c>
      <c r="BU199" s="16">
        <f t="shared" ref="BU199:BU200" si="1674">(BT199/12*5*$D199*$G199*$H199*$J199*BU$11)+(BT199/12*4*$E199*$G199*$I199*$J199*BU$12)+(BT199/12*3*$F199*$G199*$I199*$J199*BU$12)</f>
        <v>0</v>
      </c>
      <c r="BV199" s="16">
        <v>0</v>
      </c>
      <c r="BW199" s="16">
        <f t="shared" ref="BW199:BW200" si="1675">(BV199/12*5*$D199*$G199*$H199*$K199*BW$11)+(BV199/12*4*$E199*$G199*$I199*$K199*BW$12)+(BV199/12*3*$F199*$G199*$I199*$K199*BW$12)</f>
        <v>0</v>
      </c>
      <c r="BX199" s="16"/>
      <c r="BY199" s="16">
        <f t="shared" ref="BY199:BY200" si="1676">(BX199/12*5*$D199*$G199*$H199*$K199*BY$11)+(BX199/12*4*$E199*$G199*$I199*$K199*BY$12)+(BX199/12*3*$F199*$G199*$I199*$K199*BY$12)</f>
        <v>0</v>
      </c>
      <c r="BZ199" s="16">
        <v>0</v>
      </c>
      <c r="CA199" s="16">
        <f t="shared" ref="CA199:CA200" si="1677">(BZ199/12*5*$D199*$G199*$H199*$J199*CA$11)+(BZ199/12*4*$E199*$G199*$I199*$J199*CA$12)+(BZ199/12*3*$F199*$G199*$I199*$J199*CA$12)</f>
        <v>0</v>
      </c>
      <c r="CB199" s="16">
        <v>0</v>
      </c>
      <c r="CC199" s="16">
        <f t="shared" ref="CC199:CC200" si="1678">(CB199/12*5*$D199*$G199*$H199*$K199*CC$11)+(CB199/12*4*$E199*$G199*$I199*$K199*CC$12)+(CB199/12*3*$F199*$G199*$I199*$K199*CC$12)</f>
        <v>0</v>
      </c>
      <c r="CD199" s="16">
        <v>0</v>
      </c>
      <c r="CE199" s="16">
        <f t="shared" ref="CE199:CE200" si="1679">(CD199/12*5*$D199*$G199*$H199*$J199*CE$11)+(CD199/12*4*$E199*$G199*$I199*$J199*CE$12)+(CD199/12*3*$F199*$G199*$I199*$J199*CE$12)</f>
        <v>0</v>
      </c>
      <c r="CF199" s="16"/>
      <c r="CG199" s="16">
        <f t="shared" ref="CG199:CG200" si="1680">(CF199/12*5*$D199*$G199*$H199*$J199*CG$11)+(CF199/12*4*$E199*$G199*$I199*$J199*CG$12)+(CF199/12*3*$F199*$G199*$I199*$J199*CG$12)</f>
        <v>0</v>
      </c>
      <c r="CH199" s="16"/>
      <c r="CI199" s="16">
        <f t="shared" ref="CI199:CI200" si="1681">(CH199/12*5*$D199*$G199*$H199*$J199*CI$11)+(CH199/12*4*$E199*$G199*$I199*$J199*CI$12)+(CH199/12*3*$F199*$G199*$I199*$J199*CI$12)</f>
        <v>0</v>
      </c>
      <c r="CJ199" s="16"/>
      <c r="CK199" s="16">
        <f t="shared" ref="CK199:CK200" si="1682">(CJ199/12*5*$D199*$G199*$H199*$J199*CK$11)+(CJ199/12*4*$E199*$G199*$I199*$J199*CK$12)+(CJ199/12*3*$F199*$G199*$I199*$J199*CK$12)</f>
        <v>0</v>
      </c>
      <c r="CL199" s="16"/>
      <c r="CM199" s="16">
        <f t="shared" ref="CM199:CM200" si="1683">(CL199/12*5*$D199*$G199*$H199*$K199*CM$11)+(CL199/12*4*$E199*$G199*$I199*$K199*CM$12)+(CL199/12*3*$F199*$G199*$I199*$K199*CM$12)</f>
        <v>0</v>
      </c>
      <c r="CN199" s="16"/>
      <c r="CO199" s="16">
        <f t="shared" ref="CO199:CO200" si="1684">(CN199/12*5*$D199*$G199*$H199*$K199*CO$11)+(CN199/12*4*$E199*$G199*$I199*$K199*CO$12)+(CN199/12*3*$F199*$G199*$I199*$K199*CO$12)</f>
        <v>0</v>
      </c>
      <c r="CP199" s="18"/>
      <c r="CQ199" s="16">
        <f t="shared" ref="CQ199:CQ200" si="1685">(CP199/12*5*$D199*$G199*$H199*$J199*CQ$11)+(CP199/12*4*$E199*$G199*$I199*$J199*CQ$12)+(CP199/12*3*$F199*$G199*$I199*$J199*CQ$12)</f>
        <v>0</v>
      </c>
      <c r="CR199" s="16"/>
      <c r="CS199" s="16">
        <f t="shared" ref="CS199:CS200" si="1686">(CR199/12*5*$D199*$G199*$H199*$K199*CS$11)+(CR199/12*4*$E199*$G199*$I199*$K199*CS$12)+(CR199/12*3*$F199*$G199*$I199*$K199*CS$12)</f>
        <v>0</v>
      </c>
      <c r="CT199" s="16"/>
      <c r="CU199" s="16">
        <f t="shared" ref="CU199:CU200" si="1687">(CT199/12*5*$D199*$G199*$H199*$K199*CU$11)+(CT199/12*4*$E199*$G199*$I199*$K199*CU$12)+(CT199/12*3*$F199*$G199*$I199*$K199*CU$12)</f>
        <v>0</v>
      </c>
      <c r="CV199" s="16"/>
      <c r="CW199" s="16">
        <f t="shared" ref="CW199:CW200" si="1688">(CV199/12*5*$D199*$G199*$H199*$K199*CW$11)+(CV199/12*4*$E199*$G199*$I199*$K199*CW$12)+(CV199/12*3*$F199*$G199*$I199*$K199*CW$12)</f>
        <v>0</v>
      </c>
      <c r="CX199" s="16"/>
      <c r="CY199" s="16">
        <f t="shared" ref="CY199:CY200" si="1689">(CX199/12*5*$D199*$G199*$H199*$K199*CY$11)+(CX199/12*4*$E199*$G199*$I199*$K199*CY$12)+(CX199/12*3*$F199*$G199*$I199*$K199*CY$12)</f>
        <v>0</v>
      </c>
      <c r="CZ199" s="16">
        <v>3</v>
      </c>
      <c r="DA199" s="16">
        <f t="shared" ref="DA199:DA200" si="1690">(CZ199/12*5*$D199*$G199*$H199*$K199*DA$11)+(CZ199/12*4*$E199*$G199*$I199*$K199*DA$12)+(CZ199/12*3*$F199*$G199*$I199*$K199*DA$12)</f>
        <v>55157.432840999994</v>
      </c>
      <c r="DB199" s="16">
        <v>2</v>
      </c>
      <c r="DC199" s="16">
        <f t="shared" ref="DC199:DC200" si="1691">(DB199/12*5*$D199*$G199*$H199*$J199*DC$11)+(DB199/12*4*$E199*$G199*$I199*$J199*DC$12)+(DB199/12*3*$F199*$G199*$I199*$J199*DC$12)</f>
        <v>30333.742599999994</v>
      </c>
      <c r="DD199" s="16"/>
      <c r="DE199" s="16">
        <f t="shared" ref="DE199:DE200" si="1692">(DD199/12*5*$D199*$G199*$H199*$J199*DE$11)+(DD199/12*4*$E199*$G199*$I199*$J199*DE$12)+(DD199/12*3*$F199*$G199*$I199*$J199*DE$12)</f>
        <v>0</v>
      </c>
      <c r="DF199" s="16"/>
      <c r="DG199" s="16">
        <f t="shared" ref="DG199:DG200" si="1693">(DF199/12*5*$D199*$G199*$H199*$K199*DG$11)+(DF199/12*4*$E199*$G199*$I199*$K199*DG$12)+(DF199/12*3*$F199*$G199*$I199*$K199*DG$12)</f>
        <v>0</v>
      </c>
      <c r="DH199" s="16">
        <v>33</v>
      </c>
      <c r="DI199" s="16">
        <f t="shared" ref="DI199:DI200" si="1694">(DH199/12*5*$D199*$G199*$H199*$K199*DI$11)+(DH199/12*4*$E199*$G199*$I199*$K199*DI$12)+(DH199/12*3*$F199*$G199*$I199*$K199*DI$12)</f>
        <v>651288.78737999999</v>
      </c>
      <c r="DJ199" s="16"/>
      <c r="DK199" s="16">
        <f t="shared" ref="DK199:DK200" si="1695">(DJ199/12*5*$D199*$G199*$H199*$L199*DK$11)+(DJ199/12*4*$E199*$G199*$I199*$L199*DK$12)+(DJ199/12*3*$F199*$G199*$I199*$L199*DK$12)</f>
        <v>0</v>
      </c>
      <c r="DL199" s="16">
        <v>3</v>
      </c>
      <c r="DM199" s="16">
        <f>(DL199/12*5*$D199*$G199*$H199*$M199*DM$11)+(DL199/12*4*$E199*$G199*$I199*$M199*DM$12)+(DL199/12*3*$F199*$G199*$I199*$M199*DM$12)</f>
        <v>87586.331486249983</v>
      </c>
      <c r="DN199" s="16"/>
      <c r="DO199" s="16">
        <f t="shared" si="1054"/>
        <v>0</v>
      </c>
      <c r="DP199" s="16">
        <f t="shared" si="1539"/>
        <v>2475</v>
      </c>
      <c r="DQ199" s="16">
        <f t="shared" si="1539"/>
        <v>36202419.714054748</v>
      </c>
    </row>
    <row r="200" spans="1:121" ht="15.75" customHeight="1" x14ac:dyDescent="0.25">
      <c r="A200" s="20"/>
      <c r="B200" s="54">
        <v>167</v>
      </c>
      <c r="C200" s="55" t="s">
        <v>328</v>
      </c>
      <c r="D200" s="56">
        <f t="shared" si="1058"/>
        <v>19063</v>
      </c>
      <c r="E200" s="56">
        <v>18530</v>
      </c>
      <c r="F200" s="56">
        <v>18715</v>
      </c>
      <c r="G200" s="21">
        <v>0.66</v>
      </c>
      <c r="H200" s="15">
        <v>1</v>
      </c>
      <c r="I200" s="15">
        <v>1</v>
      </c>
      <c r="J200" s="56">
        <v>1.4</v>
      </c>
      <c r="K200" s="56">
        <v>1.68</v>
      </c>
      <c r="L200" s="56">
        <v>2.23</v>
      </c>
      <c r="M200" s="56">
        <v>2.57</v>
      </c>
      <c r="N200" s="16">
        <v>0</v>
      </c>
      <c r="O200" s="16">
        <f t="shared" si="1645"/>
        <v>0</v>
      </c>
      <c r="P200" s="16">
        <v>0</v>
      </c>
      <c r="Q200" s="16">
        <f t="shared" si="1646"/>
        <v>0</v>
      </c>
      <c r="R200" s="16">
        <v>0</v>
      </c>
      <c r="S200" s="16">
        <f t="shared" si="1647"/>
        <v>0</v>
      </c>
      <c r="T200" s="16"/>
      <c r="U200" s="16">
        <f t="shared" si="1648"/>
        <v>0</v>
      </c>
      <c r="V200" s="16"/>
      <c r="W200" s="16">
        <f t="shared" si="1649"/>
        <v>0</v>
      </c>
      <c r="X200" s="16">
        <v>0</v>
      </c>
      <c r="Y200" s="16">
        <f t="shared" si="1650"/>
        <v>0</v>
      </c>
      <c r="Z200" s="16"/>
      <c r="AA200" s="16">
        <f t="shared" si="1651"/>
        <v>0</v>
      </c>
      <c r="AB200" s="16"/>
      <c r="AC200" s="16">
        <f t="shared" si="1652"/>
        <v>0</v>
      </c>
      <c r="AD200" s="16">
        <v>0</v>
      </c>
      <c r="AE200" s="16">
        <f t="shared" si="1653"/>
        <v>0</v>
      </c>
      <c r="AF200" s="16">
        <v>0</v>
      </c>
      <c r="AG200" s="16">
        <f t="shared" si="1654"/>
        <v>0</v>
      </c>
      <c r="AH200" s="16"/>
      <c r="AI200" s="16">
        <f t="shared" si="1655"/>
        <v>0</v>
      </c>
      <c r="AJ200" s="16"/>
      <c r="AK200" s="16">
        <f t="shared" si="1656"/>
        <v>0</v>
      </c>
      <c r="AL200" s="58">
        <v>0</v>
      </c>
      <c r="AM200" s="16">
        <f t="shared" si="1657"/>
        <v>0</v>
      </c>
      <c r="AN200" s="59">
        <v>0</v>
      </c>
      <c r="AO200" s="16">
        <f t="shared" si="1658"/>
        <v>0</v>
      </c>
      <c r="AP200" s="16"/>
      <c r="AQ200" s="16">
        <f t="shared" si="1659"/>
        <v>0</v>
      </c>
      <c r="AR200" s="16">
        <v>1</v>
      </c>
      <c r="AS200" s="16">
        <f t="shared" si="1660"/>
        <v>21321.527303999999</v>
      </c>
      <c r="AT200" s="16"/>
      <c r="AU200" s="16">
        <f t="shared" si="1661"/>
        <v>0</v>
      </c>
      <c r="AV200" s="16"/>
      <c r="AW200" s="16">
        <f t="shared" si="1662"/>
        <v>0</v>
      </c>
      <c r="AX200" s="16"/>
      <c r="AY200" s="16">
        <f t="shared" si="1663"/>
        <v>0</v>
      </c>
      <c r="AZ200" s="16"/>
      <c r="BA200" s="16">
        <f t="shared" si="1664"/>
        <v>0</v>
      </c>
      <c r="BB200" s="16"/>
      <c r="BC200" s="16">
        <f t="shared" si="1665"/>
        <v>0</v>
      </c>
      <c r="BD200" s="16"/>
      <c r="BE200" s="16">
        <f t="shared" si="1666"/>
        <v>0</v>
      </c>
      <c r="BF200" s="16"/>
      <c r="BG200" s="16">
        <f t="shared" si="1667"/>
        <v>0</v>
      </c>
      <c r="BH200" s="16"/>
      <c r="BI200" s="16">
        <f t="shared" si="1668"/>
        <v>0</v>
      </c>
      <c r="BJ200" s="16">
        <v>228</v>
      </c>
      <c r="BK200" s="16">
        <f t="shared" si="1669"/>
        <v>4234156.1677800007</v>
      </c>
      <c r="BL200" s="16"/>
      <c r="BM200" s="16">
        <f t="shared" si="1670"/>
        <v>0</v>
      </c>
      <c r="BN200" s="22">
        <v>80</v>
      </c>
      <c r="BO200" s="16">
        <f t="shared" si="1671"/>
        <v>1517413.4976000001</v>
      </c>
      <c r="BP200" s="16"/>
      <c r="BQ200" s="16">
        <f t="shared" si="1672"/>
        <v>0</v>
      </c>
      <c r="BR200" s="16"/>
      <c r="BS200" s="16">
        <f t="shared" si="1673"/>
        <v>0</v>
      </c>
      <c r="BT200" s="16"/>
      <c r="BU200" s="16">
        <f t="shared" si="1674"/>
        <v>0</v>
      </c>
      <c r="BV200" s="16"/>
      <c r="BW200" s="16">
        <f t="shared" si="1675"/>
        <v>0</v>
      </c>
      <c r="BX200" s="16"/>
      <c r="BY200" s="16">
        <f t="shared" si="1676"/>
        <v>0</v>
      </c>
      <c r="BZ200" s="16"/>
      <c r="CA200" s="16">
        <f t="shared" si="1677"/>
        <v>0</v>
      </c>
      <c r="CB200" s="16"/>
      <c r="CC200" s="16">
        <f t="shared" si="1678"/>
        <v>0</v>
      </c>
      <c r="CD200" s="16"/>
      <c r="CE200" s="16">
        <f t="shared" si="1679"/>
        <v>0</v>
      </c>
      <c r="CF200" s="16"/>
      <c r="CG200" s="16">
        <f t="shared" si="1680"/>
        <v>0</v>
      </c>
      <c r="CH200" s="16"/>
      <c r="CI200" s="16">
        <f t="shared" si="1681"/>
        <v>0</v>
      </c>
      <c r="CJ200" s="16"/>
      <c r="CK200" s="16">
        <f t="shared" si="1682"/>
        <v>0</v>
      </c>
      <c r="CL200" s="16"/>
      <c r="CM200" s="16">
        <f t="shared" si="1683"/>
        <v>0</v>
      </c>
      <c r="CN200" s="16">
        <v>7</v>
      </c>
      <c r="CO200" s="16">
        <f t="shared" si="1684"/>
        <v>170092.54369800002</v>
      </c>
      <c r="CP200" s="18"/>
      <c r="CQ200" s="16">
        <f t="shared" si="1685"/>
        <v>0</v>
      </c>
      <c r="CR200" s="16"/>
      <c r="CS200" s="16">
        <f t="shared" si="1686"/>
        <v>0</v>
      </c>
      <c r="CT200" s="16"/>
      <c r="CU200" s="16">
        <f t="shared" si="1687"/>
        <v>0</v>
      </c>
      <c r="CV200" s="16"/>
      <c r="CW200" s="16">
        <f t="shared" si="1688"/>
        <v>0</v>
      </c>
      <c r="CX200" s="16"/>
      <c r="CY200" s="16">
        <f t="shared" si="1689"/>
        <v>0</v>
      </c>
      <c r="CZ200" s="16">
        <v>3</v>
      </c>
      <c r="DA200" s="16">
        <f t="shared" si="1690"/>
        <v>71380.207206000006</v>
      </c>
      <c r="DB200" s="16"/>
      <c r="DC200" s="16">
        <f t="shared" si="1691"/>
        <v>0</v>
      </c>
      <c r="DD200" s="16">
        <v>1</v>
      </c>
      <c r="DE200" s="16">
        <f t="shared" si="1692"/>
        <v>20212.416069999999</v>
      </c>
      <c r="DF200" s="16"/>
      <c r="DG200" s="16">
        <f t="shared" si="1693"/>
        <v>0</v>
      </c>
      <c r="DH200" s="16"/>
      <c r="DI200" s="16">
        <f t="shared" si="1694"/>
        <v>0</v>
      </c>
      <c r="DJ200" s="16">
        <v>1</v>
      </c>
      <c r="DK200" s="16">
        <f t="shared" si="1695"/>
        <v>34954.422112499997</v>
      </c>
      <c r="DL200" s="16"/>
      <c r="DM200" s="16">
        <f>(DL200/12*5*$D200*$G200*$H200*$M200*DM$11)+(DL200/12*4*$E200*$G200*$I200*$M200*DM$12)+(DL200/12*3*$F200*$G200*$I200*$M200*DM$12)</f>
        <v>0</v>
      </c>
      <c r="DN200" s="16"/>
      <c r="DO200" s="16">
        <f t="shared" si="1054"/>
        <v>0</v>
      </c>
      <c r="DP200" s="16">
        <f t="shared" si="1539"/>
        <v>321</v>
      </c>
      <c r="DQ200" s="16">
        <f t="shared" si="1539"/>
        <v>6069530.7817705013</v>
      </c>
    </row>
    <row r="201" spans="1:121" ht="15.75" customHeight="1" x14ac:dyDescent="0.25">
      <c r="A201" s="69">
        <v>22</v>
      </c>
      <c r="B201" s="78"/>
      <c r="C201" s="71" t="s">
        <v>329</v>
      </c>
      <c r="D201" s="75">
        <f t="shared" si="1058"/>
        <v>19063</v>
      </c>
      <c r="E201" s="75">
        <v>18530</v>
      </c>
      <c r="F201" s="75">
        <v>18715</v>
      </c>
      <c r="G201" s="79">
        <v>0.8</v>
      </c>
      <c r="H201" s="76">
        <v>1</v>
      </c>
      <c r="I201" s="76">
        <v>1</v>
      </c>
      <c r="J201" s="75">
        <v>1.4</v>
      </c>
      <c r="K201" s="75">
        <v>1.68</v>
      </c>
      <c r="L201" s="75">
        <v>2.23</v>
      </c>
      <c r="M201" s="75">
        <v>2.57</v>
      </c>
      <c r="N201" s="74">
        <f t="shared" ref="N201" si="1696">SUM(N202:N205)</f>
        <v>0</v>
      </c>
      <c r="O201" s="74">
        <f t="shared" ref="O201:BZ201" si="1697">SUM(O202:O205)</f>
        <v>0</v>
      </c>
      <c r="P201" s="74">
        <f t="shared" si="1697"/>
        <v>0</v>
      </c>
      <c r="Q201" s="74">
        <f t="shared" si="1697"/>
        <v>0</v>
      </c>
      <c r="R201" s="74">
        <f t="shared" si="1697"/>
        <v>0</v>
      </c>
      <c r="S201" s="74">
        <f t="shared" si="1697"/>
        <v>0</v>
      </c>
      <c r="T201" s="74">
        <f t="shared" si="1697"/>
        <v>0</v>
      </c>
      <c r="U201" s="74">
        <f t="shared" si="1697"/>
        <v>0</v>
      </c>
      <c r="V201" s="74">
        <f t="shared" si="1697"/>
        <v>0</v>
      </c>
      <c r="W201" s="74">
        <f t="shared" si="1697"/>
        <v>0</v>
      </c>
      <c r="X201" s="74">
        <f t="shared" si="1697"/>
        <v>0</v>
      </c>
      <c r="Y201" s="74">
        <f t="shared" si="1697"/>
        <v>0</v>
      </c>
      <c r="Z201" s="74">
        <f t="shared" si="1697"/>
        <v>0</v>
      </c>
      <c r="AA201" s="74">
        <f t="shared" si="1697"/>
        <v>0</v>
      </c>
      <c r="AB201" s="74">
        <f t="shared" si="1697"/>
        <v>0</v>
      </c>
      <c r="AC201" s="74">
        <f t="shared" si="1697"/>
        <v>0</v>
      </c>
      <c r="AD201" s="74">
        <v>3</v>
      </c>
      <c r="AE201" s="74">
        <f t="shared" ref="AE201" si="1698">SUM(AE202:AE205)</f>
        <v>38489.587499999994</v>
      </c>
      <c r="AF201" s="74">
        <f t="shared" si="1697"/>
        <v>271</v>
      </c>
      <c r="AG201" s="74">
        <f t="shared" si="1697"/>
        <v>8391295.4201999996</v>
      </c>
      <c r="AH201" s="74">
        <f t="shared" si="1697"/>
        <v>0</v>
      </c>
      <c r="AI201" s="74">
        <f t="shared" si="1697"/>
        <v>0</v>
      </c>
      <c r="AJ201" s="74">
        <f t="shared" si="1697"/>
        <v>0</v>
      </c>
      <c r="AK201" s="74">
        <f t="shared" si="1697"/>
        <v>0</v>
      </c>
      <c r="AL201" s="74">
        <f t="shared" si="1697"/>
        <v>0</v>
      </c>
      <c r="AM201" s="74">
        <f t="shared" si="1697"/>
        <v>0</v>
      </c>
      <c r="AN201" s="74">
        <f t="shared" si="1697"/>
        <v>79</v>
      </c>
      <c r="AO201" s="74">
        <f t="shared" si="1697"/>
        <v>1107104.1525880001</v>
      </c>
      <c r="AP201" s="74">
        <f t="shared" si="1697"/>
        <v>0</v>
      </c>
      <c r="AQ201" s="74">
        <f t="shared" si="1697"/>
        <v>0</v>
      </c>
      <c r="AR201" s="74">
        <f t="shared" si="1697"/>
        <v>29</v>
      </c>
      <c r="AS201" s="74">
        <f t="shared" si="1697"/>
        <v>365373.44516399992</v>
      </c>
      <c r="AT201" s="74">
        <f t="shared" si="1697"/>
        <v>0</v>
      </c>
      <c r="AU201" s="74">
        <f t="shared" si="1697"/>
        <v>0</v>
      </c>
      <c r="AV201" s="74">
        <f t="shared" si="1697"/>
        <v>0</v>
      </c>
      <c r="AW201" s="74">
        <f t="shared" si="1697"/>
        <v>0</v>
      </c>
      <c r="AX201" s="74">
        <f t="shared" si="1697"/>
        <v>0</v>
      </c>
      <c r="AY201" s="74">
        <f t="shared" si="1697"/>
        <v>0</v>
      </c>
      <c r="AZ201" s="74">
        <f t="shared" si="1697"/>
        <v>2</v>
      </c>
      <c r="BA201" s="74">
        <f t="shared" si="1697"/>
        <v>24510.169320000001</v>
      </c>
      <c r="BB201" s="74">
        <f t="shared" si="1697"/>
        <v>0</v>
      </c>
      <c r="BC201" s="74">
        <f t="shared" si="1697"/>
        <v>0</v>
      </c>
      <c r="BD201" s="74">
        <f t="shared" si="1697"/>
        <v>0</v>
      </c>
      <c r="BE201" s="74">
        <f t="shared" si="1697"/>
        <v>0</v>
      </c>
      <c r="BF201" s="74">
        <f t="shared" si="1697"/>
        <v>0</v>
      </c>
      <c r="BG201" s="74">
        <f t="shared" si="1697"/>
        <v>0</v>
      </c>
      <c r="BH201" s="74">
        <f t="shared" si="1697"/>
        <v>0</v>
      </c>
      <c r="BI201" s="74">
        <f t="shared" si="1697"/>
        <v>0</v>
      </c>
      <c r="BJ201" s="74">
        <f t="shared" si="1697"/>
        <v>0</v>
      </c>
      <c r="BK201" s="74">
        <f t="shared" si="1697"/>
        <v>0</v>
      </c>
      <c r="BL201" s="74">
        <v>0</v>
      </c>
      <c r="BM201" s="74">
        <f t="shared" si="1697"/>
        <v>0</v>
      </c>
      <c r="BN201" s="74">
        <f t="shared" si="1697"/>
        <v>0</v>
      </c>
      <c r="BO201" s="74">
        <f t="shared" si="1697"/>
        <v>0</v>
      </c>
      <c r="BP201" s="74">
        <f t="shared" si="1697"/>
        <v>69</v>
      </c>
      <c r="BQ201" s="74">
        <f t="shared" si="1697"/>
        <v>1272946.5865199999</v>
      </c>
      <c r="BR201" s="74">
        <f t="shared" si="1697"/>
        <v>4</v>
      </c>
      <c r="BS201" s="74">
        <f t="shared" si="1697"/>
        <v>106333.90040000001</v>
      </c>
      <c r="BT201" s="74">
        <f t="shared" si="1697"/>
        <v>0</v>
      </c>
      <c r="BU201" s="74">
        <f t="shared" si="1697"/>
        <v>0</v>
      </c>
      <c r="BV201" s="74">
        <f t="shared" si="1697"/>
        <v>0</v>
      </c>
      <c r="BW201" s="74">
        <f t="shared" si="1697"/>
        <v>0</v>
      </c>
      <c r="BX201" s="74">
        <f t="shared" si="1697"/>
        <v>0</v>
      </c>
      <c r="BY201" s="74">
        <f t="shared" si="1697"/>
        <v>0</v>
      </c>
      <c r="BZ201" s="74">
        <f t="shared" si="1697"/>
        <v>0</v>
      </c>
      <c r="CA201" s="74">
        <f t="shared" ref="CA201:DQ201" si="1699">SUM(CA202:CA205)</f>
        <v>0</v>
      </c>
      <c r="CB201" s="74">
        <f t="shared" si="1699"/>
        <v>0</v>
      </c>
      <c r="CC201" s="74">
        <f t="shared" si="1699"/>
        <v>0</v>
      </c>
      <c r="CD201" s="74">
        <f t="shared" si="1699"/>
        <v>0</v>
      </c>
      <c r="CE201" s="74">
        <f t="shared" si="1699"/>
        <v>0</v>
      </c>
      <c r="CF201" s="74">
        <f t="shared" si="1699"/>
        <v>0</v>
      </c>
      <c r="CG201" s="74">
        <f t="shared" si="1699"/>
        <v>0</v>
      </c>
      <c r="CH201" s="74">
        <f t="shared" si="1699"/>
        <v>0</v>
      </c>
      <c r="CI201" s="74">
        <f t="shared" si="1699"/>
        <v>0</v>
      </c>
      <c r="CJ201" s="74">
        <f t="shared" si="1699"/>
        <v>80</v>
      </c>
      <c r="CK201" s="74">
        <f t="shared" si="1699"/>
        <v>817005.64400000009</v>
      </c>
      <c r="CL201" s="74">
        <f t="shared" si="1699"/>
        <v>32</v>
      </c>
      <c r="CM201" s="74">
        <f t="shared" si="1699"/>
        <v>399673.47638399998</v>
      </c>
      <c r="CN201" s="74">
        <f t="shared" si="1699"/>
        <v>15</v>
      </c>
      <c r="CO201" s="74">
        <f t="shared" si="1699"/>
        <v>215376.92221499997</v>
      </c>
      <c r="CP201" s="77">
        <f t="shared" si="1699"/>
        <v>2</v>
      </c>
      <c r="CQ201" s="74">
        <f t="shared" si="1699"/>
        <v>23196.391399999993</v>
      </c>
      <c r="CR201" s="74">
        <f t="shared" si="1699"/>
        <v>9</v>
      </c>
      <c r="CS201" s="74">
        <f t="shared" si="1699"/>
        <v>231376.40755599999</v>
      </c>
      <c r="CT201" s="74">
        <f t="shared" si="1699"/>
        <v>9</v>
      </c>
      <c r="CU201" s="74">
        <f t="shared" si="1699"/>
        <v>109788.29807400002</v>
      </c>
      <c r="CV201" s="74">
        <f t="shared" si="1699"/>
        <v>18</v>
      </c>
      <c r="CW201" s="74">
        <f t="shared" si="1699"/>
        <v>305709.17025600001</v>
      </c>
      <c r="CX201" s="74">
        <f t="shared" si="1699"/>
        <v>80</v>
      </c>
      <c r="CY201" s="74">
        <f t="shared" si="1699"/>
        <v>1122697.3430399999</v>
      </c>
      <c r="CZ201" s="74">
        <f t="shared" si="1699"/>
        <v>20</v>
      </c>
      <c r="DA201" s="74">
        <f t="shared" si="1699"/>
        <v>1333872.5588999998</v>
      </c>
      <c r="DB201" s="74">
        <f t="shared" si="1699"/>
        <v>9</v>
      </c>
      <c r="DC201" s="74">
        <f t="shared" si="1699"/>
        <v>104383.76129999998</v>
      </c>
      <c r="DD201" s="74">
        <f t="shared" si="1699"/>
        <v>0</v>
      </c>
      <c r="DE201" s="74">
        <f t="shared" si="1699"/>
        <v>0</v>
      </c>
      <c r="DF201" s="74">
        <f t="shared" si="1699"/>
        <v>0</v>
      </c>
      <c r="DG201" s="74">
        <f t="shared" si="1699"/>
        <v>0</v>
      </c>
      <c r="DH201" s="74">
        <f t="shared" si="1699"/>
        <v>4</v>
      </c>
      <c r="DI201" s="74">
        <f t="shared" si="1699"/>
        <v>116868.21971999999</v>
      </c>
      <c r="DJ201" s="74">
        <f t="shared" si="1699"/>
        <v>0</v>
      </c>
      <c r="DK201" s="74">
        <f t="shared" si="1699"/>
        <v>0</v>
      </c>
      <c r="DL201" s="74">
        <f t="shared" si="1699"/>
        <v>5</v>
      </c>
      <c r="DM201" s="74">
        <f t="shared" si="1699"/>
        <v>111629.63816875001</v>
      </c>
      <c r="DN201" s="19">
        <f t="shared" si="1699"/>
        <v>0</v>
      </c>
      <c r="DO201" s="19">
        <f t="shared" si="1699"/>
        <v>0</v>
      </c>
      <c r="DP201" s="74">
        <f t="shared" si="1699"/>
        <v>740</v>
      </c>
      <c r="DQ201" s="74">
        <f t="shared" si="1699"/>
        <v>16197631.092705747</v>
      </c>
    </row>
    <row r="202" spans="1:121" ht="20.25" customHeight="1" x14ac:dyDescent="0.25">
      <c r="A202" s="20"/>
      <c r="B202" s="54">
        <v>168</v>
      </c>
      <c r="C202" s="55" t="s">
        <v>330</v>
      </c>
      <c r="D202" s="56">
        <f t="shared" si="1058"/>
        <v>19063</v>
      </c>
      <c r="E202" s="56">
        <v>18530</v>
      </c>
      <c r="F202" s="56">
        <v>18715</v>
      </c>
      <c r="G202" s="21">
        <v>1.1100000000000001</v>
      </c>
      <c r="H202" s="15">
        <v>1</v>
      </c>
      <c r="I202" s="15">
        <v>1</v>
      </c>
      <c r="J202" s="56">
        <v>1.4</v>
      </c>
      <c r="K202" s="56">
        <v>1.68</v>
      </c>
      <c r="L202" s="56">
        <v>2.23</v>
      </c>
      <c r="M202" s="56">
        <v>2.57</v>
      </c>
      <c r="N202" s="16">
        <v>0</v>
      </c>
      <c r="O202" s="16">
        <f t="shared" ref="O202:O205" si="1700">(N202/12*5*$D202*$G202*$H202*$J202*O$11)+(N202/12*4*$E202*$G202*$I202*$J202*O$12)+(N202/12*3*$F202*$G202*$I202*$J202*O$12)</f>
        <v>0</v>
      </c>
      <c r="P202" s="16">
        <v>0</v>
      </c>
      <c r="Q202" s="16">
        <f t="shared" ref="Q202:Q205" si="1701">(P202/12*5*$D202*$G202*$H202*$J202*Q$11)+(P202/12*4*$E202*$G202*$I202*$J202*Q$12)+(P202/12*3*$F202*$G202*$I202*$J202*Q$12)</f>
        <v>0</v>
      </c>
      <c r="R202" s="16"/>
      <c r="S202" s="16">
        <f t="shared" ref="S202:S205" si="1702">(R202/12*5*$D202*$G202*$H202*$J202*S$11)+(R202/12*4*$E202*$G202*$I202*$J202*S$12)+(R202/12*3*$F202*$G202*$I202*$J202*S$12)</f>
        <v>0</v>
      </c>
      <c r="T202" s="16"/>
      <c r="U202" s="16">
        <f t="shared" ref="U202:U205" si="1703">(T202/12*5*$D202*$G202*$H202*$J202*U$11)+(T202/12*4*$E202*$G202*$I202*$J202*U$12)+(T202/12*3*$F202*$G202*$I202*$J202*U$12)</f>
        <v>0</v>
      </c>
      <c r="V202" s="16"/>
      <c r="W202" s="16">
        <f t="shared" ref="W202:W205" si="1704">(V202/12*5*$D202*$G202*$H202*$J202*W$11)+(V202/12*4*$E202*$G202*$I202*$J202*W$12)+(V202/12*3*$F202*$G202*$I202*$J202*W$12)</f>
        <v>0</v>
      </c>
      <c r="X202" s="16">
        <v>0</v>
      </c>
      <c r="Y202" s="16">
        <f t="shared" ref="Y202:Y205" si="1705">(X202/12*5*$D202*$G202*$H202*$J202*Y$11)+(X202/12*4*$E202*$G202*$I202*$J202*Y$12)+(X202/12*3*$F202*$G202*$I202*$J202*Y$12)</f>
        <v>0</v>
      </c>
      <c r="Z202" s="16"/>
      <c r="AA202" s="16">
        <f t="shared" ref="AA202:AA205" si="1706">(Z202/12*5*$D202*$G202*$H202*$J202*AA$11)+(Z202/12*4*$E202*$G202*$I202*$J202*AA$12)+(Z202/12*3*$F202*$G202*$I202*$J202*AA$12)</f>
        <v>0</v>
      </c>
      <c r="AB202" s="16"/>
      <c r="AC202" s="16">
        <f t="shared" ref="AC202:AC205" si="1707">(AB202/12*5*$D202*$G202*$H202*$J202*AC$11)+(AB202/12*4*$E202*$G202*$I202*$J202*AC$12)+(AB202/12*3*$F202*$G202*$I202*$J202*AC$12)</f>
        <v>0</v>
      </c>
      <c r="AD202" s="16">
        <v>0</v>
      </c>
      <c r="AE202" s="16">
        <f t="shared" ref="AE202:AE205" si="1708">(AD202/12*5*$D202*$G202*$H202*$J202*AE$11)+(AD202/12*4*$E202*$G202*$I202*$J202*AE$12)+(AD202/12*3*$F202*$G202*$I202*$J202*AE$12)</f>
        <v>0</v>
      </c>
      <c r="AF202" s="16">
        <v>6</v>
      </c>
      <c r="AG202" s="16">
        <f t="shared" ref="AG202:AG205" si="1709">(AF202/12*5*$D202*$G202*$H202*$J202*AG$11)+(AF202/12*4*$E202*$G202*$I202*$J202*AG$12)+(AF202/12*3*$F202*$G202*$I202*$J202*AG$12)</f>
        <v>186137.84805000003</v>
      </c>
      <c r="AH202" s="16"/>
      <c r="AI202" s="16">
        <f t="shared" ref="AI202:AI205" si="1710">(AH202/12*5*$D202*$G202*$H202*$J202*AI$11)+(AH202/12*4*$E202*$G202*$I202*$J202*AI$12)+(AH202/12*3*$F202*$G202*$I202*$J202*AI$12)</f>
        <v>0</v>
      </c>
      <c r="AJ202" s="16"/>
      <c r="AK202" s="16">
        <f t="shared" ref="AK202:AK205" si="1711">(AJ202/12*5*$D202*$G202*$H202*$J202*AK$11)+(AJ202/12*4*$E202*$G202*$I202*$J202*AK$12)+(AJ202/12*3*$F202*$G202*$I202*$J202*AK$12)</f>
        <v>0</v>
      </c>
      <c r="AL202" s="58">
        <v>0</v>
      </c>
      <c r="AM202" s="16">
        <f t="shared" ref="AM202:AM205" si="1712">(AL202/12*5*$D202*$G202*$H202*$J202*AM$11)+(AL202/12*4*$E202*$G202*$I202*$J202*AM$12)+(AL202/12*3*$F202*$G202*$I202*$J202*AM$12)</f>
        <v>0</v>
      </c>
      <c r="AN202" s="59">
        <v>0</v>
      </c>
      <c r="AO202" s="16">
        <f t="shared" ref="AO202:AO205" si="1713">(AN202/12*5*$D202*$G202*$H202*$K202*AO$11)+(AN202/12*4*$E202*$G202*$I202*$K202*AO$12)+(AN202/12*3*$F202*$G202*$I202*$K202*AO$12)</f>
        <v>0</v>
      </c>
      <c r="AP202" s="16"/>
      <c r="AQ202" s="16">
        <f t="shared" ref="AQ202:AQ205" si="1714">(AP202/12*5*$D202*$G202*$H202*$K202*AQ$11)+(AP202/12*4*$E202*$G202*$I202*$K202*AQ$12)+(AP202/12*3*$F202*$G202*$I202*$K202*AQ$12)</f>
        <v>0</v>
      </c>
      <c r="AR202" s="16"/>
      <c r="AS202" s="16">
        <f t="shared" ref="AS202:AS205" si="1715">(AR202/12*5*$D202*$G202*$H202*$K202*AS$11)+(AR202/12*4*$E202*$G202*$I202*$K202*AS$12)+(AR202/12*3*$F202*$G202*$I202*$K202*AS$12)</f>
        <v>0</v>
      </c>
      <c r="AT202" s="16"/>
      <c r="AU202" s="16">
        <f t="shared" ref="AU202:AU205" si="1716">(AT202/12*5*$D202*$G202*$H202*$K202*AU$11)+(AT202/12*4*$E202*$G202*$I202*$K202*AU$12)+(AT202/12*3*$F202*$G202*$I202*$K202*AU$12)</f>
        <v>0</v>
      </c>
      <c r="AV202" s="16"/>
      <c r="AW202" s="16">
        <f t="shared" ref="AW202:AW205" si="1717">(AV202/12*5*$D202*$G202*$H202*$J202*AW$11)+(AV202/12*4*$E202*$G202*$I202*$J202*AW$12)+(AV202/12*3*$F202*$G202*$I202*$J202*AW$12)</f>
        <v>0</v>
      </c>
      <c r="AX202" s="16"/>
      <c r="AY202" s="16">
        <f t="shared" ref="AY202:AY205" si="1718">(AX202/12*5*$D202*$G202*$H202*$J202*AY$11)+(AX202/12*4*$E202*$G202*$I202*$J202*AY$12)+(AX202/12*3*$F202*$G202*$I202*$J202*AY$12)</f>
        <v>0</v>
      </c>
      <c r="AZ202" s="16"/>
      <c r="BA202" s="16">
        <f t="shared" ref="BA202:BA205" si="1719">(AZ202/12*5*$D202*$G202*$H202*$K202*BA$11)+(AZ202/12*4*$E202*$G202*$I202*$K202*BA$12)+(AZ202/12*3*$F202*$G202*$I202*$K202*BA$12)</f>
        <v>0</v>
      </c>
      <c r="BB202" s="16"/>
      <c r="BC202" s="16">
        <f t="shared" ref="BC202:BC205" si="1720">(BB202/12*5*$D202*$G202*$H202*$J202*BC$11)+(BB202/12*4*$E202*$G202*$I202*$J202*BC$12)+(BB202/12*3*$F202*$G202*$I202*$J202*BC$12)</f>
        <v>0</v>
      </c>
      <c r="BD202" s="16"/>
      <c r="BE202" s="16">
        <f t="shared" ref="BE202:BE205" si="1721">(BD202/12*5*$D202*$G202*$H202*$J202*BE$11)+(BD202/12*4*$E202*$G202*$I202*$J202*BE$12)+(BD202/12*3*$F202*$G202*$I202*$J202*BE$12)</f>
        <v>0</v>
      </c>
      <c r="BF202" s="16"/>
      <c r="BG202" s="16">
        <f t="shared" ref="BG202:BG205" si="1722">(BF202/12*5*$D202*$G202*$H202*$J202*BG$11)+(BF202/12*4*$E202*$G202*$I202*$J202*BG$12)+(BF202/12*3*$F202*$G202*$I202*$J202*BG$12)</f>
        <v>0</v>
      </c>
      <c r="BH202" s="16"/>
      <c r="BI202" s="16">
        <f t="shared" ref="BI202:BI205" si="1723">(BH202/12*5*$D202*$G202*$H202*$K202*BI$11)+(BH202/12*4*$E202*$G202*$I202*$K202*BI$12)+(BH202/12*3*$F202*$G202*$I202*$K202*BI$12)</f>
        <v>0</v>
      </c>
      <c r="BJ202" s="16">
        <v>0</v>
      </c>
      <c r="BK202" s="16">
        <f t="shared" ref="BK202:BK205" si="1724">(BJ202/12*5*$D202*$G202*$H202*$J202*BK$11)+(BJ202/12*4*$E202*$G202*$I202*$J202*BK$12)+(BJ202/12*3*$F202*$G202*$I202*$J202*BK$12)</f>
        <v>0</v>
      </c>
      <c r="BL202" s="16"/>
      <c r="BM202" s="16">
        <f t="shared" ref="BM202:BM205" si="1725">(BL202/12*5*$D202*$G202*$H202*$J202*BM$11)+(BL202/12*4*$E202*$G202*$I202*$J202*BM$12)+(BL202/12*3*$F202*$G202*$I202*$J202*BM$12)</f>
        <v>0</v>
      </c>
      <c r="BN202" s="22"/>
      <c r="BO202" s="16">
        <f t="shared" ref="BO202:BO205" si="1726">(BN202/12*5*$D202*$G202*$H202*$K202*BO$11)+(BN202/12*4*$E202*$G202*$I202*$K202*BO$12)+(BN202/12*3*$F202*$G202*$I202*$K202*BO$12)</f>
        <v>0</v>
      </c>
      <c r="BP202" s="16">
        <v>0</v>
      </c>
      <c r="BQ202" s="16">
        <f t="shared" ref="BQ202:BQ205" si="1727">(BP202/12*5*$D202*$G202*$H202*$K202*BQ$11)+(BP202/12*4*$E202*$G202*$I202*$K202*BQ$12)+(BP202/12*3*$F202*$G202*$I202*$K202*BQ$12)</f>
        <v>0</v>
      </c>
      <c r="BR202" s="16">
        <v>4</v>
      </c>
      <c r="BS202" s="16">
        <f t="shared" ref="BS202:BS205" si="1728">(BR202/12*5*$D202*$G202*$H202*$J202*BS$11)+(BR202/12*4*$E202*$G202*$I202*$J202*BS$12)+(BR202/12*3*$F202*$G202*$I202*$J202*BS$12)</f>
        <v>106333.90040000001</v>
      </c>
      <c r="BT202" s="16"/>
      <c r="BU202" s="16">
        <f t="shared" ref="BU202:BU205" si="1729">(BT202/12*5*$D202*$G202*$H202*$J202*BU$11)+(BT202/12*4*$E202*$G202*$I202*$J202*BU$12)+(BT202/12*3*$F202*$G202*$I202*$J202*BU$12)</f>
        <v>0</v>
      </c>
      <c r="BV202" s="16"/>
      <c r="BW202" s="16">
        <f t="shared" ref="BW202:BW205" si="1730">(BV202/12*5*$D202*$G202*$H202*$K202*BW$11)+(BV202/12*4*$E202*$G202*$I202*$K202*BW$12)+(BV202/12*3*$F202*$G202*$I202*$K202*BW$12)</f>
        <v>0</v>
      </c>
      <c r="BX202" s="16"/>
      <c r="BY202" s="16">
        <f t="shared" ref="BY202:BY205" si="1731">(BX202/12*5*$D202*$G202*$H202*$K202*BY$11)+(BX202/12*4*$E202*$G202*$I202*$K202*BY$12)+(BX202/12*3*$F202*$G202*$I202*$K202*BY$12)</f>
        <v>0</v>
      </c>
      <c r="BZ202" s="16"/>
      <c r="CA202" s="16">
        <f t="shared" ref="CA202:CA205" si="1732">(BZ202/12*5*$D202*$G202*$H202*$J202*CA$11)+(BZ202/12*4*$E202*$G202*$I202*$J202*CA$12)+(BZ202/12*3*$F202*$G202*$I202*$J202*CA$12)</f>
        <v>0</v>
      </c>
      <c r="CB202" s="16"/>
      <c r="CC202" s="16">
        <f t="shared" ref="CC202:CC205" si="1733">(CB202/12*5*$D202*$G202*$H202*$K202*CC$11)+(CB202/12*4*$E202*$G202*$I202*$K202*CC$12)+(CB202/12*3*$F202*$G202*$I202*$K202*CC$12)</f>
        <v>0</v>
      </c>
      <c r="CD202" s="16"/>
      <c r="CE202" s="16">
        <f t="shared" ref="CE202:CE205" si="1734">(CD202/12*5*$D202*$G202*$H202*$J202*CE$11)+(CD202/12*4*$E202*$G202*$I202*$J202*CE$12)+(CD202/12*3*$F202*$G202*$I202*$J202*CE$12)</f>
        <v>0</v>
      </c>
      <c r="CF202" s="16"/>
      <c r="CG202" s="16">
        <f t="shared" ref="CG202:CG205" si="1735">(CF202/12*5*$D202*$G202*$H202*$J202*CG$11)+(CF202/12*4*$E202*$G202*$I202*$J202*CG$12)+(CF202/12*3*$F202*$G202*$I202*$J202*CG$12)</f>
        <v>0</v>
      </c>
      <c r="CH202" s="16"/>
      <c r="CI202" s="16">
        <f t="shared" ref="CI202:CI205" si="1736">(CH202/12*5*$D202*$G202*$H202*$J202*CI$11)+(CH202/12*4*$E202*$G202*$I202*$J202*CI$12)+(CH202/12*3*$F202*$G202*$I202*$J202*CI$12)</f>
        <v>0</v>
      </c>
      <c r="CJ202" s="16"/>
      <c r="CK202" s="16">
        <f t="shared" ref="CK202:CK205" si="1737">(CJ202/12*5*$D202*$G202*$H202*$J202*CK$11)+(CJ202/12*4*$E202*$G202*$I202*$J202*CK$12)+(CJ202/12*3*$F202*$G202*$I202*$J202*CK$12)</f>
        <v>0</v>
      </c>
      <c r="CL202" s="16"/>
      <c r="CM202" s="16">
        <f t="shared" ref="CM202:CM205" si="1738">(CL202/12*5*$D202*$G202*$H202*$K202*CM$11)+(CL202/12*4*$E202*$G202*$I202*$K202*CM$12)+(CL202/12*3*$F202*$G202*$I202*$K202*CM$12)</f>
        <v>0</v>
      </c>
      <c r="CN202" s="16"/>
      <c r="CO202" s="16">
        <f t="shared" ref="CO202:CO205" si="1739">(CN202/12*5*$D202*$G202*$H202*$K202*CO$11)+(CN202/12*4*$E202*$G202*$I202*$K202*CO$12)+(CN202/12*3*$F202*$G202*$I202*$K202*CO$12)</f>
        <v>0</v>
      </c>
      <c r="CP202" s="18"/>
      <c r="CQ202" s="16">
        <f t="shared" ref="CQ202:CQ205" si="1740">(CP202/12*5*$D202*$G202*$H202*$J202*CQ$11)+(CP202/12*4*$E202*$G202*$I202*$J202*CQ$12)+(CP202/12*3*$F202*$G202*$I202*$J202*CQ$12)</f>
        <v>0</v>
      </c>
      <c r="CR202" s="24"/>
      <c r="CS202" s="16">
        <f t="shared" ref="CS202:CS205" si="1741">(CR202/12*5*$D202*$G202*$H202*$K202*CS$11)+(CR202/12*4*$E202*$G202*$I202*$K202*CS$12)+(CR202/12*3*$F202*$G202*$I202*$K202*CS$12)</f>
        <v>0</v>
      </c>
      <c r="CT202" s="16"/>
      <c r="CU202" s="16">
        <f t="shared" ref="CU202:CU205" si="1742">(CT202/12*5*$D202*$G202*$H202*$K202*CU$11)+(CT202/12*4*$E202*$G202*$I202*$K202*CU$12)+(CT202/12*3*$F202*$G202*$I202*$K202*CU$12)</f>
        <v>0</v>
      </c>
      <c r="CV202" s="16"/>
      <c r="CW202" s="16">
        <f t="shared" ref="CW202:CW205" si="1743">(CV202/12*5*$D202*$G202*$H202*$K202*CW$11)+(CV202/12*4*$E202*$G202*$I202*$K202*CW$12)+(CV202/12*3*$F202*$G202*$I202*$K202*CW$12)</f>
        <v>0</v>
      </c>
      <c r="CX202" s="16"/>
      <c r="CY202" s="16">
        <f t="shared" ref="CY202:CY205" si="1744">(CX202/12*5*$D202*$G202*$H202*$K202*CY$11)+(CX202/12*4*$E202*$G202*$I202*$K202*CY$12)+(CX202/12*3*$F202*$G202*$I202*$K202*CY$12)</f>
        <v>0</v>
      </c>
      <c r="CZ202" s="16"/>
      <c r="DA202" s="16">
        <f t="shared" ref="DA202:DA205" si="1745">(CZ202/12*5*$D202*$G202*$H202*$K202*DA$11)+(CZ202/12*4*$E202*$G202*$I202*$K202*DA$12)+(CZ202/12*3*$F202*$G202*$I202*$K202*DA$12)</f>
        <v>0</v>
      </c>
      <c r="DB202" s="16"/>
      <c r="DC202" s="16">
        <f t="shared" ref="DC202:DC205" si="1746">(DB202/12*5*$D202*$G202*$H202*$J202*DC$11)+(DB202/12*4*$E202*$G202*$I202*$J202*DC$12)+(DB202/12*3*$F202*$G202*$I202*$J202*DC$12)</f>
        <v>0</v>
      </c>
      <c r="DD202" s="16"/>
      <c r="DE202" s="16">
        <f t="shared" ref="DE202:DE205" si="1747">(DD202/12*5*$D202*$G202*$H202*$J202*DE$11)+(DD202/12*4*$E202*$G202*$I202*$J202*DE$12)+(DD202/12*3*$F202*$G202*$I202*$J202*DE$12)</f>
        <v>0</v>
      </c>
      <c r="DF202" s="16"/>
      <c r="DG202" s="16">
        <f t="shared" ref="DG202:DG205" si="1748">(DF202/12*5*$D202*$G202*$H202*$K202*DG$11)+(DF202/12*4*$E202*$G202*$I202*$K202*DG$12)+(DF202/12*3*$F202*$G202*$I202*$K202*DG$12)</f>
        <v>0</v>
      </c>
      <c r="DH202" s="16"/>
      <c r="DI202" s="16">
        <f t="shared" ref="DI202:DI205" si="1749">(DH202/12*5*$D202*$G202*$H202*$K202*DI$11)+(DH202/12*4*$E202*$G202*$I202*$K202*DI$12)+(DH202/12*3*$F202*$G202*$I202*$K202*DI$12)</f>
        <v>0</v>
      </c>
      <c r="DJ202" s="16"/>
      <c r="DK202" s="16">
        <f t="shared" ref="DK202:DK205" si="1750">(DJ202/12*5*$D202*$G202*$H202*$L202*DK$11)+(DJ202/12*4*$E202*$G202*$I202*$L202*DK$12)+(DJ202/12*3*$F202*$G202*$I202*$L202*DK$12)</f>
        <v>0</v>
      </c>
      <c r="DL202" s="16"/>
      <c r="DM202" s="16">
        <f t="shared" ref="DM202:DM227" si="1751">(DL202/12*5*$D202*$G202*$H202*$M202*DM$11)+(DL202/12*4*$E202*$G202*$I202*$M202*DM$12)+(DL202/12*3*$F202*$G202*$I202*$M202*DM$12)</f>
        <v>0</v>
      </c>
      <c r="DN202" s="16"/>
      <c r="DO202" s="16">
        <f t="shared" si="1054"/>
        <v>0</v>
      </c>
      <c r="DP202" s="16">
        <f t="shared" ref="DP202:DQ205" si="1752">SUM(N202,P202,R202,T202,V202,X202,Z202,AB202,AD202,AF202,AH202,AJ202,AL202,AN202,AP202,AR202,AT202,AV202,AX202,AZ202,BB202,BD202,BF202,BH202,BJ202,BL202,BN202,BP202,BR202,BT202,BV202,BX202,BZ202,CB202,CD202,CF202,CH202,CJ202,CL202,CN202,CP202,CR202,CT202,CV202,CX202,CZ202,DB202,DD202,DF202,DH202,DJ202,DL202,DN202)</f>
        <v>10</v>
      </c>
      <c r="DQ202" s="16">
        <f t="shared" si="1752"/>
        <v>292471.74845000007</v>
      </c>
    </row>
    <row r="203" spans="1:121" ht="15.75" customHeight="1" x14ac:dyDescent="0.25">
      <c r="A203" s="20"/>
      <c r="B203" s="54">
        <v>169</v>
      </c>
      <c r="C203" s="55" t="s">
        <v>331</v>
      </c>
      <c r="D203" s="56">
        <f t="shared" si="1058"/>
        <v>19063</v>
      </c>
      <c r="E203" s="56">
        <v>18530</v>
      </c>
      <c r="F203" s="56">
        <v>18715</v>
      </c>
      <c r="G203" s="21">
        <v>0.39</v>
      </c>
      <c r="H203" s="15">
        <v>1</v>
      </c>
      <c r="I203" s="15">
        <v>1</v>
      </c>
      <c r="J203" s="56">
        <v>1.4</v>
      </c>
      <c r="K203" s="56">
        <v>1.68</v>
      </c>
      <c r="L203" s="56">
        <v>2.23</v>
      </c>
      <c r="M203" s="56">
        <v>2.57</v>
      </c>
      <c r="N203" s="16">
        <v>0</v>
      </c>
      <c r="O203" s="16">
        <f t="shared" si="1700"/>
        <v>0</v>
      </c>
      <c r="P203" s="16">
        <v>0</v>
      </c>
      <c r="Q203" s="16">
        <f t="shared" si="1701"/>
        <v>0</v>
      </c>
      <c r="R203" s="16"/>
      <c r="S203" s="16">
        <f t="shared" si="1702"/>
        <v>0</v>
      </c>
      <c r="T203" s="16"/>
      <c r="U203" s="16">
        <f t="shared" si="1703"/>
        <v>0</v>
      </c>
      <c r="V203" s="16"/>
      <c r="W203" s="16">
        <f t="shared" si="1704"/>
        <v>0</v>
      </c>
      <c r="X203" s="16">
        <v>0</v>
      </c>
      <c r="Y203" s="16">
        <f t="shared" si="1705"/>
        <v>0</v>
      </c>
      <c r="Z203" s="16"/>
      <c r="AA203" s="16">
        <f t="shared" si="1706"/>
        <v>0</v>
      </c>
      <c r="AB203" s="16"/>
      <c r="AC203" s="16">
        <f t="shared" si="1707"/>
        <v>0</v>
      </c>
      <c r="AD203" s="16">
        <v>3</v>
      </c>
      <c r="AE203" s="16">
        <f t="shared" si="1708"/>
        <v>38489.587499999994</v>
      </c>
      <c r="AF203" s="16">
        <v>136</v>
      </c>
      <c r="AG203" s="16">
        <f t="shared" si="1709"/>
        <v>1482395.1141999997</v>
      </c>
      <c r="AH203" s="16"/>
      <c r="AI203" s="16">
        <f t="shared" si="1710"/>
        <v>0</v>
      </c>
      <c r="AJ203" s="16"/>
      <c r="AK203" s="16">
        <f t="shared" si="1711"/>
        <v>0</v>
      </c>
      <c r="AL203" s="58">
        <v>0</v>
      </c>
      <c r="AM203" s="16">
        <f t="shared" si="1712"/>
        <v>0</v>
      </c>
      <c r="AN203" s="59">
        <v>77</v>
      </c>
      <c r="AO203" s="16">
        <f t="shared" si="1713"/>
        <v>970129.49233200017</v>
      </c>
      <c r="AP203" s="16"/>
      <c r="AQ203" s="16">
        <f t="shared" si="1714"/>
        <v>0</v>
      </c>
      <c r="AR203" s="16">
        <v>29</v>
      </c>
      <c r="AS203" s="16">
        <f t="shared" si="1715"/>
        <v>365373.44516399992</v>
      </c>
      <c r="AT203" s="16"/>
      <c r="AU203" s="16">
        <f t="shared" si="1716"/>
        <v>0</v>
      </c>
      <c r="AV203" s="16"/>
      <c r="AW203" s="16">
        <f t="shared" si="1717"/>
        <v>0</v>
      </c>
      <c r="AX203" s="16"/>
      <c r="AY203" s="16">
        <f t="shared" si="1718"/>
        <v>0</v>
      </c>
      <c r="AZ203" s="16">
        <v>2</v>
      </c>
      <c r="BA203" s="16">
        <f t="shared" si="1719"/>
        <v>24510.169320000001</v>
      </c>
      <c r="BB203" s="16"/>
      <c r="BC203" s="16">
        <f t="shared" si="1720"/>
        <v>0</v>
      </c>
      <c r="BD203" s="16"/>
      <c r="BE203" s="16">
        <f t="shared" si="1721"/>
        <v>0</v>
      </c>
      <c r="BF203" s="16"/>
      <c r="BG203" s="16">
        <f t="shared" si="1722"/>
        <v>0</v>
      </c>
      <c r="BH203" s="16"/>
      <c r="BI203" s="16">
        <f t="shared" si="1723"/>
        <v>0</v>
      </c>
      <c r="BJ203" s="16">
        <v>0</v>
      </c>
      <c r="BK203" s="16">
        <f t="shared" si="1724"/>
        <v>0</v>
      </c>
      <c r="BL203" s="16"/>
      <c r="BM203" s="16">
        <f t="shared" si="1725"/>
        <v>0</v>
      </c>
      <c r="BN203" s="22"/>
      <c r="BO203" s="16">
        <f t="shared" si="1726"/>
        <v>0</v>
      </c>
      <c r="BP203" s="16">
        <v>63</v>
      </c>
      <c r="BQ203" s="16">
        <f t="shared" si="1727"/>
        <v>876823.59491999983</v>
      </c>
      <c r="BR203" s="16"/>
      <c r="BS203" s="16">
        <f t="shared" si="1728"/>
        <v>0</v>
      </c>
      <c r="BT203" s="16"/>
      <c r="BU203" s="16">
        <f t="shared" si="1729"/>
        <v>0</v>
      </c>
      <c r="BV203" s="16"/>
      <c r="BW203" s="16">
        <f t="shared" si="1730"/>
        <v>0</v>
      </c>
      <c r="BX203" s="16"/>
      <c r="BY203" s="16">
        <f t="shared" si="1731"/>
        <v>0</v>
      </c>
      <c r="BZ203" s="16"/>
      <c r="CA203" s="16">
        <f t="shared" si="1732"/>
        <v>0</v>
      </c>
      <c r="CB203" s="16"/>
      <c r="CC203" s="16">
        <f t="shared" si="1733"/>
        <v>0</v>
      </c>
      <c r="CD203" s="16"/>
      <c r="CE203" s="16">
        <f t="shared" si="1734"/>
        <v>0</v>
      </c>
      <c r="CF203" s="16"/>
      <c r="CG203" s="16">
        <f t="shared" si="1735"/>
        <v>0</v>
      </c>
      <c r="CH203" s="16"/>
      <c r="CI203" s="16">
        <f t="shared" si="1736"/>
        <v>0</v>
      </c>
      <c r="CJ203" s="16">
        <v>80</v>
      </c>
      <c r="CK203" s="16">
        <f t="shared" si="1737"/>
        <v>817005.64400000009</v>
      </c>
      <c r="CL203" s="16">
        <v>32</v>
      </c>
      <c r="CM203" s="16">
        <f t="shared" si="1738"/>
        <v>399673.47638399998</v>
      </c>
      <c r="CN203" s="16">
        <v>15</v>
      </c>
      <c r="CO203" s="16">
        <f t="shared" si="1739"/>
        <v>215376.92221499997</v>
      </c>
      <c r="CP203" s="18">
        <v>2</v>
      </c>
      <c r="CQ203" s="16">
        <f t="shared" si="1740"/>
        <v>23196.391399999993</v>
      </c>
      <c r="CR203" s="24">
        <v>7</v>
      </c>
      <c r="CS203" s="16">
        <f t="shared" si="1741"/>
        <v>98236.017516000007</v>
      </c>
      <c r="CT203" s="16">
        <v>9</v>
      </c>
      <c r="CU203" s="16">
        <f t="shared" si="1742"/>
        <v>109788.29807400002</v>
      </c>
      <c r="CV203" s="16">
        <v>17</v>
      </c>
      <c r="CW203" s="16">
        <f t="shared" si="1743"/>
        <v>239015.542311</v>
      </c>
      <c r="CX203" s="16">
        <v>80</v>
      </c>
      <c r="CY203" s="16">
        <f t="shared" si="1744"/>
        <v>1122697.3430399999</v>
      </c>
      <c r="CZ203" s="16"/>
      <c r="DA203" s="16">
        <f t="shared" si="1745"/>
        <v>0</v>
      </c>
      <c r="DB203" s="16">
        <v>9</v>
      </c>
      <c r="DC203" s="16">
        <f t="shared" si="1746"/>
        <v>104383.76129999998</v>
      </c>
      <c r="DD203" s="16"/>
      <c r="DE203" s="16">
        <f t="shared" si="1747"/>
        <v>0</v>
      </c>
      <c r="DF203" s="16"/>
      <c r="DG203" s="16">
        <f t="shared" si="1748"/>
        <v>0</v>
      </c>
      <c r="DH203" s="16">
        <v>3</v>
      </c>
      <c r="DI203" s="16">
        <f t="shared" si="1749"/>
        <v>45276.760619999994</v>
      </c>
      <c r="DJ203" s="16"/>
      <c r="DK203" s="16">
        <f t="shared" si="1750"/>
        <v>0</v>
      </c>
      <c r="DL203" s="16">
        <v>5</v>
      </c>
      <c r="DM203" s="16">
        <f t="shared" si="1751"/>
        <v>111629.63816875001</v>
      </c>
      <c r="DN203" s="16"/>
      <c r="DO203" s="16">
        <f t="shared" si="1054"/>
        <v>0</v>
      </c>
      <c r="DP203" s="16">
        <f t="shared" si="1752"/>
        <v>569</v>
      </c>
      <c r="DQ203" s="16">
        <f t="shared" si="1752"/>
        <v>7044001.1984647494</v>
      </c>
    </row>
    <row r="204" spans="1:121" ht="30.75" customHeight="1" x14ac:dyDescent="0.25">
      <c r="A204" s="20"/>
      <c r="B204" s="54">
        <v>170</v>
      </c>
      <c r="C204" s="55" t="s">
        <v>332</v>
      </c>
      <c r="D204" s="56">
        <f t="shared" si="1058"/>
        <v>19063</v>
      </c>
      <c r="E204" s="56">
        <v>18530</v>
      </c>
      <c r="F204" s="56">
        <v>18715</v>
      </c>
      <c r="G204" s="21">
        <v>1.85</v>
      </c>
      <c r="H204" s="15">
        <v>1</v>
      </c>
      <c r="I204" s="15">
        <v>1</v>
      </c>
      <c r="J204" s="56">
        <v>1.4</v>
      </c>
      <c r="K204" s="56">
        <v>1.68</v>
      </c>
      <c r="L204" s="56">
        <v>2.23</v>
      </c>
      <c r="M204" s="56">
        <v>2.57</v>
      </c>
      <c r="N204" s="16">
        <v>0</v>
      </c>
      <c r="O204" s="16">
        <f t="shared" si="1700"/>
        <v>0</v>
      </c>
      <c r="P204" s="16">
        <v>0</v>
      </c>
      <c r="Q204" s="16">
        <f t="shared" si="1701"/>
        <v>0</v>
      </c>
      <c r="R204" s="16"/>
      <c r="S204" s="16">
        <f t="shared" si="1702"/>
        <v>0</v>
      </c>
      <c r="T204" s="16"/>
      <c r="U204" s="16">
        <f t="shared" si="1703"/>
        <v>0</v>
      </c>
      <c r="V204" s="16"/>
      <c r="W204" s="16">
        <f t="shared" si="1704"/>
        <v>0</v>
      </c>
      <c r="X204" s="16">
        <v>0</v>
      </c>
      <c r="Y204" s="16">
        <f t="shared" si="1705"/>
        <v>0</v>
      </c>
      <c r="Z204" s="16"/>
      <c r="AA204" s="16">
        <f t="shared" si="1706"/>
        <v>0</v>
      </c>
      <c r="AB204" s="16"/>
      <c r="AC204" s="16">
        <f t="shared" si="1707"/>
        <v>0</v>
      </c>
      <c r="AD204" s="16">
        <v>0</v>
      </c>
      <c r="AE204" s="16">
        <f t="shared" si="1708"/>
        <v>0</v>
      </c>
      <c r="AF204" s="16">
        <v>122</v>
      </c>
      <c r="AG204" s="16">
        <f t="shared" si="1709"/>
        <v>6308004.8505833326</v>
      </c>
      <c r="AH204" s="16"/>
      <c r="AI204" s="16">
        <f t="shared" si="1710"/>
        <v>0</v>
      </c>
      <c r="AJ204" s="16"/>
      <c r="AK204" s="16">
        <f t="shared" si="1711"/>
        <v>0</v>
      </c>
      <c r="AL204" s="58">
        <v>0</v>
      </c>
      <c r="AM204" s="16">
        <f t="shared" si="1712"/>
        <v>0</v>
      </c>
      <c r="AN204" s="59">
        <v>0</v>
      </c>
      <c r="AO204" s="16">
        <f t="shared" si="1713"/>
        <v>0</v>
      </c>
      <c r="AP204" s="16"/>
      <c r="AQ204" s="16">
        <f t="shared" si="1714"/>
        <v>0</v>
      </c>
      <c r="AR204" s="16"/>
      <c r="AS204" s="16">
        <f t="shared" si="1715"/>
        <v>0</v>
      </c>
      <c r="AT204" s="16"/>
      <c r="AU204" s="16">
        <f t="shared" si="1716"/>
        <v>0</v>
      </c>
      <c r="AV204" s="16"/>
      <c r="AW204" s="16">
        <f t="shared" si="1717"/>
        <v>0</v>
      </c>
      <c r="AX204" s="16"/>
      <c r="AY204" s="16">
        <f t="shared" si="1718"/>
        <v>0</v>
      </c>
      <c r="AZ204" s="16"/>
      <c r="BA204" s="16">
        <f t="shared" si="1719"/>
        <v>0</v>
      </c>
      <c r="BB204" s="16"/>
      <c r="BC204" s="16">
        <f t="shared" si="1720"/>
        <v>0</v>
      </c>
      <c r="BD204" s="16"/>
      <c r="BE204" s="16">
        <f t="shared" si="1721"/>
        <v>0</v>
      </c>
      <c r="BF204" s="16"/>
      <c r="BG204" s="16">
        <f t="shared" si="1722"/>
        <v>0</v>
      </c>
      <c r="BH204" s="16"/>
      <c r="BI204" s="16">
        <f t="shared" si="1723"/>
        <v>0</v>
      </c>
      <c r="BJ204" s="16">
        <v>0</v>
      </c>
      <c r="BK204" s="16">
        <f t="shared" si="1724"/>
        <v>0</v>
      </c>
      <c r="BL204" s="16"/>
      <c r="BM204" s="16">
        <f t="shared" si="1725"/>
        <v>0</v>
      </c>
      <c r="BN204" s="22"/>
      <c r="BO204" s="16">
        <f t="shared" si="1726"/>
        <v>0</v>
      </c>
      <c r="BP204" s="16">
        <v>6</v>
      </c>
      <c r="BQ204" s="16">
        <f t="shared" si="1727"/>
        <v>396122.99159999995</v>
      </c>
      <c r="BR204" s="16"/>
      <c r="BS204" s="16">
        <f t="shared" si="1728"/>
        <v>0</v>
      </c>
      <c r="BT204" s="16"/>
      <c r="BU204" s="16">
        <f t="shared" si="1729"/>
        <v>0</v>
      </c>
      <c r="BV204" s="16"/>
      <c r="BW204" s="16">
        <f t="shared" si="1730"/>
        <v>0</v>
      </c>
      <c r="BX204" s="16"/>
      <c r="BY204" s="16">
        <f t="shared" si="1731"/>
        <v>0</v>
      </c>
      <c r="BZ204" s="16"/>
      <c r="CA204" s="16">
        <f t="shared" si="1732"/>
        <v>0</v>
      </c>
      <c r="CB204" s="16"/>
      <c r="CC204" s="16">
        <f t="shared" si="1733"/>
        <v>0</v>
      </c>
      <c r="CD204" s="16"/>
      <c r="CE204" s="16">
        <f t="shared" si="1734"/>
        <v>0</v>
      </c>
      <c r="CF204" s="16"/>
      <c r="CG204" s="16">
        <f t="shared" si="1735"/>
        <v>0</v>
      </c>
      <c r="CH204" s="16"/>
      <c r="CI204" s="16">
        <f t="shared" si="1736"/>
        <v>0</v>
      </c>
      <c r="CJ204" s="16"/>
      <c r="CK204" s="16">
        <f t="shared" si="1737"/>
        <v>0</v>
      </c>
      <c r="CL204" s="16"/>
      <c r="CM204" s="16">
        <f t="shared" si="1738"/>
        <v>0</v>
      </c>
      <c r="CN204" s="16"/>
      <c r="CO204" s="16">
        <f t="shared" si="1739"/>
        <v>0</v>
      </c>
      <c r="CP204" s="18"/>
      <c r="CQ204" s="16">
        <f t="shared" si="1740"/>
        <v>0</v>
      </c>
      <c r="CR204" s="16">
        <v>2</v>
      </c>
      <c r="CS204" s="16">
        <f t="shared" si="1741"/>
        <v>133140.39003999997</v>
      </c>
      <c r="CT204" s="16"/>
      <c r="CU204" s="16">
        <f t="shared" si="1742"/>
        <v>0</v>
      </c>
      <c r="CV204" s="16">
        <v>1</v>
      </c>
      <c r="CW204" s="16">
        <f t="shared" si="1743"/>
        <v>66693.627944999986</v>
      </c>
      <c r="CX204" s="16"/>
      <c r="CY204" s="16">
        <f t="shared" si="1744"/>
        <v>0</v>
      </c>
      <c r="CZ204" s="16">
        <v>20</v>
      </c>
      <c r="DA204" s="16">
        <f t="shared" si="1745"/>
        <v>1333872.5588999998</v>
      </c>
      <c r="DB204" s="16"/>
      <c r="DC204" s="16">
        <f t="shared" si="1746"/>
        <v>0</v>
      </c>
      <c r="DD204" s="16"/>
      <c r="DE204" s="16">
        <f t="shared" si="1747"/>
        <v>0</v>
      </c>
      <c r="DF204" s="16"/>
      <c r="DG204" s="16">
        <f t="shared" si="1748"/>
        <v>0</v>
      </c>
      <c r="DH204" s="16">
        <v>1</v>
      </c>
      <c r="DI204" s="16">
        <f t="shared" si="1749"/>
        <v>71591.459099999993</v>
      </c>
      <c r="DJ204" s="16"/>
      <c r="DK204" s="16">
        <f t="shared" si="1750"/>
        <v>0</v>
      </c>
      <c r="DL204" s="16"/>
      <c r="DM204" s="16">
        <f t="shared" si="1751"/>
        <v>0</v>
      </c>
      <c r="DN204" s="16"/>
      <c r="DO204" s="16">
        <f t="shared" si="1054"/>
        <v>0</v>
      </c>
      <c r="DP204" s="16">
        <f t="shared" si="1752"/>
        <v>152</v>
      </c>
      <c r="DQ204" s="16">
        <f t="shared" si="1752"/>
        <v>8309425.8781683324</v>
      </c>
    </row>
    <row r="205" spans="1:121" ht="30" customHeight="1" x14ac:dyDescent="0.25">
      <c r="A205" s="20"/>
      <c r="B205" s="54">
        <v>171</v>
      </c>
      <c r="C205" s="55" t="s">
        <v>333</v>
      </c>
      <c r="D205" s="56">
        <f t="shared" si="1058"/>
        <v>19063</v>
      </c>
      <c r="E205" s="56">
        <v>18530</v>
      </c>
      <c r="F205" s="56">
        <v>18715</v>
      </c>
      <c r="G205" s="21">
        <v>2.12</v>
      </c>
      <c r="H205" s="15">
        <v>1</v>
      </c>
      <c r="I205" s="15">
        <v>1</v>
      </c>
      <c r="J205" s="56">
        <v>1.4</v>
      </c>
      <c r="K205" s="56">
        <v>1.68</v>
      </c>
      <c r="L205" s="56">
        <v>2.23</v>
      </c>
      <c r="M205" s="56">
        <v>2.57</v>
      </c>
      <c r="N205" s="16">
        <v>0</v>
      </c>
      <c r="O205" s="16">
        <f t="shared" si="1700"/>
        <v>0</v>
      </c>
      <c r="P205" s="16">
        <v>0</v>
      </c>
      <c r="Q205" s="16">
        <f t="shared" si="1701"/>
        <v>0</v>
      </c>
      <c r="R205" s="16"/>
      <c r="S205" s="16">
        <f t="shared" si="1702"/>
        <v>0</v>
      </c>
      <c r="T205" s="16"/>
      <c r="U205" s="16">
        <f t="shared" si="1703"/>
        <v>0</v>
      </c>
      <c r="V205" s="16"/>
      <c r="W205" s="16">
        <f t="shared" si="1704"/>
        <v>0</v>
      </c>
      <c r="X205" s="16">
        <v>0</v>
      </c>
      <c r="Y205" s="16">
        <f t="shared" si="1705"/>
        <v>0</v>
      </c>
      <c r="Z205" s="16"/>
      <c r="AA205" s="16">
        <f t="shared" si="1706"/>
        <v>0</v>
      </c>
      <c r="AB205" s="16"/>
      <c r="AC205" s="16">
        <f t="shared" si="1707"/>
        <v>0</v>
      </c>
      <c r="AD205" s="16">
        <v>0</v>
      </c>
      <c r="AE205" s="16">
        <f t="shared" si="1708"/>
        <v>0</v>
      </c>
      <c r="AF205" s="16">
        <v>7</v>
      </c>
      <c r="AG205" s="16">
        <f t="shared" si="1709"/>
        <v>414757.60736666672</v>
      </c>
      <c r="AH205" s="16"/>
      <c r="AI205" s="16">
        <f t="shared" si="1710"/>
        <v>0</v>
      </c>
      <c r="AJ205" s="16"/>
      <c r="AK205" s="16">
        <f t="shared" si="1711"/>
        <v>0</v>
      </c>
      <c r="AL205" s="58">
        <v>0</v>
      </c>
      <c r="AM205" s="16">
        <f t="shared" si="1712"/>
        <v>0</v>
      </c>
      <c r="AN205" s="59">
        <v>2</v>
      </c>
      <c r="AO205" s="16">
        <f t="shared" si="1713"/>
        <v>136974.660256</v>
      </c>
      <c r="AP205" s="16"/>
      <c r="AQ205" s="16">
        <f t="shared" si="1714"/>
        <v>0</v>
      </c>
      <c r="AR205" s="16"/>
      <c r="AS205" s="16">
        <f t="shared" si="1715"/>
        <v>0</v>
      </c>
      <c r="AT205" s="16"/>
      <c r="AU205" s="16">
        <f t="shared" si="1716"/>
        <v>0</v>
      </c>
      <c r="AV205" s="16"/>
      <c r="AW205" s="16">
        <f t="shared" si="1717"/>
        <v>0</v>
      </c>
      <c r="AX205" s="16"/>
      <c r="AY205" s="16">
        <f t="shared" si="1718"/>
        <v>0</v>
      </c>
      <c r="AZ205" s="16"/>
      <c r="BA205" s="16">
        <f t="shared" si="1719"/>
        <v>0</v>
      </c>
      <c r="BB205" s="16"/>
      <c r="BC205" s="16">
        <f t="shared" si="1720"/>
        <v>0</v>
      </c>
      <c r="BD205" s="16"/>
      <c r="BE205" s="16">
        <f t="shared" si="1721"/>
        <v>0</v>
      </c>
      <c r="BF205" s="16"/>
      <c r="BG205" s="16">
        <f t="shared" si="1722"/>
        <v>0</v>
      </c>
      <c r="BH205" s="16"/>
      <c r="BI205" s="16">
        <f t="shared" si="1723"/>
        <v>0</v>
      </c>
      <c r="BJ205" s="16">
        <v>0</v>
      </c>
      <c r="BK205" s="16">
        <f t="shared" si="1724"/>
        <v>0</v>
      </c>
      <c r="BL205" s="16"/>
      <c r="BM205" s="16">
        <f t="shared" si="1725"/>
        <v>0</v>
      </c>
      <c r="BN205" s="22"/>
      <c r="BO205" s="16">
        <f t="shared" si="1726"/>
        <v>0</v>
      </c>
      <c r="BP205" s="16">
        <v>0</v>
      </c>
      <c r="BQ205" s="16">
        <f t="shared" si="1727"/>
        <v>0</v>
      </c>
      <c r="BR205" s="16"/>
      <c r="BS205" s="16">
        <f t="shared" si="1728"/>
        <v>0</v>
      </c>
      <c r="BT205" s="16"/>
      <c r="BU205" s="16">
        <f t="shared" si="1729"/>
        <v>0</v>
      </c>
      <c r="BV205" s="16"/>
      <c r="BW205" s="16">
        <f t="shared" si="1730"/>
        <v>0</v>
      </c>
      <c r="BX205" s="16"/>
      <c r="BY205" s="16">
        <f t="shared" si="1731"/>
        <v>0</v>
      </c>
      <c r="BZ205" s="16"/>
      <c r="CA205" s="16">
        <f t="shared" si="1732"/>
        <v>0</v>
      </c>
      <c r="CB205" s="16"/>
      <c r="CC205" s="16">
        <f t="shared" si="1733"/>
        <v>0</v>
      </c>
      <c r="CD205" s="16"/>
      <c r="CE205" s="16">
        <f t="shared" si="1734"/>
        <v>0</v>
      </c>
      <c r="CF205" s="16"/>
      <c r="CG205" s="16">
        <f t="shared" si="1735"/>
        <v>0</v>
      </c>
      <c r="CH205" s="16"/>
      <c r="CI205" s="16">
        <f t="shared" si="1736"/>
        <v>0</v>
      </c>
      <c r="CJ205" s="16"/>
      <c r="CK205" s="16">
        <f t="shared" si="1737"/>
        <v>0</v>
      </c>
      <c r="CL205" s="16"/>
      <c r="CM205" s="16">
        <f t="shared" si="1738"/>
        <v>0</v>
      </c>
      <c r="CN205" s="16"/>
      <c r="CO205" s="16">
        <f t="shared" si="1739"/>
        <v>0</v>
      </c>
      <c r="CP205" s="18"/>
      <c r="CQ205" s="16">
        <f t="shared" si="1740"/>
        <v>0</v>
      </c>
      <c r="CR205" s="16"/>
      <c r="CS205" s="16">
        <f t="shared" si="1741"/>
        <v>0</v>
      </c>
      <c r="CT205" s="16"/>
      <c r="CU205" s="16">
        <f t="shared" si="1742"/>
        <v>0</v>
      </c>
      <c r="CV205" s="16"/>
      <c r="CW205" s="16">
        <f t="shared" si="1743"/>
        <v>0</v>
      </c>
      <c r="CX205" s="16"/>
      <c r="CY205" s="16">
        <f t="shared" si="1744"/>
        <v>0</v>
      </c>
      <c r="CZ205" s="16"/>
      <c r="DA205" s="16">
        <f t="shared" si="1745"/>
        <v>0</v>
      </c>
      <c r="DB205" s="16"/>
      <c r="DC205" s="16">
        <f t="shared" si="1746"/>
        <v>0</v>
      </c>
      <c r="DD205" s="16"/>
      <c r="DE205" s="16">
        <f t="shared" si="1747"/>
        <v>0</v>
      </c>
      <c r="DF205" s="16"/>
      <c r="DG205" s="16">
        <f t="shared" si="1748"/>
        <v>0</v>
      </c>
      <c r="DH205" s="16"/>
      <c r="DI205" s="16">
        <f t="shared" si="1749"/>
        <v>0</v>
      </c>
      <c r="DJ205" s="16"/>
      <c r="DK205" s="16">
        <f t="shared" si="1750"/>
        <v>0</v>
      </c>
      <c r="DL205" s="16"/>
      <c r="DM205" s="16">
        <f t="shared" si="1751"/>
        <v>0</v>
      </c>
      <c r="DN205" s="16"/>
      <c r="DO205" s="16">
        <f t="shared" si="1054"/>
        <v>0</v>
      </c>
      <c r="DP205" s="16">
        <f t="shared" si="1752"/>
        <v>9</v>
      </c>
      <c r="DQ205" s="16">
        <f t="shared" si="1752"/>
        <v>551732.26762266667</v>
      </c>
    </row>
    <row r="206" spans="1:121" ht="15.75" customHeight="1" x14ac:dyDescent="0.25">
      <c r="A206" s="69">
        <v>23</v>
      </c>
      <c r="B206" s="78"/>
      <c r="C206" s="71" t="s">
        <v>334</v>
      </c>
      <c r="D206" s="75">
        <f t="shared" si="1058"/>
        <v>19063</v>
      </c>
      <c r="E206" s="75">
        <v>18530</v>
      </c>
      <c r="F206" s="75">
        <v>18715</v>
      </c>
      <c r="G206" s="79">
        <v>1.31</v>
      </c>
      <c r="H206" s="76">
        <v>1</v>
      </c>
      <c r="I206" s="76">
        <v>1</v>
      </c>
      <c r="J206" s="75">
        <v>1.4</v>
      </c>
      <c r="K206" s="75">
        <v>1.68</v>
      </c>
      <c r="L206" s="75">
        <v>2.23</v>
      </c>
      <c r="M206" s="75">
        <v>2.57</v>
      </c>
      <c r="N206" s="74">
        <f t="shared" ref="N206:BY206" si="1753">SUM(N207:N212)</f>
        <v>676</v>
      </c>
      <c r="O206" s="74">
        <f t="shared" si="1753"/>
        <v>21905014.983133335</v>
      </c>
      <c r="P206" s="74">
        <f t="shared" si="1753"/>
        <v>0</v>
      </c>
      <c r="Q206" s="74">
        <f t="shared" si="1753"/>
        <v>0</v>
      </c>
      <c r="R206" s="74">
        <f t="shared" si="1753"/>
        <v>0</v>
      </c>
      <c r="S206" s="74">
        <f t="shared" si="1753"/>
        <v>0</v>
      </c>
      <c r="T206" s="74">
        <f t="shared" si="1753"/>
        <v>0</v>
      </c>
      <c r="U206" s="74">
        <f t="shared" si="1753"/>
        <v>0</v>
      </c>
      <c r="V206" s="74">
        <f t="shared" si="1753"/>
        <v>0</v>
      </c>
      <c r="W206" s="74">
        <f t="shared" si="1753"/>
        <v>0</v>
      </c>
      <c r="X206" s="74">
        <f t="shared" si="1753"/>
        <v>284</v>
      </c>
      <c r="Y206" s="74">
        <f t="shared" si="1753"/>
        <v>10127464.056966668</v>
      </c>
      <c r="Z206" s="74">
        <f t="shared" si="1753"/>
        <v>0</v>
      </c>
      <c r="AA206" s="74">
        <f t="shared" si="1753"/>
        <v>0</v>
      </c>
      <c r="AB206" s="74">
        <f t="shared" si="1753"/>
        <v>0</v>
      </c>
      <c r="AC206" s="74">
        <f t="shared" si="1753"/>
        <v>0</v>
      </c>
      <c r="AD206" s="74">
        <v>0</v>
      </c>
      <c r="AE206" s="74">
        <f t="shared" ref="AE206" si="1754">SUM(AE207:AE212)</f>
        <v>0</v>
      </c>
      <c r="AF206" s="74">
        <f t="shared" si="1753"/>
        <v>136</v>
      </c>
      <c r="AG206" s="74">
        <f t="shared" si="1753"/>
        <v>5425946.219283333</v>
      </c>
      <c r="AH206" s="74">
        <f t="shared" si="1753"/>
        <v>5</v>
      </c>
      <c r="AI206" s="74">
        <f t="shared" si="1753"/>
        <v>144924.344075</v>
      </c>
      <c r="AJ206" s="74">
        <f t="shared" si="1753"/>
        <v>211</v>
      </c>
      <c r="AK206" s="74">
        <f t="shared" si="1753"/>
        <v>6757662.7236416675</v>
      </c>
      <c r="AL206" s="74">
        <f t="shared" si="1753"/>
        <v>12</v>
      </c>
      <c r="AM206" s="74">
        <f t="shared" si="1753"/>
        <v>303377.52445000003</v>
      </c>
      <c r="AN206" s="74">
        <f t="shared" si="1753"/>
        <v>643</v>
      </c>
      <c r="AO206" s="74">
        <f t="shared" si="1753"/>
        <v>26407034.619447999</v>
      </c>
      <c r="AP206" s="74">
        <f t="shared" si="1753"/>
        <v>91</v>
      </c>
      <c r="AQ206" s="74">
        <f t="shared" si="1753"/>
        <v>3339685.1309499997</v>
      </c>
      <c r="AR206" s="74">
        <f t="shared" si="1753"/>
        <v>236</v>
      </c>
      <c r="AS206" s="74">
        <f t="shared" si="1753"/>
        <v>9550105.9115280025</v>
      </c>
      <c r="AT206" s="74">
        <f t="shared" si="1753"/>
        <v>0</v>
      </c>
      <c r="AU206" s="74">
        <f t="shared" si="1753"/>
        <v>0</v>
      </c>
      <c r="AV206" s="74">
        <f t="shared" si="1753"/>
        <v>0</v>
      </c>
      <c r="AW206" s="74">
        <f t="shared" si="1753"/>
        <v>0</v>
      </c>
      <c r="AX206" s="74">
        <f t="shared" si="1753"/>
        <v>0</v>
      </c>
      <c r="AY206" s="74">
        <f t="shared" si="1753"/>
        <v>0</v>
      </c>
      <c r="AZ206" s="74">
        <f t="shared" si="1753"/>
        <v>81</v>
      </c>
      <c r="BA206" s="74">
        <f t="shared" si="1753"/>
        <v>3224344.19734</v>
      </c>
      <c r="BB206" s="74">
        <f t="shared" si="1753"/>
        <v>0</v>
      </c>
      <c r="BC206" s="74">
        <f t="shared" si="1753"/>
        <v>0</v>
      </c>
      <c r="BD206" s="74">
        <f t="shared" si="1753"/>
        <v>0</v>
      </c>
      <c r="BE206" s="74">
        <f t="shared" si="1753"/>
        <v>0</v>
      </c>
      <c r="BF206" s="74">
        <f t="shared" si="1753"/>
        <v>0</v>
      </c>
      <c r="BG206" s="74">
        <f t="shared" si="1753"/>
        <v>0</v>
      </c>
      <c r="BH206" s="74">
        <f t="shared" si="1753"/>
        <v>0</v>
      </c>
      <c r="BI206" s="74">
        <f t="shared" si="1753"/>
        <v>0</v>
      </c>
      <c r="BJ206" s="74">
        <f t="shared" si="1753"/>
        <v>322</v>
      </c>
      <c r="BK206" s="74">
        <f t="shared" si="1753"/>
        <v>10925856.193174999</v>
      </c>
      <c r="BL206" s="74">
        <v>456</v>
      </c>
      <c r="BM206" s="74">
        <f t="shared" si="1753"/>
        <v>15538870.656399999</v>
      </c>
      <c r="BN206" s="74">
        <f t="shared" si="1753"/>
        <v>200</v>
      </c>
      <c r="BO206" s="74">
        <f t="shared" si="1753"/>
        <v>7627301.9368000012</v>
      </c>
      <c r="BP206" s="74">
        <f t="shared" si="1753"/>
        <v>651</v>
      </c>
      <c r="BQ206" s="74">
        <f t="shared" si="1753"/>
        <v>29926556.714039996</v>
      </c>
      <c r="BR206" s="74">
        <f t="shared" si="1753"/>
        <v>652</v>
      </c>
      <c r="BS206" s="74">
        <f t="shared" si="1753"/>
        <v>20652965.245033331</v>
      </c>
      <c r="BT206" s="74">
        <f t="shared" si="1753"/>
        <v>22</v>
      </c>
      <c r="BU206" s="74">
        <f t="shared" si="1753"/>
        <v>509184.7403066667</v>
      </c>
      <c r="BV206" s="74">
        <f t="shared" si="1753"/>
        <v>33</v>
      </c>
      <c r="BW206" s="74">
        <f t="shared" si="1753"/>
        <v>1202722.6302</v>
      </c>
      <c r="BX206" s="74">
        <f t="shared" si="1753"/>
        <v>0</v>
      </c>
      <c r="BY206" s="74">
        <f t="shared" si="1753"/>
        <v>0</v>
      </c>
      <c r="BZ206" s="74">
        <f t="shared" ref="BZ206:DQ206" si="1755">SUM(BZ207:BZ212)</f>
        <v>777</v>
      </c>
      <c r="CA206" s="74">
        <f t="shared" si="1755"/>
        <v>29817176.806899995</v>
      </c>
      <c r="CB206" s="74">
        <f t="shared" si="1755"/>
        <v>24</v>
      </c>
      <c r="CC206" s="74">
        <f t="shared" si="1755"/>
        <v>879410.0952000001</v>
      </c>
      <c r="CD206" s="74">
        <f t="shared" si="1755"/>
        <v>0</v>
      </c>
      <c r="CE206" s="74">
        <f t="shared" si="1755"/>
        <v>0</v>
      </c>
      <c r="CF206" s="74">
        <f t="shared" si="1755"/>
        <v>24</v>
      </c>
      <c r="CG206" s="74">
        <f t="shared" si="1755"/>
        <v>600068.06496000011</v>
      </c>
      <c r="CH206" s="74">
        <f t="shared" si="1755"/>
        <v>104</v>
      </c>
      <c r="CI206" s="74">
        <f t="shared" si="1755"/>
        <v>2590770.0582399997</v>
      </c>
      <c r="CJ206" s="74">
        <f t="shared" si="1755"/>
        <v>250</v>
      </c>
      <c r="CK206" s="74">
        <f t="shared" si="1755"/>
        <v>8341313.3923000013</v>
      </c>
      <c r="CL206" s="74">
        <f t="shared" si="1755"/>
        <v>452</v>
      </c>
      <c r="CM206" s="74">
        <f t="shared" si="1755"/>
        <v>18367045.847415999</v>
      </c>
      <c r="CN206" s="74">
        <f t="shared" si="1755"/>
        <v>140</v>
      </c>
      <c r="CO206" s="74">
        <f t="shared" si="1755"/>
        <v>6451735.3587959995</v>
      </c>
      <c r="CP206" s="77">
        <f t="shared" si="1755"/>
        <v>126</v>
      </c>
      <c r="CQ206" s="74">
        <f t="shared" si="1755"/>
        <v>4761208.029666665</v>
      </c>
      <c r="CR206" s="74">
        <f t="shared" si="1755"/>
        <v>66</v>
      </c>
      <c r="CS206" s="74">
        <f t="shared" si="1755"/>
        <v>2930527.9364479999</v>
      </c>
      <c r="CT206" s="74">
        <f t="shared" si="1755"/>
        <v>120</v>
      </c>
      <c r="CU206" s="74">
        <f t="shared" si="1755"/>
        <v>4673040.3795600003</v>
      </c>
      <c r="CV206" s="74">
        <f t="shared" si="1755"/>
        <v>157</v>
      </c>
      <c r="CW206" s="74">
        <f t="shared" si="1755"/>
        <v>7216250.5436490001</v>
      </c>
      <c r="CX206" s="74">
        <f t="shared" si="1755"/>
        <v>130</v>
      </c>
      <c r="CY206" s="74">
        <f t="shared" si="1755"/>
        <v>5956053.340383999</v>
      </c>
      <c r="CZ206" s="74">
        <f t="shared" si="1755"/>
        <v>182</v>
      </c>
      <c r="DA206" s="74">
        <f t="shared" si="1755"/>
        <v>8365904.4869819991</v>
      </c>
      <c r="DB206" s="74">
        <f t="shared" si="1755"/>
        <v>309</v>
      </c>
      <c r="DC206" s="74">
        <f t="shared" si="1755"/>
        <v>11690089.096699998</v>
      </c>
      <c r="DD206" s="74">
        <f t="shared" si="1755"/>
        <v>87</v>
      </c>
      <c r="DE206" s="74">
        <f t="shared" si="1755"/>
        <v>3187743.0132216667</v>
      </c>
      <c r="DF206" s="74">
        <f t="shared" si="1755"/>
        <v>27</v>
      </c>
      <c r="DG206" s="74">
        <f t="shared" si="1755"/>
        <v>1298714.24025</v>
      </c>
      <c r="DH206" s="74">
        <f t="shared" si="1755"/>
        <v>79</v>
      </c>
      <c r="DI206" s="74">
        <f t="shared" si="1755"/>
        <v>3744813.7822199995</v>
      </c>
      <c r="DJ206" s="74">
        <f t="shared" si="1755"/>
        <v>25</v>
      </c>
      <c r="DK206" s="74">
        <f t="shared" si="1755"/>
        <v>1612669.9292812501</v>
      </c>
      <c r="DL206" s="74">
        <f t="shared" si="1755"/>
        <v>63</v>
      </c>
      <c r="DM206" s="74">
        <f t="shared" si="1755"/>
        <v>4650090.0043320823</v>
      </c>
      <c r="DN206" s="19">
        <f t="shared" si="1755"/>
        <v>0</v>
      </c>
      <c r="DO206" s="19">
        <f t="shared" si="1755"/>
        <v>0</v>
      </c>
      <c r="DP206" s="74">
        <f t="shared" si="1755"/>
        <v>7853</v>
      </c>
      <c r="DQ206" s="74">
        <f t="shared" si="1755"/>
        <v>300703642.23327768</v>
      </c>
    </row>
    <row r="207" spans="1:121" ht="15.75" customHeight="1" x14ac:dyDescent="0.25">
      <c r="A207" s="20"/>
      <c r="B207" s="54">
        <v>172</v>
      </c>
      <c r="C207" s="55" t="s">
        <v>335</v>
      </c>
      <c r="D207" s="56">
        <f t="shared" si="1058"/>
        <v>19063</v>
      </c>
      <c r="E207" s="56">
        <v>18530</v>
      </c>
      <c r="F207" s="56">
        <v>18715</v>
      </c>
      <c r="G207" s="21">
        <v>0.85</v>
      </c>
      <c r="H207" s="15">
        <v>1</v>
      </c>
      <c r="I207" s="15">
        <v>1</v>
      </c>
      <c r="J207" s="56">
        <v>1.4</v>
      </c>
      <c r="K207" s="56">
        <v>1.68</v>
      </c>
      <c r="L207" s="56">
        <v>2.23</v>
      </c>
      <c r="M207" s="56">
        <v>2.57</v>
      </c>
      <c r="N207" s="16">
        <v>34</v>
      </c>
      <c r="O207" s="16">
        <f t="shared" ref="O207:O212" si="1756">(N207/12*5*$D207*$G207*$H207*$J207*O$11)+(N207/12*4*$E207*$G207*$I207*$J207*O$12)+(N207/12*3*$F207*$G207*$I207*$J207*O$12)</f>
        <v>807715.28658333328</v>
      </c>
      <c r="P207" s="16">
        <v>0</v>
      </c>
      <c r="Q207" s="16">
        <f t="shared" ref="Q207:Q212" si="1757">(P207/12*5*$D207*$G207*$H207*$J207*Q$11)+(P207/12*4*$E207*$G207*$I207*$J207*Q$12)+(P207/12*3*$F207*$G207*$I207*$J207*Q$12)</f>
        <v>0</v>
      </c>
      <c r="R207" s="16">
        <v>0</v>
      </c>
      <c r="S207" s="16">
        <f t="shared" ref="S207:S212" si="1758">(R207/12*5*$D207*$G207*$H207*$J207*S$11)+(R207/12*4*$E207*$G207*$I207*$J207*S$12)+(R207/12*3*$F207*$G207*$I207*$J207*S$12)</f>
        <v>0</v>
      </c>
      <c r="T207" s="16"/>
      <c r="U207" s="16">
        <f t="shared" ref="U207:U212" si="1759">(T207/12*5*$D207*$G207*$H207*$J207*U$11)+(T207/12*4*$E207*$G207*$I207*$J207*U$12)+(T207/12*3*$F207*$G207*$I207*$J207*U$12)</f>
        <v>0</v>
      </c>
      <c r="V207" s="16">
        <v>0</v>
      </c>
      <c r="W207" s="16">
        <f t="shared" ref="W207:W212" si="1760">(V207/12*5*$D207*$G207*$H207*$J207*W$11)+(V207/12*4*$E207*$G207*$I207*$J207*W$12)+(V207/12*3*$F207*$G207*$I207*$J207*W$12)</f>
        <v>0</v>
      </c>
      <c r="X207" s="16">
        <v>0</v>
      </c>
      <c r="Y207" s="16">
        <f t="shared" ref="Y207:Y212" si="1761">(X207/12*5*$D207*$G207*$H207*$J207*Y$11)+(X207/12*4*$E207*$G207*$I207*$J207*Y$12)+(X207/12*3*$F207*$G207*$I207*$J207*Y$12)</f>
        <v>0</v>
      </c>
      <c r="Z207" s="16">
        <v>0</v>
      </c>
      <c r="AA207" s="16">
        <f t="shared" ref="AA207:AA212" si="1762">(Z207/12*5*$D207*$G207*$H207*$J207*AA$11)+(Z207/12*4*$E207*$G207*$I207*$J207*AA$12)+(Z207/12*3*$F207*$G207*$I207*$J207*AA$12)</f>
        <v>0</v>
      </c>
      <c r="AB207" s="16">
        <v>0</v>
      </c>
      <c r="AC207" s="16">
        <f t="shared" ref="AC207:AC212" si="1763">(AB207/12*5*$D207*$G207*$H207*$J207*AC$11)+(AB207/12*4*$E207*$G207*$I207*$J207*AC$12)+(AB207/12*3*$F207*$G207*$I207*$J207*AC$12)</f>
        <v>0</v>
      </c>
      <c r="AD207" s="16">
        <v>0</v>
      </c>
      <c r="AE207" s="16">
        <f t="shared" ref="AE207:AE212" si="1764">(AD207/12*5*$D207*$G207*$H207*$J207*AE$11)+(AD207/12*4*$E207*$G207*$I207*$J207*AE$12)+(AD207/12*3*$F207*$G207*$I207*$J207*AE$12)</f>
        <v>0</v>
      </c>
      <c r="AF207" s="16">
        <v>3</v>
      </c>
      <c r="AG207" s="16">
        <f t="shared" ref="AG207:AG212" si="1765">(AF207/12*5*$D207*$G207*$H207*$J207*AG$11)+(AF207/12*4*$E207*$G207*$I207*$J207*AG$12)+(AF207/12*3*$F207*$G207*$I207*$J207*AG$12)</f>
        <v>71268.995874999993</v>
      </c>
      <c r="AH207" s="16"/>
      <c r="AI207" s="16">
        <f t="shared" ref="AI207:AI212" si="1766">(AH207/12*5*$D207*$G207*$H207*$J207*AI$11)+(AH207/12*4*$E207*$G207*$I207*$J207*AI$12)+(AH207/12*3*$F207*$G207*$I207*$J207*AI$12)</f>
        <v>0</v>
      </c>
      <c r="AJ207" s="16">
        <v>2</v>
      </c>
      <c r="AK207" s="16">
        <f t="shared" ref="AK207:AK212" si="1767">(AJ207/12*5*$D207*$G207*$H207*$J207*AK$11)+(AJ207/12*4*$E207*$G207*$I207*$J207*AK$12)+(AJ207/12*3*$F207*$G207*$I207*$J207*AK$12)</f>
        <v>40455.071416666658</v>
      </c>
      <c r="AL207" s="58">
        <v>0</v>
      </c>
      <c r="AM207" s="16">
        <f t="shared" ref="AM207:AM212" si="1768">(AL207/12*5*$D207*$G207*$H207*$J207*AM$11)+(AL207/12*4*$E207*$G207*$I207*$J207*AM$12)+(AL207/12*3*$F207*$G207*$I207*$J207*AM$12)</f>
        <v>0</v>
      </c>
      <c r="AN207" s="59">
        <v>2</v>
      </c>
      <c r="AO207" s="16">
        <f t="shared" ref="AO207:AO212" si="1769">(AN207/12*5*$D207*$G207*$H207*$K207*AO$11)+(AN207/12*4*$E207*$G207*$I207*$K207*AO$12)+(AN207/12*3*$F207*$G207*$I207*$K207*AO$12)</f>
        <v>54919.085479999994</v>
      </c>
      <c r="AP207" s="16">
        <v>1</v>
      </c>
      <c r="AQ207" s="16">
        <f t="shared" ref="AQ207:AQ212" si="1770">(AP207/12*5*$D207*$G207*$H207*$K207*AQ$11)+(AP207/12*4*$E207*$G207*$I207*$K207*AQ$12)+(AP207/12*3*$F207*$G207*$I207*$K207*AQ$12)</f>
        <v>24273.042849999998</v>
      </c>
      <c r="AR207" s="16">
        <v>9</v>
      </c>
      <c r="AS207" s="16">
        <f t="shared" ref="AS207:AS212" si="1771">(AR207/12*5*$D207*$G207*$H207*$K207*AS$11)+(AR207/12*4*$E207*$G207*$I207*$K207*AS$12)+(AR207/12*3*$F207*$G207*$I207*$K207*AS$12)</f>
        <v>247135.88466000001</v>
      </c>
      <c r="AT207" s="16">
        <v>0</v>
      </c>
      <c r="AU207" s="16">
        <f t="shared" ref="AU207:AU212" si="1772">(AT207/12*5*$D207*$G207*$H207*$K207*AU$11)+(AT207/12*4*$E207*$G207*$I207*$K207*AU$12)+(AT207/12*3*$F207*$G207*$I207*$K207*AU$12)</f>
        <v>0</v>
      </c>
      <c r="AV207" s="16"/>
      <c r="AW207" s="16">
        <f t="shared" ref="AW207:AW212" si="1773">(AV207/12*5*$D207*$G207*$H207*$J207*AW$11)+(AV207/12*4*$E207*$G207*$I207*$J207*AW$12)+(AV207/12*3*$F207*$G207*$I207*$J207*AW$12)</f>
        <v>0</v>
      </c>
      <c r="AX207" s="16"/>
      <c r="AY207" s="16">
        <f t="shared" ref="AY207:AY212" si="1774">(AX207/12*5*$D207*$G207*$H207*$J207*AY$11)+(AX207/12*4*$E207*$G207*$I207*$J207*AY$12)+(AX207/12*3*$F207*$G207*$I207*$J207*AY$12)</f>
        <v>0</v>
      </c>
      <c r="AZ207" s="16"/>
      <c r="BA207" s="16">
        <f t="shared" ref="BA207:BA212" si="1775">(AZ207/12*5*$D207*$G207*$H207*$K207*BA$11)+(AZ207/12*4*$E207*$G207*$I207*$K207*BA$12)+(AZ207/12*3*$F207*$G207*$I207*$K207*BA$12)</f>
        <v>0</v>
      </c>
      <c r="BB207" s="16">
        <v>0</v>
      </c>
      <c r="BC207" s="16">
        <f t="shared" ref="BC207:BC212" si="1776">(BB207/12*5*$D207*$G207*$H207*$J207*BC$11)+(BB207/12*4*$E207*$G207*$I207*$J207*BC$12)+(BB207/12*3*$F207*$G207*$I207*$J207*BC$12)</f>
        <v>0</v>
      </c>
      <c r="BD207" s="16">
        <v>0</v>
      </c>
      <c r="BE207" s="16">
        <f t="shared" ref="BE207:BE212" si="1777">(BD207/12*5*$D207*$G207*$H207*$J207*BE$11)+(BD207/12*4*$E207*$G207*$I207*$J207*BE$12)+(BD207/12*3*$F207*$G207*$I207*$J207*BE$12)</f>
        <v>0</v>
      </c>
      <c r="BF207" s="16">
        <v>0</v>
      </c>
      <c r="BG207" s="16">
        <f t="shared" ref="BG207:BG212" si="1778">(BF207/12*5*$D207*$G207*$H207*$J207*BG$11)+(BF207/12*4*$E207*$G207*$I207*$J207*BG$12)+(BF207/12*3*$F207*$G207*$I207*$J207*BG$12)</f>
        <v>0</v>
      </c>
      <c r="BH207" s="16">
        <v>0</v>
      </c>
      <c r="BI207" s="16">
        <f t="shared" ref="BI207:BI212" si="1779">(BH207/12*5*$D207*$G207*$H207*$K207*BI$11)+(BH207/12*4*$E207*$G207*$I207*$K207*BI$12)+(BH207/12*3*$F207*$G207*$I207*$K207*BI$12)</f>
        <v>0</v>
      </c>
      <c r="BJ207" s="16">
        <v>2</v>
      </c>
      <c r="BK207" s="16">
        <f t="shared" ref="BK207:BK212" si="1780">(BJ207/12*5*$D207*$G207*$H207*$J207*BK$11)+(BJ207/12*4*$E207*$G207*$I207*$J207*BK$12)+(BJ207/12*3*$F207*$G207*$I207*$J207*BK$12)</f>
        <v>47834.034324999993</v>
      </c>
      <c r="BL207" s="16">
        <v>3</v>
      </c>
      <c r="BM207" s="16">
        <f t="shared" ref="BM207:BM212" si="1781">(BL207/12*5*$D207*$G207*$H207*$J207*BM$11)+(BL207/12*4*$E207*$G207*$I207*$J207*BM$12)+(BL207/12*3*$F207*$G207*$I207*$J207*BM$12)</f>
        <v>68648.856849999996</v>
      </c>
      <c r="BN207" s="22"/>
      <c r="BO207" s="16">
        <f t="shared" ref="BO207:BO212" si="1782">(BN207/12*5*$D207*$G207*$H207*$K207*BO$11)+(BN207/12*4*$E207*$G207*$I207*$K207*BO$12)+(BN207/12*3*$F207*$G207*$I207*$K207*BO$12)</f>
        <v>0</v>
      </c>
      <c r="BP207" s="16">
        <v>0</v>
      </c>
      <c r="BQ207" s="16">
        <f t="shared" ref="BQ207:BQ212" si="1783">(BP207/12*5*$D207*$G207*$H207*$K207*BQ$11)+(BP207/12*4*$E207*$G207*$I207*$K207*BQ$12)+(BP207/12*3*$F207*$G207*$I207*$K207*BQ$12)</f>
        <v>0</v>
      </c>
      <c r="BR207" s="16">
        <v>0</v>
      </c>
      <c r="BS207" s="16">
        <f t="shared" ref="BS207:BS212" si="1784">(BR207/12*5*$D207*$G207*$H207*$J207*BS$11)+(BR207/12*4*$E207*$G207*$I207*$J207*BS$12)+(BR207/12*3*$F207*$G207*$I207*$J207*BS$12)</f>
        <v>0</v>
      </c>
      <c r="BT207" s="16">
        <v>2</v>
      </c>
      <c r="BU207" s="16">
        <f t="shared" ref="BU207:BU212" si="1785">(BT207/12*5*$D207*$G207*$H207*$J207*BU$11)+(BT207/12*4*$E207*$G207*$I207*$J207*BU$12)+(BT207/12*3*$F207*$G207*$I207*$J207*BU$12)</f>
        <v>33733.985133333328</v>
      </c>
      <c r="BV207" s="16">
        <v>0</v>
      </c>
      <c r="BW207" s="16">
        <f t="shared" ref="BW207:BW212" si="1786">(BV207/12*5*$D207*$G207*$H207*$K207*BW$11)+(BV207/12*4*$E207*$G207*$I207*$K207*BW$12)+(BV207/12*3*$F207*$G207*$I207*$K207*BW$12)</f>
        <v>0</v>
      </c>
      <c r="BX207" s="16"/>
      <c r="BY207" s="16">
        <f t="shared" ref="BY207:BY212" si="1787">(BX207/12*5*$D207*$G207*$H207*$K207*BY$11)+(BX207/12*4*$E207*$G207*$I207*$K207*BY$12)+(BX207/12*3*$F207*$G207*$I207*$K207*BY$12)</f>
        <v>0</v>
      </c>
      <c r="BZ207" s="16"/>
      <c r="CA207" s="16">
        <f t="shared" ref="CA207:CA212" si="1788">(BZ207/12*5*$D207*$G207*$H207*$J207*CA$11)+(BZ207/12*4*$E207*$G207*$I207*$J207*CA$12)+(BZ207/12*3*$F207*$G207*$I207*$J207*CA$12)</f>
        <v>0</v>
      </c>
      <c r="CB207" s="16">
        <v>0</v>
      </c>
      <c r="CC207" s="16">
        <f t="shared" ref="CC207:CC212" si="1789">(CB207/12*5*$D207*$G207*$H207*$K207*CC$11)+(CB207/12*4*$E207*$G207*$I207*$K207*CC$12)+(CB207/12*3*$F207*$G207*$I207*$K207*CC$12)</f>
        <v>0</v>
      </c>
      <c r="CD207" s="16">
        <v>0</v>
      </c>
      <c r="CE207" s="16">
        <f t="shared" ref="CE207:CE212" si="1790">(CD207/12*5*$D207*$G207*$H207*$J207*CE$11)+(CD207/12*4*$E207*$G207*$I207*$J207*CE$12)+(CD207/12*3*$F207*$G207*$I207*$J207*CE$12)</f>
        <v>0</v>
      </c>
      <c r="CF207" s="16"/>
      <c r="CG207" s="16">
        <f t="shared" ref="CG207:CG212" si="1791">(CF207/12*5*$D207*$G207*$H207*$J207*CG$11)+(CF207/12*4*$E207*$G207*$I207*$J207*CG$12)+(CF207/12*3*$F207*$G207*$I207*$J207*CG$12)</f>
        <v>0</v>
      </c>
      <c r="CH207" s="16"/>
      <c r="CI207" s="16">
        <f t="shared" ref="CI207:CI212" si="1792">(CH207/12*5*$D207*$G207*$H207*$J207*CI$11)+(CH207/12*4*$E207*$G207*$I207*$J207*CI$12)+(CH207/12*3*$F207*$G207*$I207*$J207*CI$12)</f>
        <v>0</v>
      </c>
      <c r="CJ207" s="16">
        <v>3</v>
      </c>
      <c r="CK207" s="16">
        <f t="shared" ref="CK207:CK212" si="1793">(CJ207/12*5*$D207*$G207*$H207*$J207*CK$11)+(CJ207/12*4*$E207*$G207*$I207*$J207*CK$12)+(CJ207/12*3*$F207*$G207*$I207*$J207*CK$12)</f>
        <v>66774.499750000003</v>
      </c>
      <c r="CL207" s="16"/>
      <c r="CM207" s="16">
        <f t="shared" ref="CM207:CM212" si="1794">(CL207/12*5*$D207*$G207*$H207*$K207*CM$11)+(CL207/12*4*$E207*$G207*$I207*$K207*CM$12)+(CL207/12*3*$F207*$G207*$I207*$K207*CM$12)</f>
        <v>0</v>
      </c>
      <c r="CN207" s="16">
        <v>1</v>
      </c>
      <c r="CO207" s="16">
        <f t="shared" ref="CO207:CO212" si="1795">(CN207/12*5*$D207*$G207*$H207*$K207*CO$11)+(CN207/12*4*$E207*$G207*$I207*$K207*CO$12)+(CN207/12*3*$F207*$G207*$I207*$K207*CO$12)</f>
        <v>31294.082714999997</v>
      </c>
      <c r="CP207" s="18"/>
      <c r="CQ207" s="16">
        <f t="shared" ref="CQ207:CQ212" si="1796">(CP207/12*5*$D207*$G207*$H207*$J207*CQ$11)+(CP207/12*4*$E207*$G207*$I207*$J207*CQ$12)+(CP207/12*3*$F207*$G207*$I207*$J207*CQ$12)</f>
        <v>0</v>
      </c>
      <c r="CR207" s="16"/>
      <c r="CS207" s="16">
        <f t="shared" ref="CS207:CS212" si="1797">(CR207/12*5*$D207*$G207*$H207*$K207*CS$11)+(CR207/12*4*$E207*$G207*$I207*$K207*CS$12)+(CR207/12*3*$F207*$G207*$I207*$K207*CS$12)</f>
        <v>0</v>
      </c>
      <c r="CT207" s="16"/>
      <c r="CU207" s="16">
        <f t="shared" ref="CU207:CU212" si="1798">(CT207/12*5*$D207*$G207*$H207*$K207*CU$11)+(CT207/12*4*$E207*$G207*$I207*$K207*CU$12)+(CT207/12*3*$F207*$G207*$I207*$K207*CU$12)</f>
        <v>0</v>
      </c>
      <c r="CV207" s="16"/>
      <c r="CW207" s="16">
        <f t="shared" ref="CW207:CW212" si="1799">(CV207/12*5*$D207*$G207*$H207*$K207*CW$11)+(CV207/12*4*$E207*$G207*$I207*$K207*CW$12)+(CV207/12*3*$F207*$G207*$I207*$K207*CW$12)</f>
        <v>0</v>
      </c>
      <c r="CX207" s="16">
        <v>2</v>
      </c>
      <c r="CY207" s="16">
        <f t="shared" ref="CY207:CY212" si="1800">(CX207/12*5*$D207*$G207*$H207*$K207*CY$11)+(CX207/12*4*$E207*$G207*$I207*$K207*CY$12)+(CX207/12*3*$F207*$G207*$I207*$K207*CY$12)</f>
        <v>61172.611639999996</v>
      </c>
      <c r="CZ207" s="16"/>
      <c r="DA207" s="16">
        <f t="shared" ref="DA207:DA212" si="1801">(CZ207/12*5*$D207*$G207*$H207*$K207*DA$11)+(CZ207/12*4*$E207*$G207*$I207*$K207*DA$12)+(CZ207/12*3*$F207*$G207*$I207*$K207*DA$12)</f>
        <v>0</v>
      </c>
      <c r="DB207" s="16"/>
      <c r="DC207" s="16">
        <f t="shared" ref="DC207:DC212" si="1802">(DB207/12*5*$D207*$G207*$H207*$J207*DC$11)+(DB207/12*4*$E207*$G207*$I207*$J207*DC$12)+(DB207/12*3*$F207*$G207*$I207*$J207*DC$12)</f>
        <v>0</v>
      </c>
      <c r="DD207" s="16">
        <v>12</v>
      </c>
      <c r="DE207" s="16">
        <f t="shared" ref="DE207:DE212" si="1803">(DD207/12*5*$D207*$G207*$H207*$J207*DE$11)+(DD207/12*4*$E207*$G207*$I207*$J207*DE$12)+(DD207/12*3*$F207*$G207*$I207*$J207*DE$12)</f>
        <v>312373.70289999997</v>
      </c>
      <c r="DF207" s="16"/>
      <c r="DG207" s="16">
        <f t="shared" ref="DG207:DG212" si="1804">(DF207/12*5*$D207*$G207*$H207*$K207*DG$11)+(DF207/12*4*$E207*$G207*$I207*$K207*DG$12)+(DF207/12*3*$F207*$G207*$I207*$K207*DG$12)</f>
        <v>0</v>
      </c>
      <c r="DH207" s="16"/>
      <c r="DI207" s="16">
        <f t="shared" ref="DI207:DI212" si="1805">(DH207/12*5*$D207*$G207*$H207*$K207*DI$11)+(DH207/12*4*$E207*$G207*$I207*$K207*DI$12)+(DH207/12*3*$F207*$G207*$I207*$K207*DI$12)</f>
        <v>0</v>
      </c>
      <c r="DJ207" s="16"/>
      <c r="DK207" s="16">
        <f t="shared" ref="DK207:DK212" si="1806">(DJ207/12*5*$D207*$G207*$H207*$L207*DK$11)+(DJ207/12*4*$E207*$G207*$I207*$L207*DK$12)+(DJ207/12*3*$F207*$G207*$I207*$L207*DK$12)</f>
        <v>0</v>
      </c>
      <c r="DL207" s="16"/>
      <c r="DM207" s="16">
        <f t="shared" si="1751"/>
        <v>0</v>
      </c>
      <c r="DN207" s="16"/>
      <c r="DO207" s="16">
        <f t="shared" ref="DO207:DO270" si="1807">(DN207*$D207*$G207*$H207*$K207*DO$11)</f>
        <v>0</v>
      </c>
      <c r="DP207" s="16">
        <f t="shared" ref="DP207:DQ212" si="1808">SUM(N207,P207,R207,T207,V207,X207,Z207,AB207,AD207,AF207,AH207,AJ207,AL207,AN207,AP207,AR207,AT207,AV207,AX207,AZ207,BB207,BD207,BF207,BH207,BJ207,BL207,BN207,BP207,BR207,BT207,BV207,BX207,BZ207,CB207,CD207,CF207,CH207,CJ207,CL207,CN207,CP207,CR207,CT207,CV207,CX207,CZ207,DB207,DD207,DF207,DH207,DJ207,DL207,DN207)</f>
        <v>76</v>
      </c>
      <c r="DQ207" s="16">
        <f t="shared" si="1808"/>
        <v>1867599.1401783333</v>
      </c>
    </row>
    <row r="208" spans="1:121" ht="45" customHeight="1" x14ac:dyDescent="0.25">
      <c r="A208" s="20"/>
      <c r="B208" s="54">
        <v>173</v>
      </c>
      <c r="C208" s="55" t="s">
        <v>336</v>
      </c>
      <c r="D208" s="56">
        <f t="shared" si="1058"/>
        <v>19063</v>
      </c>
      <c r="E208" s="56">
        <v>18530</v>
      </c>
      <c r="F208" s="56">
        <v>18715</v>
      </c>
      <c r="G208" s="21">
        <v>2.48</v>
      </c>
      <c r="H208" s="15">
        <v>1</v>
      </c>
      <c r="I208" s="15">
        <v>1</v>
      </c>
      <c r="J208" s="56">
        <v>1.4</v>
      </c>
      <c r="K208" s="56">
        <v>1.68</v>
      </c>
      <c r="L208" s="56">
        <v>2.23</v>
      </c>
      <c r="M208" s="56">
        <v>2.57</v>
      </c>
      <c r="N208" s="16">
        <v>0</v>
      </c>
      <c r="O208" s="16">
        <f t="shared" si="1756"/>
        <v>0</v>
      </c>
      <c r="P208" s="16">
        <v>0</v>
      </c>
      <c r="Q208" s="16">
        <f t="shared" si="1757"/>
        <v>0</v>
      </c>
      <c r="R208" s="16"/>
      <c r="S208" s="16">
        <f t="shared" si="1758"/>
        <v>0</v>
      </c>
      <c r="T208" s="16"/>
      <c r="U208" s="16">
        <f t="shared" si="1759"/>
        <v>0</v>
      </c>
      <c r="V208" s="16"/>
      <c r="W208" s="16">
        <f t="shared" si="1760"/>
        <v>0</v>
      </c>
      <c r="X208" s="16">
        <v>0</v>
      </c>
      <c r="Y208" s="16">
        <f t="shared" si="1761"/>
        <v>0</v>
      </c>
      <c r="Z208" s="16"/>
      <c r="AA208" s="16">
        <f t="shared" si="1762"/>
        <v>0</v>
      </c>
      <c r="AB208" s="16"/>
      <c r="AC208" s="16">
        <f t="shared" si="1763"/>
        <v>0</v>
      </c>
      <c r="AD208" s="16">
        <v>0</v>
      </c>
      <c r="AE208" s="16">
        <f t="shared" si="1764"/>
        <v>0</v>
      </c>
      <c r="AF208" s="16">
        <v>20</v>
      </c>
      <c r="AG208" s="16">
        <f t="shared" si="1765"/>
        <v>1386251.8413333334</v>
      </c>
      <c r="AH208" s="16"/>
      <c r="AI208" s="16">
        <f t="shared" si="1766"/>
        <v>0</v>
      </c>
      <c r="AJ208" s="16">
        <v>14</v>
      </c>
      <c r="AK208" s="16">
        <f t="shared" si="1767"/>
        <v>826235.34093333338</v>
      </c>
      <c r="AL208" s="58">
        <v>0</v>
      </c>
      <c r="AM208" s="16">
        <f t="shared" si="1768"/>
        <v>0</v>
      </c>
      <c r="AN208" s="59">
        <v>3</v>
      </c>
      <c r="AO208" s="16">
        <f t="shared" si="1769"/>
        <v>240351.76233600001</v>
      </c>
      <c r="AP208" s="16"/>
      <c r="AQ208" s="16">
        <f t="shared" si="1770"/>
        <v>0</v>
      </c>
      <c r="AR208" s="16"/>
      <c r="AS208" s="16">
        <f t="shared" si="1771"/>
        <v>0</v>
      </c>
      <c r="AT208" s="16"/>
      <c r="AU208" s="16">
        <f t="shared" si="1772"/>
        <v>0</v>
      </c>
      <c r="AV208" s="16"/>
      <c r="AW208" s="16">
        <f t="shared" si="1773"/>
        <v>0</v>
      </c>
      <c r="AX208" s="16"/>
      <c r="AY208" s="16">
        <f t="shared" si="1774"/>
        <v>0</v>
      </c>
      <c r="AZ208" s="16"/>
      <c r="BA208" s="16">
        <f t="shared" si="1775"/>
        <v>0</v>
      </c>
      <c r="BB208" s="16"/>
      <c r="BC208" s="16">
        <f t="shared" si="1776"/>
        <v>0</v>
      </c>
      <c r="BD208" s="16"/>
      <c r="BE208" s="16">
        <f t="shared" si="1777"/>
        <v>0</v>
      </c>
      <c r="BF208" s="16"/>
      <c r="BG208" s="16">
        <f t="shared" si="1778"/>
        <v>0</v>
      </c>
      <c r="BH208" s="16"/>
      <c r="BI208" s="16">
        <f t="shared" si="1779"/>
        <v>0</v>
      </c>
      <c r="BJ208" s="16">
        <v>0</v>
      </c>
      <c r="BK208" s="16">
        <f t="shared" si="1780"/>
        <v>0</v>
      </c>
      <c r="BL208" s="16"/>
      <c r="BM208" s="16">
        <f t="shared" si="1781"/>
        <v>0</v>
      </c>
      <c r="BN208" s="22">
        <v>10</v>
      </c>
      <c r="BO208" s="16">
        <f t="shared" si="1782"/>
        <v>712724.52160000009</v>
      </c>
      <c r="BP208" s="16">
        <v>0</v>
      </c>
      <c r="BQ208" s="16">
        <f t="shared" si="1783"/>
        <v>0</v>
      </c>
      <c r="BR208" s="16">
        <v>23</v>
      </c>
      <c r="BS208" s="16">
        <f t="shared" si="1784"/>
        <v>1366055.333066667</v>
      </c>
      <c r="BT208" s="16"/>
      <c r="BU208" s="16">
        <f t="shared" si="1785"/>
        <v>0</v>
      </c>
      <c r="BV208" s="16"/>
      <c r="BW208" s="16">
        <f t="shared" si="1786"/>
        <v>0</v>
      </c>
      <c r="BX208" s="16"/>
      <c r="BY208" s="16">
        <f t="shared" si="1787"/>
        <v>0</v>
      </c>
      <c r="BZ208" s="16">
        <v>6</v>
      </c>
      <c r="CA208" s="16">
        <f t="shared" si="1788"/>
        <v>442515.77439999999</v>
      </c>
      <c r="CB208" s="16"/>
      <c r="CC208" s="16">
        <f t="shared" si="1789"/>
        <v>0</v>
      </c>
      <c r="CD208" s="16"/>
      <c r="CE208" s="16">
        <f t="shared" si="1790"/>
        <v>0</v>
      </c>
      <c r="CF208" s="16"/>
      <c r="CG208" s="16">
        <f t="shared" si="1791"/>
        <v>0</v>
      </c>
      <c r="CH208" s="16"/>
      <c r="CI208" s="16">
        <f t="shared" si="1792"/>
        <v>0</v>
      </c>
      <c r="CJ208" s="16"/>
      <c r="CK208" s="16">
        <f t="shared" si="1793"/>
        <v>0</v>
      </c>
      <c r="CL208" s="16"/>
      <c r="CM208" s="16">
        <f t="shared" si="1794"/>
        <v>0</v>
      </c>
      <c r="CN208" s="16"/>
      <c r="CO208" s="16">
        <f t="shared" si="1795"/>
        <v>0</v>
      </c>
      <c r="CP208" s="18"/>
      <c r="CQ208" s="16">
        <f t="shared" si="1796"/>
        <v>0</v>
      </c>
      <c r="CR208" s="16"/>
      <c r="CS208" s="16">
        <f t="shared" si="1797"/>
        <v>0</v>
      </c>
      <c r="CT208" s="16"/>
      <c r="CU208" s="16">
        <f t="shared" si="1798"/>
        <v>0</v>
      </c>
      <c r="CV208" s="16"/>
      <c r="CW208" s="16">
        <f t="shared" si="1799"/>
        <v>0</v>
      </c>
      <c r="CX208" s="16"/>
      <c r="CY208" s="16">
        <f t="shared" si="1800"/>
        <v>0</v>
      </c>
      <c r="CZ208" s="16"/>
      <c r="DA208" s="16">
        <f t="shared" si="1801"/>
        <v>0</v>
      </c>
      <c r="DB208" s="16"/>
      <c r="DC208" s="16">
        <f t="shared" si="1802"/>
        <v>0</v>
      </c>
      <c r="DD208" s="16"/>
      <c r="DE208" s="16">
        <f t="shared" si="1803"/>
        <v>0</v>
      </c>
      <c r="DF208" s="16"/>
      <c r="DG208" s="16">
        <f t="shared" si="1804"/>
        <v>0</v>
      </c>
      <c r="DH208" s="16"/>
      <c r="DI208" s="16">
        <f t="shared" si="1805"/>
        <v>0</v>
      </c>
      <c r="DJ208" s="16"/>
      <c r="DK208" s="16">
        <f t="shared" si="1806"/>
        <v>0</v>
      </c>
      <c r="DL208" s="16"/>
      <c r="DM208" s="16">
        <f t="shared" si="1751"/>
        <v>0</v>
      </c>
      <c r="DN208" s="16"/>
      <c r="DO208" s="16">
        <f t="shared" si="1807"/>
        <v>0</v>
      </c>
      <c r="DP208" s="16">
        <f t="shared" si="1808"/>
        <v>76</v>
      </c>
      <c r="DQ208" s="16">
        <f t="shared" si="1808"/>
        <v>4974134.573669333</v>
      </c>
    </row>
    <row r="209" spans="1:121" ht="60" customHeight="1" x14ac:dyDescent="0.25">
      <c r="A209" s="20"/>
      <c r="B209" s="54">
        <v>174</v>
      </c>
      <c r="C209" s="55" t="s">
        <v>337</v>
      </c>
      <c r="D209" s="56">
        <f t="shared" ref="D209:D272" si="1809">D208</f>
        <v>19063</v>
      </c>
      <c r="E209" s="56">
        <v>18530</v>
      </c>
      <c r="F209" s="56">
        <v>18715</v>
      </c>
      <c r="G209" s="21">
        <v>0.91</v>
      </c>
      <c r="H209" s="15">
        <v>1</v>
      </c>
      <c r="I209" s="15">
        <v>1</v>
      </c>
      <c r="J209" s="56">
        <v>1.4</v>
      </c>
      <c r="K209" s="56">
        <v>1.68</v>
      </c>
      <c r="L209" s="56">
        <v>2.23</v>
      </c>
      <c r="M209" s="56">
        <v>2.57</v>
      </c>
      <c r="N209" s="16">
        <v>8</v>
      </c>
      <c r="O209" s="16">
        <f t="shared" si="1756"/>
        <v>203465.99606666667</v>
      </c>
      <c r="P209" s="16">
        <v>0</v>
      </c>
      <c r="Q209" s="16">
        <f t="shared" si="1757"/>
        <v>0</v>
      </c>
      <c r="R209" s="16">
        <v>0</v>
      </c>
      <c r="S209" s="16">
        <f t="shared" si="1758"/>
        <v>0</v>
      </c>
      <c r="T209" s="16"/>
      <c r="U209" s="16">
        <f t="shared" si="1759"/>
        <v>0</v>
      </c>
      <c r="V209" s="16"/>
      <c r="W209" s="16">
        <f t="shared" si="1760"/>
        <v>0</v>
      </c>
      <c r="X209" s="16">
        <v>2</v>
      </c>
      <c r="Y209" s="16">
        <f t="shared" si="1761"/>
        <v>50866.499016666668</v>
      </c>
      <c r="Z209" s="16"/>
      <c r="AA209" s="16">
        <f t="shared" si="1762"/>
        <v>0</v>
      </c>
      <c r="AB209" s="16">
        <v>0</v>
      </c>
      <c r="AC209" s="16">
        <f t="shared" si="1763"/>
        <v>0</v>
      </c>
      <c r="AD209" s="16">
        <v>0</v>
      </c>
      <c r="AE209" s="16">
        <f t="shared" si="1764"/>
        <v>0</v>
      </c>
      <c r="AF209" s="16">
        <v>7</v>
      </c>
      <c r="AG209" s="16">
        <f t="shared" si="1765"/>
        <v>178032.74655833334</v>
      </c>
      <c r="AH209" s="16">
        <v>0</v>
      </c>
      <c r="AI209" s="16">
        <f t="shared" si="1766"/>
        <v>0</v>
      </c>
      <c r="AJ209" s="16"/>
      <c r="AK209" s="16">
        <f t="shared" si="1767"/>
        <v>0</v>
      </c>
      <c r="AL209" s="58">
        <v>12</v>
      </c>
      <c r="AM209" s="16">
        <f t="shared" si="1768"/>
        <v>303377.52445000003</v>
      </c>
      <c r="AN209" s="59">
        <v>2</v>
      </c>
      <c r="AO209" s="16">
        <f t="shared" si="1769"/>
        <v>58795.726807999999</v>
      </c>
      <c r="AP209" s="16">
        <v>0</v>
      </c>
      <c r="AQ209" s="16">
        <f t="shared" si="1770"/>
        <v>0</v>
      </c>
      <c r="AR209" s="16"/>
      <c r="AS209" s="16">
        <f t="shared" si="1771"/>
        <v>0</v>
      </c>
      <c r="AT209" s="16"/>
      <c r="AU209" s="16">
        <f t="shared" si="1772"/>
        <v>0</v>
      </c>
      <c r="AV209" s="16"/>
      <c r="AW209" s="16">
        <f t="shared" si="1773"/>
        <v>0</v>
      </c>
      <c r="AX209" s="16"/>
      <c r="AY209" s="16">
        <f t="shared" si="1774"/>
        <v>0</v>
      </c>
      <c r="AZ209" s="16"/>
      <c r="BA209" s="16">
        <f t="shared" si="1775"/>
        <v>0</v>
      </c>
      <c r="BB209" s="16">
        <v>0</v>
      </c>
      <c r="BC209" s="16">
        <f t="shared" si="1776"/>
        <v>0</v>
      </c>
      <c r="BD209" s="16">
        <v>0</v>
      </c>
      <c r="BE209" s="16">
        <f t="shared" si="1777"/>
        <v>0</v>
      </c>
      <c r="BF209" s="16">
        <v>0</v>
      </c>
      <c r="BG209" s="16">
        <f t="shared" si="1778"/>
        <v>0</v>
      </c>
      <c r="BH209" s="16">
        <v>0</v>
      </c>
      <c r="BI209" s="16">
        <f t="shared" si="1779"/>
        <v>0</v>
      </c>
      <c r="BJ209" s="16">
        <v>5</v>
      </c>
      <c r="BK209" s="16">
        <f t="shared" si="1780"/>
        <v>128026.38598749999</v>
      </c>
      <c r="BL209" s="16"/>
      <c r="BM209" s="16">
        <f t="shared" si="1781"/>
        <v>0</v>
      </c>
      <c r="BN209" s="22"/>
      <c r="BO209" s="16">
        <f t="shared" si="1782"/>
        <v>0</v>
      </c>
      <c r="BP209" s="16">
        <v>0</v>
      </c>
      <c r="BQ209" s="16">
        <f t="shared" si="1783"/>
        <v>0</v>
      </c>
      <c r="BR209" s="16">
        <v>0</v>
      </c>
      <c r="BS209" s="16">
        <f t="shared" si="1784"/>
        <v>0</v>
      </c>
      <c r="BT209" s="16">
        <v>2</v>
      </c>
      <c r="BU209" s="16">
        <f t="shared" si="1785"/>
        <v>36115.207613333332</v>
      </c>
      <c r="BV209" s="16">
        <v>0</v>
      </c>
      <c r="BW209" s="16">
        <f t="shared" si="1786"/>
        <v>0</v>
      </c>
      <c r="BX209" s="16"/>
      <c r="BY209" s="16">
        <f t="shared" si="1787"/>
        <v>0</v>
      </c>
      <c r="BZ209" s="16"/>
      <c r="CA209" s="16">
        <f t="shared" si="1788"/>
        <v>0</v>
      </c>
      <c r="CB209" s="16">
        <v>0</v>
      </c>
      <c r="CC209" s="16">
        <f t="shared" si="1789"/>
        <v>0</v>
      </c>
      <c r="CD209" s="16">
        <v>0</v>
      </c>
      <c r="CE209" s="16">
        <f t="shared" si="1790"/>
        <v>0</v>
      </c>
      <c r="CF209" s="16"/>
      <c r="CG209" s="16">
        <f t="shared" si="1791"/>
        <v>0</v>
      </c>
      <c r="CH209" s="16"/>
      <c r="CI209" s="16">
        <f t="shared" si="1792"/>
        <v>0</v>
      </c>
      <c r="CJ209" s="16"/>
      <c r="CK209" s="16">
        <f t="shared" si="1793"/>
        <v>0</v>
      </c>
      <c r="CL209" s="16">
        <v>1</v>
      </c>
      <c r="CM209" s="16">
        <f t="shared" si="1794"/>
        <v>29142.857652999999</v>
      </c>
      <c r="CN209" s="16"/>
      <c r="CO209" s="16">
        <f t="shared" si="1795"/>
        <v>0</v>
      </c>
      <c r="CP209" s="18"/>
      <c r="CQ209" s="16">
        <f t="shared" si="1796"/>
        <v>0</v>
      </c>
      <c r="CR209" s="16"/>
      <c r="CS209" s="16">
        <f t="shared" si="1797"/>
        <v>0</v>
      </c>
      <c r="CT209" s="16"/>
      <c r="CU209" s="16">
        <f t="shared" si="1798"/>
        <v>0</v>
      </c>
      <c r="CV209" s="16"/>
      <c r="CW209" s="16">
        <f t="shared" si="1799"/>
        <v>0</v>
      </c>
      <c r="CX209" s="16"/>
      <c r="CY209" s="16">
        <f t="shared" si="1800"/>
        <v>0</v>
      </c>
      <c r="CZ209" s="16">
        <v>2</v>
      </c>
      <c r="DA209" s="16">
        <f t="shared" si="1801"/>
        <v>65612.109654</v>
      </c>
      <c r="DB209" s="16"/>
      <c r="DC209" s="16">
        <f t="shared" si="1802"/>
        <v>0</v>
      </c>
      <c r="DD209" s="16"/>
      <c r="DE209" s="16">
        <f t="shared" si="1803"/>
        <v>0</v>
      </c>
      <c r="DF209" s="16"/>
      <c r="DG209" s="16">
        <f t="shared" si="1804"/>
        <v>0</v>
      </c>
      <c r="DH209" s="16"/>
      <c r="DI209" s="16">
        <f t="shared" si="1805"/>
        <v>0</v>
      </c>
      <c r="DJ209" s="16"/>
      <c r="DK209" s="16">
        <f t="shared" si="1806"/>
        <v>0</v>
      </c>
      <c r="DL209" s="16"/>
      <c r="DM209" s="16">
        <f t="shared" si="1751"/>
        <v>0</v>
      </c>
      <c r="DN209" s="16"/>
      <c r="DO209" s="16">
        <f t="shared" si="1807"/>
        <v>0</v>
      </c>
      <c r="DP209" s="16">
        <f t="shared" si="1808"/>
        <v>41</v>
      </c>
      <c r="DQ209" s="16">
        <f t="shared" si="1808"/>
        <v>1053435.0538075001</v>
      </c>
    </row>
    <row r="210" spans="1:121" ht="15.75" customHeight="1" x14ac:dyDescent="0.25">
      <c r="A210" s="20"/>
      <c r="B210" s="54">
        <v>175</v>
      </c>
      <c r="C210" s="55" t="s">
        <v>338</v>
      </c>
      <c r="D210" s="56">
        <f t="shared" si="1809"/>
        <v>19063</v>
      </c>
      <c r="E210" s="56">
        <v>18530</v>
      </c>
      <c r="F210" s="56">
        <v>18715</v>
      </c>
      <c r="G210" s="21">
        <v>1.29</v>
      </c>
      <c r="H210" s="15">
        <v>1</v>
      </c>
      <c r="I210" s="15">
        <v>1</v>
      </c>
      <c r="J210" s="56">
        <v>1.4</v>
      </c>
      <c r="K210" s="56">
        <v>1.68</v>
      </c>
      <c r="L210" s="56">
        <v>2.23</v>
      </c>
      <c r="M210" s="56">
        <v>2.57</v>
      </c>
      <c r="N210" s="16">
        <v>242</v>
      </c>
      <c r="O210" s="16">
        <f t="shared" si="1756"/>
        <v>8725002.0126499999</v>
      </c>
      <c r="P210" s="16">
        <v>0</v>
      </c>
      <c r="Q210" s="16">
        <f t="shared" si="1757"/>
        <v>0</v>
      </c>
      <c r="R210" s="16">
        <v>0</v>
      </c>
      <c r="S210" s="16">
        <f t="shared" si="1758"/>
        <v>0</v>
      </c>
      <c r="T210" s="16"/>
      <c r="U210" s="16">
        <f t="shared" si="1759"/>
        <v>0</v>
      </c>
      <c r="V210" s="16">
        <v>0</v>
      </c>
      <c r="W210" s="16">
        <f t="shared" si="1760"/>
        <v>0</v>
      </c>
      <c r="X210" s="16">
        <v>264</v>
      </c>
      <c r="Y210" s="16">
        <f t="shared" si="1761"/>
        <v>9518184.0138000008</v>
      </c>
      <c r="Z210" s="16">
        <v>0</v>
      </c>
      <c r="AA210" s="16">
        <f t="shared" si="1762"/>
        <v>0</v>
      </c>
      <c r="AB210" s="16">
        <v>0</v>
      </c>
      <c r="AC210" s="16">
        <f t="shared" si="1763"/>
        <v>0</v>
      </c>
      <c r="AD210" s="16">
        <v>0</v>
      </c>
      <c r="AE210" s="16">
        <f t="shared" si="1764"/>
        <v>0</v>
      </c>
      <c r="AF210" s="16">
        <v>78</v>
      </c>
      <c r="AG210" s="16">
        <f t="shared" si="1765"/>
        <v>2812190.73135</v>
      </c>
      <c r="AH210" s="16">
        <v>3</v>
      </c>
      <c r="AI210" s="16">
        <f t="shared" si="1766"/>
        <v>92094.780224999995</v>
      </c>
      <c r="AJ210" s="16">
        <v>95</v>
      </c>
      <c r="AK210" s="16">
        <f t="shared" si="1767"/>
        <v>2916334.7071250002</v>
      </c>
      <c r="AL210" s="58">
        <v>0</v>
      </c>
      <c r="AM210" s="16">
        <f t="shared" si="1768"/>
        <v>0</v>
      </c>
      <c r="AN210" s="59">
        <v>465</v>
      </c>
      <c r="AO210" s="16">
        <f t="shared" si="1769"/>
        <v>19378360.838339999</v>
      </c>
      <c r="AP210" s="16">
        <v>90</v>
      </c>
      <c r="AQ210" s="16">
        <f t="shared" si="1770"/>
        <v>3315412.0880999998</v>
      </c>
      <c r="AR210" s="16">
        <v>200</v>
      </c>
      <c r="AS210" s="16">
        <f t="shared" si="1771"/>
        <v>8334778.855200001</v>
      </c>
      <c r="AT210" s="16">
        <v>0</v>
      </c>
      <c r="AU210" s="16">
        <f t="shared" si="1772"/>
        <v>0</v>
      </c>
      <c r="AV210" s="16"/>
      <c r="AW210" s="16">
        <f t="shared" si="1773"/>
        <v>0</v>
      </c>
      <c r="AX210" s="16"/>
      <c r="AY210" s="16">
        <f t="shared" si="1774"/>
        <v>0</v>
      </c>
      <c r="AZ210" s="16">
        <v>69</v>
      </c>
      <c r="BA210" s="16">
        <f t="shared" si="1775"/>
        <v>2796987.3989400002</v>
      </c>
      <c r="BB210" s="16">
        <v>0</v>
      </c>
      <c r="BC210" s="16">
        <f t="shared" si="1776"/>
        <v>0</v>
      </c>
      <c r="BD210" s="16">
        <v>0</v>
      </c>
      <c r="BE210" s="16">
        <f t="shared" si="1777"/>
        <v>0</v>
      </c>
      <c r="BF210" s="16">
        <v>0</v>
      </c>
      <c r="BG210" s="16">
        <f t="shared" si="1778"/>
        <v>0</v>
      </c>
      <c r="BH210" s="16">
        <v>0</v>
      </c>
      <c r="BI210" s="16">
        <f t="shared" si="1779"/>
        <v>0</v>
      </c>
      <c r="BJ210" s="16">
        <v>180</v>
      </c>
      <c r="BK210" s="16">
        <f t="shared" si="1780"/>
        <v>6533566.3354499992</v>
      </c>
      <c r="BL210" s="16">
        <v>399</v>
      </c>
      <c r="BM210" s="16">
        <f t="shared" si="1781"/>
        <v>13856569.84677</v>
      </c>
      <c r="BN210" s="22">
        <v>165</v>
      </c>
      <c r="BO210" s="16">
        <f t="shared" si="1782"/>
        <v>6117073.1622000001</v>
      </c>
      <c r="BP210" s="16">
        <v>621</v>
      </c>
      <c r="BQ210" s="16">
        <f t="shared" si="1783"/>
        <v>28588303.364039995</v>
      </c>
      <c r="BR210" s="16">
        <v>477</v>
      </c>
      <c r="BS210" s="16">
        <f t="shared" si="1784"/>
        <v>14736585.3453</v>
      </c>
      <c r="BT210" s="16">
        <v>12</v>
      </c>
      <c r="BU210" s="16">
        <f t="shared" si="1785"/>
        <v>307177.69991999998</v>
      </c>
      <c r="BV210" s="16">
        <v>29</v>
      </c>
      <c r="BW210" s="16">
        <f t="shared" si="1786"/>
        <v>1075121.9497199999</v>
      </c>
      <c r="BX210" s="16"/>
      <c r="BY210" s="16">
        <f t="shared" si="1787"/>
        <v>0</v>
      </c>
      <c r="BZ210" s="16">
        <v>600</v>
      </c>
      <c r="CA210" s="16">
        <f t="shared" si="1788"/>
        <v>23017957.619999997</v>
      </c>
      <c r="CB210" s="16">
        <v>22</v>
      </c>
      <c r="CC210" s="16">
        <f t="shared" si="1789"/>
        <v>815609.75496000005</v>
      </c>
      <c r="CD210" s="16">
        <v>0</v>
      </c>
      <c r="CE210" s="16">
        <f t="shared" si="1790"/>
        <v>0</v>
      </c>
      <c r="CF210" s="16">
        <v>20</v>
      </c>
      <c r="CG210" s="16">
        <f t="shared" si="1791"/>
        <v>511962.83320000005</v>
      </c>
      <c r="CH210" s="16">
        <v>84</v>
      </c>
      <c r="CI210" s="16">
        <f t="shared" si="1792"/>
        <v>2150243.8994399998</v>
      </c>
      <c r="CJ210" s="16">
        <v>230</v>
      </c>
      <c r="CK210" s="16">
        <f t="shared" si="1793"/>
        <v>7769409.4415000007</v>
      </c>
      <c r="CL210" s="16">
        <v>379</v>
      </c>
      <c r="CM210" s="16">
        <f t="shared" si="1794"/>
        <v>15657400.588052999</v>
      </c>
      <c r="CN210" s="16">
        <v>100</v>
      </c>
      <c r="CO210" s="16">
        <f t="shared" si="1795"/>
        <v>4749337.2590999994</v>
      </c>
      <c r="CP210" s="18">
        <v>107</v>
      </c>
      <c r="CQ210" s="16">
        <f t="shared" si="1796"/>
        <v>4104869.1088999989</v>
      </c>
      <c r="CR210" s="16">
        <v>40</v>
      </c>
      <c r="CS210" s="16">
        <f t="shared" si="1797"/>
        <v>1856768.6827200004</v>
      </c>
      <c r="CT210" s="16">
        <v>90</v>
      </c>
      <c r="CU210" s="16">
        <f t="shared" si="1798"/>
        <v>3631459.09014</v>
      </c>
      <c r="CV210" s="16">
        <v>140</v>
      </c>
      <c r="CW210" s="16">
        <f t="shared" si="1799"/>
        <v>6510740.1118200002</v>
      </c>
      <c r="CX210" s="16">
        <v>120</v>
      </c>
      <c r="CY210" s="16">
        <f t="shared" si="1800"/>
        <v>5570306.0481599998</v>
      </c>
      <c r="CZ210" s="16">
        <v>166</v>
      </c>
      <c r="DA210" s="16">
        <f t="shared" si="1801"/>
        <v>7719877.5611579996</v>
      </c>
      <c r="DB210" s="16">
        <v>269</v>
      </c>
      <c r="DC210" s="16">
        <f t="shared" si="1802"/>
        <v>10319717.666299999</v>
      </c>
      <c r="DD210" s="16">
        <v>56</v>
      </c>
      <c r="DE210" s="16">
        <f t="shared" si="1803"/>
        <v>2212340.81348</v>
      </c>
      <c r="DF210" s="16">
        <v>12</v>
      </c>
      <c r="DG210" s="16">
        <f t="shared" si="1804"/>
        <v>617637.37140000006</v>
      </c>
      <c r="DH210" s="16">
        <v>45</v>
      </c>
      <c r="DI210" s="16">
        <f t="shared" si="1805"/>
        <v>2246423.8922999995</v>
      </c>
      <c r="DJ210" s="16">
        <v>15</v>
      </c>
      <c r="DK210" s="16">
        <f t="shared" si="1806"/>
        <v>1024800.10284375</v>
      </c>
      <c r="DL210" s="16">
        <v>62</v>
      </c>
      <c r="DM210" s="16">
        <f t="shared" si="1751"/>
        <v>4578532.5439674994</v>
      </c>
      <c r="DN210" s="16"/>
      <c r="DO210" s="16">
        <f t="shared" si="1807"/>
        <v>0</v>
      </c>
      <c r="DP210" s="16">
        <f t="shared" si="1808"/>
        <v>5946</v>
      </c>
      <c r="DQ210" s="16">
        <f t="shared" si="1808"/>
        <v>234169137.51857224</v>
      </c>
    </row>
    <row r="211" spans="1:121" ht="15.75" customHeight="1" x14ac:dyDescent="0.25">
      <c r="A211" s="20"/>
      <c r="B211" s="54">
        <v>176</v>
      </c>
      <c r="C211" s="55" t="s">
        <v>339</v>
      </c>
      <c r="D211" s="56">
        <f t="shared" si="1809"/>
        <v>19063</v>
      </c>
      <c r="E211" s="56">
        <v>18530</v>
      </c>
      <c r="F211" s="56">
        <v>18715</v>
      </c>
      <c r="G211" s="21">
        <v>1.1100000000000001</v>
      </c>
      <c r="H211" s="15">
        <v>1</v>
      </c>
      <c r="I211" s="15">
        <v>1</v>
      </c>
      <c r="J211" s="56">
        <v>1.4</v>
      </c>
      <c r="K211" s="56">
        <v>1.68</v>
      </c>
      <c r="L211" s="56">
        <v>2.23</v>
      </c>
      <c r="M211" s="56">
        <v>2.57</v>
      </c>
      <c r="N211" s="16">
        <v>390</v>
      </c>
      <c r="O211" s="16">
        <f t="shared" si="1756"/>
        <v>12098960.12325</v>
      </c>
      <c r="P211" s="16">
        <v>0</v>
      </c>
      <c r="Q211" s="16">
        <f t="shared" si="1757"/>
        <v>0</v>
      </c>
      <c r="R211" s="16">
        <v>0</v>
      </c>
      <c r="S211" s="16">
        <f t="shared" si="1758"/>
        <v>0</v>
      </c>
      <c r="T211" s="16"/>
      <c r="U211" s="16">
        <f t="shared" si="1759"/>
        <v>0</v>
      </c>
      <c r="V211" s="16">
        <v>0</v>
      </c>
      <c r="W211" s="16">
        <f t="shared" si="1760"/>
        <v>0</v>
      </c>
      <c r="X211" s="16">
        <v>18</v>
      </c>
      <c r="Y211" s="16">
        <f t="shared" si="1761"/>
        <v>558413.54414999997</v>
      </c>
      <c r="Z211" s="16">
        <v>0</v>
      </c>
      <c r="AA211" s="16">
        <f t="shared" si="1762"/>
        <v>0</v>
      </c>
      <c r="AB211" s="16">
        <v>0</v>
      </c>
      <c r="AC211" s="16">
        <f t="shared" si="1763"/>
        <v>0</v>
      </c>
      <c r="AD211" s="16">
        <v>0</v>
      </c>
      <c r="AE211" s="16">
        <f t="shared" si="1764"/>
        <v>0</v>
      </c>
      <c r="AF211" s="16">
        <v>0</v>
      </c>
      <c r="AG211" s="16">
        <f t="shared" si="1765"/>
        <v>0</v>
      </c>
      <c r="AH211" s="16">
        <v>2</v>
      </c>
      <c r="AI211" s="16">
        <f t="shared" si="1766"/>
        <v>52829.563849999999</v>
      </c>
      <c r="AJ211" s="16"/>
      <c r="AK211" s="16">
        <f t="shared" si="1767"/>
        <v>0</v>
      </c>
      <c r="AL211" s="58">
        <v>0</v>
      </c>
      <c r="AM211" s="16">
        <f t="shared" si="1768"/>
        <v>0</v>
      </c>
      <c r="AN211" s="59">
        <v>51</v>
      </c>
      <c r="AO211" s="16">
        <f t="shared" si="1769"/>
        <v>1828805.546484</v>
      </c>
      <c r="AP211" s="16"/>
      <c r="AQ211" s="16">
        <f t="shared" si="1770"/>
        <v>0</v>
      </c>
      <c r="AR211" s="16">
        <v>27</v>
      </c>
      <c r="AS211" s="16">
        <f t="shared" si="1771"/>
        <v>968191.17166800005</v>
      </c>
      <c r="AT211" s="16">
        <v>0</v>
      </c>
      <c r="AU211" s="16">
        <f t="shared" si="1772"/>
        <v>0</v>
      </c>
      <c r="AV211" s="16"/>
      <c r="AW211" s="16">
        <f t="shared" si="1773"/>
        <v>0</v>
      </c>
      <c r="AX211" s="16"/>
      <c r="AY211" s="16">
        <f t="shared" si="1774"/>
        <v>0</v>
      </c>
      <c r="AZ211" s="16">
        <v>10</v>
      </c>
      <c r="BA211" s="16">
        <f t="shared" si="1775"/>
        <v>348798.56339999998</v>
      </c>
      <c r="BB211" s="16">
        <v>0</v>
      </c>
      <c r="BC211" s="16">
        <f t="shared" si="1776"/>
        <v>0</v>
      </c>
      <c r="BD211" s="16">
        <v>0</v>
      </c>
      <c r="BE211" s="16">
        <f t="shared" si="1777"/>
        <v>0</v>
      </c>
      <c r="BF211" s="16">
        <v>0</v>
      </c>
      <c r="BG211" s="16">
        <f t="shared" si="1778"/>
        <v>0</v>
      </c>
      <c r="BH211" s="16">
        <v>0</v>
      </c>
      <c r="BI211" s="16">
        <f t="shared" si="1779"/>
        <v>0</v>
      </c>
      <c r="BJ211" s="16">
        <v>135</v>
      </c>
      <c r="BK211" s="16">
        <f t="shared" si="1780"/>
        <v>4216429.4374125004</v>
      </c>
      <c r="BL211" s="16">
        <v>54</v>
      </c>
      <c r="BM211" s="16">
        <f t="shared" si="1781"/>
        <v>1613651.9527799999</v>
      </c>
      <c r="BN211" s="22">
        <v>25</v>
      </c>
      <c r="BO211" s="16">
        <f t="shared" si="1782"/>
        <v>797504.25300000003</v>
      </c>
      <c r="BP211" s="16">
        <v>0</v>
      </c>
      <c r="BQ211" s="16">
        <f t="shared" si="1783"/>
        <v>0</v>
      </c>
      <c r="BR211" s="16"/>
      <c r="BS211" s="16">
        <f t="shared" si="1784"/>
        <v>0</v>
      </c>
      <c r="BT211" s="16">
        <v>6</v>
      </c>
      <c r="BU211" s="16">
        <f t="shared" si="1785"/>
        <v>132157.84764000002</v>
      </c>
      <c r="BV211" s="16">
        <v>4</v>
      </c>
      <c r="BW211" s="16">
        <f t="shared" si="1786"/>
        <v>127600.68048000001</v>
      </c>
      <c r="BX211" s="16"/>
      <c r="BY211" s="16">
        <f t="shared" si="1787"/>
        <v>0</v>
      </c>
      <c r="BZ211" s="16"/>
      <c r="CA211" s="16">
        <f t="shared" si="1788"/>
        <v>0</v>
      </c>
      <c r="CB211" s="16">
        <v>2</v>
      </c>
      <c r="CC211" s="16">
        <f t="shared" si="1789"/>
        <v>63800.340240000005</v>
      </c>
      <c r="CD211" s="16">
        <v>0</v>
      </c>
      <c r="CE211" s="16">
        <f t="shared" si="1790"/>
        <v>0</v>
      </c>
      <c r="CF211" s="16">
        <v>4</v>
      </c>
      <c r="CG211" s="16">
        <f t="shared" si="1791"/>
        <v>88105.231759999995</v>
      </c>
      <c r="CH211" s="16">
        <v>20</v>
      </c>
      <c r="CI211" s="16">
        <f t="shared" si="1792"/>
        <v>440526.15880000003</v>
      </c>
      <c r="CJ211" s="16">
        <v>14</v>
      </c>
      <c r="CK211" s="16">
        <f t="shared" si="1793"/>
        <v>406931.65730000002</v>
      </c>
      <c r="CL211" s="16">
        <v>45</v>
      </c>
      <c r="CM211" s="16">
        <f t="shared" si="1794"/>
        <v>1599654.6590849999</v>
      </c>
      <c r="CN211" s="16">
        <v>24</v>
      </c>
      <c r="CO211" s="16">
        <f t="shared" si="1795"/>
        <v>980793.36885600002</v>
      </c>
      <c r="CP211" s="18">
        <v>12</v>
      </c>
      <c r="CQ211" s="16">
        <f t="shared" si="1796"/>
        <v>396122.99160000001</v>
      </c>
      <c r="CR211" s="16">
        <v>19</v>
      </c>
      <c r="CS211" s="16">
        <f t="shared" si="1797"/>
        <v>758900.22322799987</v>
      </c>
      <c r="CT211" s="16">
        <v>30</v>
      </c>
      <c r="CU211" s="16">
        <f t="shared" si="1798"/>
        <v>1041581.28942</v>
      </c>
      <c r="CV211" s="16">
        <v>12</v>
      </c>
      <c r="CW211" s="16">
        <f t="shared" si="1799"/>
        <v>480194.12120399997</v>
      </c>
      <c r="CX211" s="16">
        <v>7</v>
      </c>
      <c r="CY211" s="16">
        <f t="shared" si="1800"/>
        <v>279594.81908400002</v>
      </c>
      <c r="CZ211" s="16">
        <v>10</v>
      </c>
      <c r="DA211" s="16">
        <f t="shared" si="1801"/>
        <v>400161.76767000003</v>
      </c>
      <c r="DB211" s="16">
        <v>28</v>
      </c>
      <c r="DC211" s="16">
        <f t="shared" si="1802"/>
        <v>924286.9804</v>
      </c>
      <c r="DD211" s="16">
        <v>15</v>
      </c>
      <c r="DE211" s="16">
        <f t="shared" si="1803"/>
        <v>509904.132675</v>
      </c>
      <c r="DF211" s="16">
        <v>12</v>
      </c>
      <c r="DG211" s="16">
        <f t="shared" si="1804"/>
        <v>531455.41260000004</v>
      </c>
      <c r="DH211" s="16">
        <v>27</v>
      </c>
      <c r="DI211" s="16">
        <f t="shared" si="1805"/>
        <v>1159781.63742</v>
      </c>
      <c r="DJ211" s="16">
        <v>10</v>
      </c>
      <c r="DK211" s="16">
        <f t="shared" si="1806"/>
        <v>587869.82643750007</v>
      </c>
      <c r="DL211" s="16"/>
      <c r="DM211" s="16">
        <f t="shared" si="1751"/>
        <v>0</v>
      </c>
      <c r="DN211" s="16"/>
      <c r="DO211" s="16">
        <f t="shared" si="1807"/>
        <v>0</v>
      </c>
      <c r="DP211" s="16">
        <f t="shared" si="1808"/>
        <v>1013</v>
      </c>
      <c r="DQ211" s="16">
        <f t="shared" si="1808"/>
        <v>33393007.301893998</v>
      </c>
    </row>
    <row r="212" spans="1:121" ht="15.75" customHeight="1" x14ac:dyDescent="0.25">
      <c r="A212" s="20"/>
      <c r="B212" s="54">
        <v>177</v>
      </c>
      <c r="C212" s="55" t="s">
        <v>340</v>
      </c>
      <c r="D212" s="56">
        <f t="shared" si="1809"/>
        <v>19063</v>
      </c>
      <c r="E212" s="56">
        <v>18530</v>
      </c>
      <c r="F212" s="56">
        <v>18715</v>
      </c>
      <c r="G212" s="21">
        <v>1.25</v>
      </c>
      <c r="H212" s="15">
        <v>1</v>
      </c>
      <c r="I212" s="15">
        <v>1</v>
      </c>
      <c r="J212" s="56">
        <v>1.4</v>
      </c>
      <c r="K212" s="56">
        <v>1.68</v>
      </c>
      <c r="L212" s="56">
        <v>2.23</v>
      </c>
      <c r="M212" s="56">
        <v>2.57</v>
      </c>
      <c r="N212" s="16">
        <v>2</v>
      </c>
      <c r="O212" s="16">
        <f t="shared" si="1756"/>
        <v>69871.564583333326</v>
      </c>
      <c r="P212" s="16">
        <v>0</v>
      </c>
      <c r="Q212" s="16">
        <f t="shared" si="1757"/>
        <v>0</v>
      </c>
      <c r="R212" s="16"/>
      <c r="S212" s="16">
        <f t="shared" si="1758"/>
        <v>0</v>
      </c>
      <c r="T212" s="16"/>
      <c r="U212" s="16">
        <f t="shared" si="1759"/>
        <v>0</v>
      </c>
      <c r="V212" s="16"/>
      <c r="W212" s="16">
        <f t="shared" si="1760"/>
        <v>0</v>
      </c>
      <c r="X212" s="16">
        <v>0</v>
      </c>
      <c r="Y212" s="16">
        <f t="shared" si="1761"/>
        <v>0</v>
      </c>
      <c r="Z212" s="16"/>
      <c r="AA212" s="16">
        <f t="shared" si="1762"/>
        <v>0</v>
      </c>
      <c r="AB212" s="16"/>
      <c r="AC212" s="16">
        <f t="shared" si="1763"/>
        <v>0</v>
      </c>
      <c r="AD212" s="16">
        <v>0</v>
      </c>
      <c r="AE212" s="16">
        <f t="shared" si="1764"/>
        <v>0</v>
      </c>
      <c r="AF212" s="16">
        <v>28</v>
      </c>
      <c r="AG212" s="16">
        <f t="shared" si="1765"/>
        <v>978201.90416666679</v>
      </c>
      <c r="AH212" s="16"/>
      <c r="AI212" s="16">
        <f t="shared" si="1766"/>
        <v>0</v>
      </c>
      <c r="AJ212" s="16">
        <v>100</v>
      </c>
      <c r="AK212" s="16">
        <f t="shared" si="1767"/>
        <v>2974637.604166667</v>
      </c>
      <c r="AL212" s="58">
        <v>0</v>
      </c>
      <c r="AM212" s="16">
        <f t="shared" si="1768"/>
        <v>0</v>
      </c>
      <c r="AN212" s="59">
        <v>120</v>
      </c>
      <c r="AO212" s="16">
        <f t="shared" si="1769"/>
        <v>4845801.66</v>
      </c>
      <c r="AP212" s="16"/>
      <c r="AQ212" s="16">
        <f t="shared" si="1770"/>
        <v>0</v>
      </c>
      <c r="AR212" s="16"/>
      <c r="AS212" s="16">
        <f t="shared" si="1771"/>
        <v>0</v>
      </c>
      <c r="AT212" s="16"/>
      <c r="AU212" s="16">
        <f t="shared" si="1772"/>
        <v>0</v>
      </c>
      <c r="AV212" s="16"/>
      <c r="AW212" s="16">
        <f t="shared" si="1773"/>
        <v>0</v>
      </c>
      <c r="AX212" s="16"/>
      <c r="AY212" s="16">
        <f t="shared" si="1774"/>
        <v>0</v>
      </c>
      <c r="AZ212" s="16">
        <v>2</v>
      </c>
      <c r="BA212" s="16">
        <f t="shared" si="1775"/>
        <v>78558.234999999986</v>
      </c>
      <c r="BB212" s="16"/>
      <c r="BC212" s="16">
        <f t="shared" si="1776"/>
        <v>0</v>
      </c>
      <c r="BD212" s="16"/>
      <c r="BE212" s="16">
        <f t="shared" si="1777"/>
        <v>0</v>
      </c>
      <c r="BF212" s="16"/>
      <c r="BG212" s="16">
        <f t="shared" si="1778"/>
        <v>0</v>
      </c>
      <c r="BH212" s="16"/>
      <c r="BI212" s="16">
        <f t="shared" si="1779"/>
        <v>0</v>
      </c>
      <c r="BJ212" s="16">
        <v>0</v>
      </c>
      <c r="BK212" s="16">
        <f t="shared" si="1780"/>
        <v>0</v>
      </c>
      <c r="BL212" s="16"/>
      <c r="BM212" s="16">
        <f t="shared" si="1781"/>
        <v>0</v>
      </c>
      <c r="BN212" s="22"/>
      <c r="BO212" s="16">
        <f t="shared" si="1782"/>
        <v>0</v>
      </c>
      <c r="BP212" s="16">
        <v>30</v>
      </c>
      <c r="BQ212" s="16">
        <f t="shared" si="1783"/>
        <v>1338253.3499999999</v>
      </c>
      <c r="BR212" s="16">
        <v>152</v>
      </c>
      <c r="BS212" s="16">
        <f t="shared" si="1784"/>
        <v>4550324.5666666664</v>
      </c>
      <c r="BT212" s="16"/>
      <c r="BU212" s="16">
        <f t="shared" si="1785"/>
        <v>0</v>
      </c>
      <c r="BV212" s="16"/>
      <c r="BW212" s="16">
        <f t="shared" si="1786"/>
        <v>0</v>
      </c>
      <c r="BX212" s="16"/>
      <c r="BY212" s="16">
        <f t="shared" si="1787"/>
        <v>0</v>
      </c>
      <c r="BZ212" s="16">
        <v>171</v>
      </c>
      <c r="CA212" s="16">
        <f t="shared" si="1788"/>
        <v>6356703.4124999996</v>
      </c>
      <c r="CB212" s="16"/>
      <c r="CC212" s="16">
        <f t="shared" si="1789"/>
        <v>0</v>
      </c>
      <c r="CD212" s="16"/>
      <c r="CE212" s="16">
        <f t="shared" si="1790"/>
        <v>0</v>
      </c>
      <c r="CF212" s="16"/>
      <c r="CG212" s="16">
        <f t="shared" si="1791"/>
        <v>0</v>
      </c>
      <c r="CH212" s="16"/>
      <c r="CI212" s="16">
        <f t="shared" si="1792"/>
        <v>0</v>
      </c>
      <c r="CJ212" s="16">
        <v>3</v>
      </c>
      <c r="CK212" s="16">
        <f t="shared" si="1793"/>
        <v>98197.793749999997</v>
      </c>
      <c r="CL212" s="16">
        <v>27</v>
      </c>
      <c r="CM212" s="16">
        <f t="shared" si="1794"/>
        <v>1080847.742625</v>
      </c>
      <c r="CN212" s="16">
        <v>15</v>
      </c>
      <c r="CO212" s="16">
        <f t="shared" si="1795"/>
        <v>690310.64812500007</v>
      </c>
      <c r="CP212" s="18">
        <v>7</v>
      </c>
      <c r="CQ212" s="16">
        <f t="shared" si="1796"/>
        <v>260215.92916666664</v>
      </c>
      <c r="CR212" s="16">
        <v>7</v>
      </c>
      <c r="CS212" s="16">
        <f t="shared" si="1797"/>
        <v>314859.03050000005</v>
      </c>
      <c r="CT212" s="16"/>
      <c r="CU212" s="16">
        <f t="shared" si="1798"/>
        <v>0</v>
      </c>
      <c r="CV212" s="16">
        <v>5</v>
      </c>
      <c r="CW212" s="16">
        <f t="shared" si="1799"/>
        <v>225316.31062499998</v>
      </c>
      <c r="CX212" s="16">
        <v>1</v>
      </c>
      <c r="CY212" s="16">
        <f t="shared" si="1800"/>
        <v>44979.861499999992</v>
      </c>
      <c r="CZ212" s="16">
        <v>4</v>
      </c>
      <c r="DA212" s="16">
        <f t="shared" si="1801"/>
        <v>180253.04849999995</v>
      </c>
      <c r="DB212" s="16">
        <v>12</v>
      </c>
      <c r="DC212" s="16">
        <f t="shared" si="1802"/>
        <v>446084.4499999999</v>
      </c>
      <c r="DD212" s="16">
        <v>4</v>
      </c>
      <c r="DE212" s="16">
        <f t="shared" si="1803"/>
        <v>153124.36416666664</v>
      </c>
      <c r="DF212" s="16">
        <v>3</v>
      </c>
      <c r="DG212" s="16">
        <f t="shared" si="1804"/>
        <v>149621.45625000002</v>
      </c>
      <c r="DH212" s="16">
        <v>7</v>
      </c>
      <c r="DI212" s="16">
        <f t="shared" si="1805"/>
        <v>338608.25250000006</v>
      </c>
      <c r="DJ212" s="16"/>
      <c r="DK212" s="16">
        <f t="shared" si="1806"/>
        <v>0</v>
      </c>
      <c r="DL212" s="16">
        <v>1</v>
      </c>
      <c r="DM212" s="16">
        <f t="shared" si="1751"/>
        <v>71557.460364583312</v>
      </c>
      <c r="DN212" s="16"/>
      <c r="DO212" s="16">
        <f t="shared" si="1807"/>
        <v>0</v>
      </c>
      <c r="DP212" s="16">
        <f t="shared" si="1808"/>
        <v>701</v>
      </c>
      <c r="DQ212" s="16">
        <f t="shared" si="1808"/>
        <v>25246328.645156253</v>
      </c>
    </row>
    <row r="213" spans="1:121" ht="15.75" customHeight="1" x14ac:dyDescent="0.25">
      <c r="A213" s="69">
        <v>24</v>
      </c>
      <c r="B213" s="78"/>
      <c r="C213" s="71" t="s">
        <v>341</v>
      </c>
      <c r="D213" s="75">
        <f t="shared" si="1809"/>
        <v>19063</v>
      </c>
      <c r="E213" s="75">
        <v>18530</v>
      </c>
      <c r="F213" s="75">
        <v>18715</v>
      </c>
      <c r="G213" s="79">
        <v>1.44</v>
      </c>
      <c r="H213" s="76">
        <v>1</v>
      </c>
      <c r="I213" s="76">
        <v>1</v>
      </c>
      <c r="J213" s="75">
        <v>1.4</v>
      </c>
      <c r="K213" s="75">
        <v>1.68</v>
      </c>
      <c r="L213" s="75">
        <v>2.23</v>
      </c>
      <c r="M213" s="75">
        <v>2.57</v>
      </c>
      <c r="N213" s="74">
        <f t="shared" ref="N213" si="1810">SUM(N214:N217)</f>
        <v>821</v>
      </c>
      <c r="O213" s="74">
        <f t="shared" ref="O213:BZ213" si="1811">SUM(O214:O217)</f>
        <v>37012845.033266678</v>
      </c>
      <c r="P213" s="74">
        <f t="shared" si="1811"/>
        <v>9</v>
      </c>
      <c r="Q213" s="74">
        <f t="shared" si="1811"/>
        <v>420265.17032499996</v>
      </c>
      <c r="R213" s="74">
        <f t="shared" si="1811"/>
        <v>0</v>
      </c>
      <c r="S213" s="74">
        <f t="shared" si="1811"/>
        <v>0</v>
      </c>
      <c r="T213" s="74">
        <f t="shared" si="1811"/>
        <v>0</v>
      </c>
      <c r="U213" s="74">
        <f t="shared" si="1811"/>
        <v>0</v>
      </c>
      <c r="V213" s="74">
        <f t="shared" si="1811"/>
        <v>0</v>
      </c>
      <c r="W213" s="74">
        <f t="shared" si="1811"/>
        <v>0</v>
      </c>
      <c r="X213" s="74">
        <f t="shared" si="1811"/>
        <v>9</v>
      </c>
      <c r="Y213" s="74">
        <f t="shared" si="1811"/>
        <v>420067.84627500002</v>
      </c>
      <c r="Z213" s="74">
        <f t="shared" si="1811"/>
        <v>5</v>
      </c>
      <c r="AA213" s="74">
        <f t="shared" si="1811"/>
        <v>232431.49095833336</v>
      </c>
      <c r="AB213" s="74">
        <f t="shared" si="1811"/>
        <v>0</v>
      </c>
      <c r="AC213" s="74">
        <f t="shared" si="1811"/>
        <v>0</v>
      </c>
      <c r="AD213" s="74">
        <v>0</v>
      </c>
      <c r="AE213" s="74">
        <f t="shared" ref="AE213" si="1812">SUM(AE214:AE217)</f>
        <v>0</v>
      </c>
      <c r="AF213" s="74">
        <f t="shared" si="1811"/>
        <v>52</v>
      </c>
      <c r="AG213" s="74">
        <f t="shared" si="1811"/>
        <v>2428637.2597666667</v>
      </c>
      <c r="AH213" s="74">
        <f t="shared" si="1811"/>
        <v>6</v>
      </c>
      <c r="AI213" s="74">
        <f t="shared" si="1811"/>
        <v>238446.95035</v>
      </c>
      <c r="AJ213" s="74">
        <f t="shared" si="1811"/>
        <v>0</v>
      </c>
      <c r="AK213" s="74">
        <f t="shared" si="1811"/>
        <v>0</v>
      </c>
      <c r="AL213" s="74">
        <f t="shared" si="1811"/>
        <v>0</v>
      </c>
      <c r="AM213" s="74">
        <f t="shared" si="1811"/>
        <v>0</v>
      </c>
      <c r="AN213" s="74">
        <f t="shared" si="1811"/>
        <v>22</v>
      </c>
      <c r="AO213" s="74">
        <f t="shared" si="1811"/>
        <v>1186898.3532559997</v>
      </c>
      <c r="AP213" s="74">
        <f t="shared" si="1811"/>
        <v>3</v>
      </c>
      <c r="AQ213" s="74">
        <f t="shared" si="1811"/>
        <v>143068.17020999998</v>
      </c>
      <c r="AR213" s="74">
        <f t="shared" si="1811"/>
        <v>30</v>
      </c>
      <c r="AS213" s="74">
        <f t="shared" si="1811"/>
        <v>1101828.7344176001</v>
      </c>
      <c r="AT213" s="74">
        <f t="shared" si="1811"/>
        <v>0</v>
      </c>
      <c r="AU213" s="74">
        <f t="shared" si="1811"/>
        <v>0</v>
      </c>
      <c r="AV213" s="74">
        <f t="shared" si="1811"/>
        <v>0</v>
      </c>
      <c r="AW213" s="74">
        <f t="shared" si="1811"/>
        <v>0</v>
      </c>
      <c r="AX213" s="74">
        <f t="shared" si="1811"/>
        <v>0</v>
      </c>
      <c r="AY213" s="74">
        <f t="shared" si="1811"/>
        <v>0</v>
      </c>
      <c r="AZ213" s="74">
        <f t="shared" si="1811"/>
        <v>0</v>
      </c>
      <c r="BA213" s="74">
        <f t="shared" si="1811"/>
        <v>0</v>
      </c>
      <c r="BB213" s="74">
        <f t="shared" si="1811"/>
        <v>0</v>
      </c>
      <c r="BC213" s="74">
        <f t="shared" si="1811"/>
        <v>0</v>
      </c>
      <c r="BD213" s="74">
        <f t="shared" si="1811"/>
        <v>0</v>
      </c>
      <c r="BE213" s="74">
        <f t="shared" si="1811"/>
        <v>0</v>
      </c>
      <c r="BF213" s="74">
        <f t="shared" si="1811"/>
        <v>0</v>
      </c>
      <c r="BG213" s="74">
        <f t="shared" si="1811"/>
        <v>0</v>
      </c>
      <c r="BH213" s="74">
        <f t="shared" si="1811"/>
        <v>0</v>
      </c>
      <c r="BI213" s="74">
        <f t="shared" si="1811"/>
        <v>0</v>
      </c>
      <c r="BJ213" s="74">
        <f t="shared" si="1811"/>
        <v>18</v>
      </c>
      <c r="BK213" s="74">
        <f t="shared" si="1811"/>
        <v>711115.84447749995</v>
      </c>
      <c r="BL213" s="74">
        <v>0</v>
      </c>
      <c r="BM213" s="74">
        <f t="shared" si="1811"/>
        <v>0</v>
      </c>
      <c r="BN213" s="74">
        <f t="shared" si="1811"/>
        <v>337</v>
      </c>
      <c r="BO213" s="74">
        <f t="shared" si="1811"/>
        <v>16024835.495214002</v>
      </c>
      <c r="BP213" s="74">
        <f t="shared" si="1811"/>
        <v>32</v>
      </c>
      <c r="BQ213" s="74">
        <f t="shared" si="1811"/>
        <v>1907100.2406399995</v>
      </c>
      <c r="BR213" s="74">
        <f t="shared" si="1811"/>
        <v>9</v>
      </c>
      <c r="BS213" s="74">
        <f t="shared" si="1811"/>
        <v>359954.62229999993</v>
      </c>
      <c r="BT213" s="74">
        <f t="shared" si="1811"/>
        <v>5</v>
      </c>
      <c r="BU213" s="74">
        <f t="shared" si="1811"/>
        <v>165693.39756666665</v>
      </c>
      <c r="BV213" s="74">
        <f t="shared" si="1811"/>
        <v>0</v>
      </c>
      <c r="BW213" s="74">
        <f t="shared" si="1811"/>
        <v>0</v>
      </c>
      <c r="BX213" s="74">
        <f t="shared" si="1811"/>
        <v>0</v>
      </c>
      <c r="BY213" s="74">
        <f t="shared" si="1811"/>
        <v>0</v>
      </c>
      <c r="BZ213" s="74">
        <f t="shared" si="1811"/>
        <v>0</v>
      </c>
      <c r="CA213" s="74">
        <f t="shared" ref="CA213:DQ213" si="1813">SUM(CA214:CA217)</f>
        <v>0</v>
      </c>
      <c r="CB213" s="74">
        <f t="shared" si="1813"/>
        <v>5</v>
      </c>
      <c r="CC213" s="74">
        <f t="shared" si="1813"/>
        <v>240384.21352399996</v>
      </c>
      <c r="CD213" s="74">
        <f t="shared" si="1813"/>
        <v>0</v>
      </c>
      <c r="CE213" s="74">
        <f t="shared" si="1813"/>
        <v>0</v>
      </c>
      <c r="CF213" s="74">
        <f t="shared" si="1813"/>
        <v>6</v>
      </c>
      <c r="CG213" s="74">
        <f t="shared" si="1813"/>
        <v>198832.07707999996</v>
      </c>
      <c r="CH213" s="74">
        <f t="shared" si="1813"/>
        <v>12</v>
      </c>
      <c r="CI213" s="74">
        <f t="shared" si="1813"/>
        <v>397664.15415999992</v>
      </c>
      <c r="CJ213" s="74">
        <f t="shared" si="1813"/>
        <v>20</v>
      </c>
      <c r="CK213" s="74">
        <f t="shared" si="1813"/>
        <v>874615.01633333322</v>
      </c>
      <c r="CL213" s="74">
        <f t="shared" si="1813"/>
        <v>23</v>
      </c>
      <c r="CM213" s="74">
        <f t="shared" si="1813"/>
        <v>1076921.2225827998</v>
      </c>
      <c r="CN213" s="74">
        <f t="shared" si="1813"/>
        <v>14</v>
      </c>
      <c r="CO213" s="74">
        <f t="shared" si="1813"/>
        <v>831318.10318199976</v>
      </c>
      <c r="CP213" s="77">
        <f t="shared" si="1813"/>
        <v>1</v>
      </c>
      <c r="CQ213" s="74">
        <f t="shared" si="1813"/>
        <v>49664.068766666649</v>
      </c>
      <c r="CR213" s="74">
        <f t="shared" si="1813"/>
        <v>11</v>
      </c>
      <c r="CS213" s="74">
        <f t="shared" si="1813"/>
        <v>603449.82188400009</v>
      </c>
      <c r="CT213" s="74">
        <f t="shared" si="1813"/>
        <v>6</v>
      </c>
      <c r="CU213" s="74">
        <f t="shared" si="1813"/>
        <v>288389.77442800003</v>
      </c>
      <c r="CV213" s="74">
        <f t="shared" si="1813"/>
        <v>9</v>
      </c>
      <c r="CW213" s="74">
        <f t="shared" si="1813"/>
        <v>368797.73723099998</v>
      </c>
      <c r="CX213" s="74">
        <f t="shared" si="1813"/>
        <v>12</v>
      </c>
      <c r="CY213" s="74">
        <f t="shared" si="1813"/>
        <v>634954.92929959984</v>
      </c>
      <c r="CZ213" s="74">
        <f t="shared" si="1813"/>
        <v>20</v>
      </c>
      <c r="DA213" s="74">
        <f t="shared" si="1813"/>
        <v>1118188.2898998</v>
      </c>
      <c r="DB213" s="74">
        <f t="shared" si="1813"/>
        <v>12</v>
      </c>
      <c r="DC213" s="74">
        <f t="shared" si="1813"/>
        <v>596183.26925499982</v>
      </c>
      <c r="DD213" s="74">
        <f t="shared" si="1813"/>
        <v>5</v>
      </c>
      <c r="DE213" s="74">
        <f t="shared" si="1813"/>
        <v>255717.68815833336</v>
      </c>
      <c r="DF213" s="74">
        <f t="shared" si="1813"/>
        <v>2</v>
      </c>
      <c r="DG213" s="74">
        <f t="shared" si="1813"/>
        <v>69424.355699999986</v>
      </c>
      <c r="DH213" s="74">
        <f t="shared" si="1813"/>
        <v>27</v>
      </c>
      <c r="DI213" s="74">
        <f t="shared" si="1813"/>
        <v>1745980.7324399999</v>
      </c>
      <c r="DJ213" s="74">
        <f t="shared" si="1813"/>
        <v>5</v>
      </c>
      <c r="DK213" s="74">
        <f t="shared" si="1813"/>
        <v>357488.40796874999</v>
      </c>
      <c r="DL213" s="74">
        <f t="shared" si="1813"/>
        <v>5</v>
      </c>
      <c r="DM213" s="74">
        <f t="shared" si="1813"/>
        <v>478003.83523541666</v>
      </c>
      <c r="DN213" s="19">
        <f t="shared" si="1813"/>
        <v>0</v>
      </c>
      <c r="DO213" s="19">
        <f t="shared" si="1813"/>
        <v>0</v>
      </c>
      <c r="DP213" s="74">
        <f t="shared" si="1813"/>
        <v>1553</v>
      </c>
      <c r="DQ213" s="74">
        <f t="shared" si="1813"/>
        <v>72539166.306152135</v>
      </c>
    </row>
    <row r="214" spans="1:121" ht="30.75" customHeight="1" x14ac:dyDescent="0.25">
      <c r="A214" s="20"/>
      <c r="B214" s="54">
        <v>178</v>
      </c>
      <c r="C214" s="55" t="s">
        <v>342</v>
      </c>
      <c r="D214" s="56">
        <f t="shared" si="1809"/>
        <v>19063</v>
      </c>
      <c r="E214" s="56">
        <v>18530</v>
      </c>
      <c r="F214" s="56">
        <v>18715</v>
      </c>
      <c r="G214" s="21">
        <v>1.78</v>
      </c>
      <c r="H214" s="15">
        <v>1</v>
      </c>
      <c r="I214" s="15">
        <v>0.9</v>
      </c>
      <c r="J214" s="56">
        <v>1.4</v>
      </c>
      <c r="K214" s="56">
        <v>1.68</v>
      </c>
      <c r="L214" s="56">
        <v>2.23</v>
      </c>
      <c r="M214" s="56">
        <v>2.57</v>
      </c>
      <c r="N214" s="16">
        <v>155</v>
      </c>
      <c r="O214" s="16">
        <f t="shared" ref="O214:O217" si="1814">(N214/12*5*$D214*$G214*$H214*$J214*O$11)+(N214/12*4*$E214*$G214*$I214*$J214*O$12)+(N214/12*3*$F214*$G214*$I214*$J214*O$12)</f>
        <v>7249794.4108333336</v>
      </c>
      <c r="P214" s="16">
        <v>2</v>
      </c>
      <c r="Q214" s="16">
        <f t="shared" ref="Q214:Q217" si="1815">(P214/12*5*$D214*$G214*$H214*$J214*Q$11)+(P214/12*4*$E214*$G214*$I214*$J214*Q$12)+(P214/12*3*$F214*$G214*$I214*$J214*Q$12)</f>
        <v>93545.734333333327</v>
      </c>
      <c r="R214" s="16">
        <v>0</v>
      </c>
      <c r="S214" s="16">
        <f t="shared" ref="S214:S217" si="1816">(R214/12*5*$D214*$G214*$H214*$J214*S$11)+(R214/12*4*$E214*$G214*$I214*$J214*S$12)+(R214/12*3*$F214*$G214*$I214*$J214*S$12)</f>
        <v>0</v>
      </c>
      <c r="T214" s="16"/>
      <c r="U214" s="16">
        <f t="shared" ref="U214:U217" si="1817">(T214/12*5*$D214*$G214*$H214*$J214*U$11)+(T214/12*4*$E214*$G214*$I214*$J214*U$12)+(T214/12*3*$F214*$G214*$I214*$J214*U$12)</f>
        <v>0</v>
      </c>
      <c r="V214" s="16">
        <v>0</v>
      </c>
      <c r="W214" s="16">
        <f t="shared" ref="W214:W217" si="1818">(V214/12*5*$D214*$G214*$H214*$J214*W$11)+(V214/12*4*$E214*$G214*$I214*$J214*W$12)+(V214/12*3*$F214*$G214*$I214*$J214*W$12)</f>
        <v>0</v>
      </c>
      <c r="X214" s="16">
        <v>0</v>
      </c>
      <c r="Y214" s="16">
        <f t="shared" ref="Y214:Y217" si="1819">(X214/12*5*$D214*$G214*$H214*$J214*Y$11)+(X214/12*4*$E214*$G214*$I214*$J214*Y$12)+(X214/12*3*$F214*$G214*$I214*$J214*Y$12)</f>
        <v>0</v>
      </c>
      <c r="Z214" s="16">
        <v>0</v>
      </c>
      <c r="AA214" s="16">
        <f t="shared" ref="AA214:AA217" si="1820">(Z214/12*5*$D214*$G214*$H214*$J214*AA$11)+(Z214/12*4*$E214*$G214*$I214*$J214*AA$12)+(Z214/12*3*$F214*$G214*$I214*$J214*AA$12)</f>
        <v>0</v>
      </c>
      <c r="AB214" s="16">
        <v>0</v>
      </c>
      <c r="AC214" s="16">
        <f t="shared" ref="AC214:AC217" si="1821">(AB214/12*5*$D214*$G214*$H214*$J214*AC$11)+(AB214/12*4*$E214*$G214*$I214*$J214*AC$12)+(AB214/12*3*$F214*$G214*$I214*$J214*AC$12)</f>
        <v>0</v>
      </c>
      <c r="AD214" s="16">
        <v>0</v>
      </c>
      <c r="AE214" s="16">
        <f t="shared" ref="AE214:AE217" si="1822">(AD214/12*5*$D214*$G214*$H214*$J214*AE$11)+(AD214/12*4*$E214*$G214*$I214*$J214*AE$12)+(AD214/12*3*$F214*$G214*$I214*$J214*AE$12)</f>
        <v>0</v>
      </c>
      <c r="AF214" s="16">
        <v>16</v>
      </c>
      <c r="AG214" s="16">
        <f t="shared" ref="AG214:AG217" si="1823">(AF214/12*5*$D214*$G214*$H214*$J214*AG$11)+(AF214/12*4*$E214*$G214*$I214*$J214*AG$12)+(AF214/12*3*$F214*$G214*$I214*$J214*AG$12)</f>
        <v>748365.87466666661</v>
      </c>
      <c r="AH214" s="16"/>
      <c r="AI214" s="16">
        <f t="shared" ref="AI214:AI217" si="1824">(AH214/12*5*$D214*$G214*$H214*$J214*AI$11)+(AH214/12*4*$E214*$G214*$I214*$J214*AI$12)+(AH214/12*3*$F214*$G214*$I214*$J214*AI$12)</f>
        <v>0</v>
      </c>
      <c r="AJ214" s="16"/>
      <c r="AK214" s="16">
        <f t="shared" ref="AK214:AK217" si="1825">(AJ214/12*5*$D214*$G214*$H214*$J214*AK$11)+(AJ214/12*4*$E214*$G214*$I214*$J214*AK$12)+(AJ214/12*3*$F214*$G214*$I214*$J214*AK$12)</f>
        <v>0</v>
      </c>
      <c r="AL214" s="58">
        <v>0</v>
      </c>
      <c r="AM214" s="16">
        <f t="shared" ref="AM214:AM217" si="1826">(AL214/12*5*$D214*$G214*$H214*$J214*AM$11)+(AL214/12*4*$E214*$G214*$I214*$J214*AM$12)+(AL214/12*3*$F214*$G214*$I214*$J214*AM$12)</f>
        <v>0</v>
      </c>
      <c r="AN214" s="59"/>
      <c r="AO214" s="16">
        <f t="shared" ref="AO214:AO217" si="1827">(AN214/12*5*$D214*$G214*$H214*$K214*AO$11)+(AN214/12*4*$E214*$G214*$I214*$K214*AO$12)+(AN214/12*3*$F214*$G214*$I214*$K214*AO$12)</f>
        <v>0</v>
      </c>
      <c r="AP214" s="16"/>
      <c r="AQ214" s="16">
        <f t="shared" ref="AQ214:AQ217" si="1828">(AP214/12*5*$D214*$G214*$H214*$K214*AQ$11)+(AP214/12*4*$E214*$G214*$I214*$K214*AQ$12)+(AP214/12*3*$F214*$G214*$I214*$K214*AQ$12)</f>
        <v>0</v>
      </c>
      <c r="AR214" s="16">
        <v>1</v>
      </c>
      <c r="AS214" s="16">
        <f t="shared" ref="AS214:AS217" si="1829">(AR214/12*5*$D214*$G214*$H214*$K214*AS$11)+(AR214/12*4*$E214*$G214*$I214*$K214*AS$12)+(AR214/12*3*$F214*$G214*$I214*$K214*AS$12)</f>
        <v>54166.415525599994</v>
      </c>
      <c r="AT214" s="16">
        <v>0</v>
      </c>
      <c r="AU214" s="16">
        <f t="shared" ref="AU214:AU217" si="1830">(AT214/12*5*$D214*$G214*$H214*$K214*AU$11)+(AT214/12*4*$E214*$G214*$I214*$K214*AU$12)+(AT214/12*3*$F214*$G214*$I214*$K214*AU$12)</f>
        <v>0</v>
      </c>
      <c r="AV214" s="16"/>
      <c r="AW214" s="16">
        <f t="shared" ref="AW214:AW217" si="1831">(AV214/12*5*$D214*$G214*$H214*$J214*AW$11)+(AV214/12*4*$E214*$G214*$I214*$J214*AW$12)+(AV214/12*3*$F214*$G214*$I214*$J214*AW$12)</f>
        <v>0</v>
      </c>
      <c r="AX214" s="16"/>
      <c r="AY214" s="16">
        <f t="shared" ref="AY214:AY217" si="1832">(AX214/12*5*$D214*$G214*$H214*$J214*AY$11)+(AX214/12*4*$E214*$G214*$I214*$J214*AY$12)+(AX214/12*3*$F214*$G214*$I214*$J214*AY$12)</f>
        <v>0</v>
      </c>
      <c r="AZ214" s="16"/>
      <c r="BA214" s="16">
        <f t="shared" ref="BA214:BA217" si="1833">(AZ214/12*5*$D214*$G214*$H214*$K214*BA$11)+(AZ214/12*4*$E214*$G214*$I214*$K214*BA$12)+(AZ214/12*3*$F214*$G214*$I214*$K214*BA$12)</f>
        <v>0</v>
      </c>
      <c r="BB214" s="16">
        <v>0</v>
      </c>
      <c r="BC214" s="16">
        <f t="shared" ref="BC214:BC217" si="1834">(BB214/12*5*$D214*$G214*$H214*$J214*BC$11)+(BB214/12*4*$E214*$G214*$I214*$J214*BC$12)+(BB214/12*3*$F214*$G214*$I214*$J214*BC$12)</f>
        <v>0</v>
      </c>
      <c r="BD214" s="16">
        <v>0</v>
      </c>
      <c r="BE214" s="16">
        <f t="shared" ref="BE214:BE217" si="1835">(BD214/12*5*$D214*$G214*$H214*$J214*BE$11)+(BD214/12*4*$E214*$G214*$I214*$J214*BE$12)+(BD214/12*3*$F214*$G214*$I214*$J214*BE$12)</f>
        <v>0</v>
      </c>
      <c r="BF214" s="16">
        <v>0</v>
      </c>
      <c r="BG214" s="16">
        <f t="shared" ref="BG214:BG217" si="1836">(BF214/12*5*$D214*$G214*$H214*$J214*BG$11)+(BF214/12*4*$E214*$G214*$I214*$J214*BG$12)+(BF214/12*3*$F214*$G214*$I214*$J214*BG$12)</f>
        <v>0</v>
      </c>
      <c r="BH214" s="16">
        <v>0</v>
      </c>
      <c r="BI214" s="16">
        <f t="shared" ref="BI214:BI217" si="1837">(BH214/12*5*$D214*$G214*$H214*$K214*BI$11)+(BH214/12*4*$E214*$G214*$I214*$K214*BI$12)+(BH214/12*3*$F214*$G214*$I214*$K214*BI$12)</f>
        <v>0</v>
      </c>
      <c r="BJ214" s="16">
        <v>3</v>
      </c>
      <c r="BK214" s="16">
        <f t="shared" ref="BK214:BK217" si="1838">(BJ214/12*5*$D214*$G214*$H214*$J214*BK$11)+(BJ214/12*4*$E214*$G214*$I214*$J214*BK$12)+(BJ214/12*3*$F214*$G214*$I214*$J214*BK$12)</f>
        <v>141328.08266500002</v>
      </c>
      <c r="BL214" s="16"/>
      <c r="BM214" s="16">
        <f t="shared" ref="BM214:BM217" si="1839">(BL214/12*5*$D214*$G214*$H214*$J214*BM$11)+(BL214/12*4*$E214*$G214*$I214*$J214*BM$12)+(BL214/12*3*$F214*$G214*$I214*$J214*BM$12)</f>
        <v>0</v>
      </c>
      <c r="BN214" s="22">
        <v>57</v>
      </c>
      <c r="BO214" s="16">
        <f t="shared" ref="BO214:BO217" si="1840">(BN214/12*5*$D214*$G214*$H214*$K214*BO$11)+(BN214/12*4*$E214*$G214*$I214*$K214*BO$12)+(BN214/12*3*$F214*$G214*$I214*$K214*BO$12)</f>
        <v>2747467.3912140001</v>
      </c>
      <c r="BP214" s="16">
        <v>0</v>
      </c>
      <c r="BQ214" s="16">
        <f t="shared" ref="BQ214:BQ217" si="1841">(BP214/12*5*$D214*$G214*$H214*$K214*BQ$11)+(BP214/12*4*$E214*$G214*$I214*$K214*BQ$12)+(BP214/12*3*$F214*$G214*$I214*$K214*BQ$12)</f>
        <v>0</v>
      </c>
      <c r="BR214" s="16">
        <v>0</v>
      </c>
      <c r="BS214" s="16">
        <f t="shared" ref="BS214:BS217" si="1842">(BR214/12*5*$D214*$G214*$H214*$J214*BS$11)+(BR214/12*4*$E214*$G214*$I214*$J214*BS$12)+(BR214/12*3*$F214*$G214*$I214*$J214*BS$12)</f>
        <v>0</v>
      </c>
      <c r="BT214" s="16"/>
      <c r="BU214" s="16">
        <f t="shared" ref="BU214:BU217" si="1843">(BT214/12*5*$D214*$G214*$H214*$J214*BU$11)+(BT214/12*4*$E214*$G214*$I214*$J214*BU$12)+(BT214/12*3*$F214*$G214*$I214*$J214*BU$12)</f>
        <v>0</v>
      </c>
      <c r="BV214" s="16">
        <v>0</v>
      </c>
      <c r="BW214" s="16">
        <f t="shared" ref="BW214:BW217" si="1844">(BV214/12*5*$D214*$G214*$H214*$K214*BW$11)+(BV214/12*4*$E214*$G214*$I214*$K214*BW$12)+(BV214/12*3*$F214*$G214*$I214*$K214*BW$12)</f>
        <v>0</v>
      </c>
      <c r="BX214" s="16"/>
      <c r="BY214" s="16">
        <f t="shared" ref="BY214:BY217" si="1845">(BX214/12*5*$D214*$G214*$H214*$K214*BY$11)+(BX214/12*4*$E214*$G214*$I214*$K214*BY$12)+(BX214/12*3*$F214*$G214*$I214*$K214*BY$12)</f>
        <v>0</v>
      </c>
      <c r="BZ214" s="16">
        <v>0</v>
      </c>
      <c r="CA214" s="16">
        <f t="shared" ref="CA214:CA217" si="1846">(BZ214/12*5*$D214*$G214*$H214*$J214*CA$11)+(BZ214/12*4*$E214*$G214*$I214*$J214*CA$12)+(BZ214/12*3*$F214*$G214*$I214*$J214*CA$12)</f>
        <v>0</v>
      </c>
      <c r="CB214" s="16">
        <v>2</v>
      </c>
      <c r="CC214" s="16">
        <f t="shared" ref="CC214:CC217" si="1847">(CB214/12*5*$D214*$G214*$H214*$K214*CC$11)+(CB214/12*4*$E214*$G214*$I214*$K214*CC$12)+(CB214/12*3*$F214*$G214*$I214*$K214*CC$12)</f>
        <v>96402.364603999988</v>
      </c>
      <c r="CD214" s="16">
        <v>0</v>
      </c>
      <c r="CE214" s="16">
        <f t="shared" ref="CE214:CE217" si="1848">(CD214/12*5*$D214*$G214*$H214*$J214*CE$11)+(CD214/12*4*$E214*$G214*$I214*$J214*CE$12)+(CD214/12*3*$F214*$G214*$I214*$J214*CE$12)</f>
        <v>0</v>
      </c>
      <c r="CF214" s="16"/>
      <c r="CG214" s="16">
        <f t="shared" ref="CG214:CG217" si="1849">(CF214/12*5*$D214*$G214*$H214*$J214*CG$11)+(CF214/12*4*$E214*$G214*$I214*$J214*CG$12)+(CF214/12*3*$F214*$G214*$I214*$J214*CG$12)</f>
        <v>0</v>
      </c>
      <c r="CH214" s="16"/>
      <c r="CI214" s="16">
        <f t="shared" ref="CI214:CI217" si="1850">(CH214/12*5*$D214*$G214*$H214*$J214*CI$11)+(CH214/12*4*$E214*$G214*$I214*$J214*CI$12)+(CH214/12*3*$F214*$G214*$I214*$J214*CI$12)</f>
        <v>0</v>
      </c>
      <c r="CJ214" s="16"/>
      <c r="CK214" s="16">
        <f t="shared" ref="CK214:CK217" si="1851">(CJ214/12*5*$D214*$G214*$H214*$J214*CK$11)+(CJ214/12*4*$E214*$G214*$I214*$J214*CK$12)+(CJ214/12*3*$F214*$G214*$I214*$J214*CK$12)</f>
        <v>0</v>
      </c>
      <c r="CL214" s="16">
        <v>3</v>
      </c>
      <c r="CM214" s="16">
        <f t="shared" ref="CM214:CM217" si="1852">(CL214/12*5*$D214*$G214*$H214*$K214*CM$11)+(CL214/12*4*$E214*$G214*$I214*$K214*CM$12)+(CL214/12*3*$F214*$G214*$I214*$K214*CM$12)</f>
        <v>161002.83920280001</v>
      </c>
      <c r="CN214" s="16"/>
      <c r="CO214" s="16">
        <f t="shared" ref="CO214:CO217" si="1853">(CN214/12*5*$D214*$G214*$H214*$K214*CO$11)+(CN214/12*4*$E214*$G214*$I214*$K214*CO$12)+(CN214/12*3*$F214*$G214*$I214*$K214*CO$12)</f>
        <v>0</v>
      </c>
      <c r="CP214" s="18"/>
      <c r="CQ214" s="16">
        <f t="shared" ref="CQ214:CQ217" si="1854">(CP214/12*5*$D214*$G214*$H214*$J214*CQ$11)+(CP214/12*4*$E214*$G214*$I214*$J214*CQ$12)+(CP214/12*3*$F214*$G214*$I214*$J214*CQ$12)</f>
        <v>0</v>
      </c>
      <c r="CR214" s="16"/>
      <c r="CS214" s="16">
        <f t="shared" ref="CS214:CS217" si="1855">(CR214/12*5*$D214*$G214*$H214*$K214*CS$11)+(CR214/12*4*$E214*$G214*$I214*$K214*CS$12)+(CR214/12*3*$F214*$G214*$I214*$K214*CS$12)</f>
        <v>0</v>
      </c>
      <c r="CT214" s="16"/>
      <c r="CU214" s="16">
        <f t="shared" ref="CU214:CU217" si="1856">(CT214/12*5*$D214*$G214*$H214*$K214*CU$11)+(CT214/12*4*$E214*$G214*$I214*$K214*CU$12)+(CT214/12*3*$F214*$G214*$I214*$K214*CU$12)</f>
        <v>0</v>
      </c>
      <c r="CV214" s="16"/>
      <c r="CW214" s="16">
        <f t="shared" ref="CW214:CW217" si="1857">(CV214/12*5*$D214*$G214*$H214*$K214*CW$11)+(CV214/12*4*$E214*$G214*$I214*$K214*CW$12)+(CV214/12*3*$F214*$G214*$I214*$K214*CW$12)</f>
        <v>0</v>
      </c>
      <c r="CX214" s="16">
        <v>1</v>
      </c>
      <c r="CY214" s="16">
        <f t="shared" ref="CY214:CY217" si="1858">(CX214/12*5*$D214*$G214*$H214*$K214*CY$11)+(CX214/12*4*$E214*$G214*$I214*$K214*CY$12)+(CX214/12*3*$F214*$G214*$I214*$K214*CY$12)</f>
        <v>60292.218775599991</v>
      </c>
      <c r="CZ214" s="16">
        <v>3</v>
      </c>
      <c r="DA214" s="16">
        <f t="shared" ref="DA214:DA217" si="1859">(CZ214/12*5*$D214*$G214*$H214*$K214*DA$11)+(CZ214/12*4*$E214*$G214*$I214*$K214*DA$12)+(CZ214/12*3*$F214*$G214*$I214*$K214*DA$12)</f>
        <v>181232.94379679998</v>
      </c>
      <c r="DB214" s="16">
        <v>1</v>
      </c>
      <c r="DC214" s="16">
        <f t="shared" ref="DC214:DC217" si="1860">(DB214/12*5*$D214*$G214*$H214*$J214*DC$11)+(DB214/12*4*$E214*$G214*$I214*$J214*DC$12)+(DB214/12*3*$F214*$G214*$I214*$J214*DC$12)</f>
        <v>49878.512821666664</v>
      </c>
      <c r="DD214" s="16"/>
      <c r="DE214" s="16">
        <f t="shared" ref="DE214:DE217" si="1861">(DD214/12*5*$D214*$G214*$H214*$J214*DE$11)+(DD214/12*4*$E214*$G214*$I214*$J214*DE$12)+(DD214/12*3*$F214*$G214*$I214*$J214*DE$12)</f>
        <v>0</v>
      </c>
      <c r="DF214" s="16"/>
      <c r="DG214" s="16">
        <f t="shared" ref="DG214:DG217" si="1862">(DF214/12*5*$D214*$G214*$H214*$K214*DG$11)+(DF214/12*4*$E214*$G214*$I214*$K214*DG$12)+(DF214/12*3*$F214*$G214*$I214*$K214*DG$12)</f>
        <v>0</v>
      </c>
      <c r="DH214" s="16">
        <v>3</v>
      </c>
      <c r="DI214" s="16">
        <f t="shared" ref="DI214:DI217" si="1863">(DH214/12*5*$D214*$G214*$H214*$K214*DI$11)+(DH214/12*4*$E214*$G214*$I214*$K214*DI$12)+(DH214/12*3*$F214*$G214*$I214*$K214*DI$12)</f>
        <v>194961.44556000002</v>
      </c>
      <c r="DJ214" s="16"/>
      <c r="DK214" s="16">
        <f t="shared" ref="DK214:DK217" si="1864">(DJ214/12*5*$D214*$G214*$H214*$L214*DK$11)+(DJ214/12*4*$E214*$G214*$I214*$L214*DK$12)+(DJ214/12*3*$F214*$G214*$I214*$L214*DK$12)</f>
        <v>0</v>
      </c>
      <c r="DL214" s="16"/>
      <c r="DM214" s="16">
        <f t="shared" si="1751"/>
        <v>0</v>
      </c>
      <c r="DN214" s="16"/>
      <c r="DO214" s="16">
        <f t="shared" si="1807"/>
        <v>0</v>
      </c>
      <c r="DP214" s="16">
        <f t="shared" ref="DP214:DQ217" si="1865">SUM(N214,P214,R214,T214,V214,X214,Z214,AB214,AD214,AF214,AH214,AJ214,AL214,AN214,AP214,AR214,AT214,AV214,AX214,AZ214,BB214,BD214,BF214,BH214,BJ214,BL214,BN214,BP214,BR214,BT214,BV214,BX214,BZ214,CB214,CD214,CF214,CH214,CJ214,CL214,CN214,CP214,CR214,CT214,CV214,CX214,CZ214,DB214,DD214,DF214,DH214,DJ214,DL214,DN214)</f>
        <v>247</v>
      </c>
      <c r="DQ214" s="16">
        <f t="shared" si="1865"/>
        <v>11778438.233998803</v>
      </c>
    </row>
    <row r="215" spans="1:121" ht="33" customHeight="1" x14ac:dyDescent="0.25">
      <c r="A215" s="20"/>
      <c r="B215" s="54">
        <v>179</v>
      </c>
      <c r="C215" s="55" t="s">
        <v>343</v>
      </c>
      <c r="D215" s="56">
        <f t="shared" si="1809"/>
        <v>19063</v>
      </c>
      <c r="E215" s="56">
        <v>18530</v>
      </c>
      <c r="F215" s="56">
        <v>18715</v>
      </c>
      <c r="G215" s="21">
        <v>1.67</v>
      </c>
      <c r="H215" s="15">
        <v>1</v>
      </c>
      <c r="I215" s="15">
        <v>1</v>
      </c>
      <c r="J215" s="56">
        <v>1.4</v>
      </c>
      <c r="K215" s="56">
        <v>1.68</v>
      </c>
      <c r="L215" s="56">
        <v>2.23</v>
      </c>
      <c r="M215" s="56">
        <v>2.57</v>
      </c>
      <c r="N215" s="16">
        <v>592</v>
      </c>
      <c r="O215" s="16">
        <f t="shared" si="1814"/>
        <v>27631129.44386667</v>
      </c>
      <c r="P215" s="16">
        <v>7</v>
      </c>
      <c r="Q215" s="16">
        <f t="shared" si="1815"/>
        <v>326719.43599166663</v>
      </c>
      <c r="R215" s="16">
        <v>0</v>
      </c>
      <c r="S215" s="16">
        <f t="shared" si="1816"/>
        <v>0</v>
      </c>
      <c r="T215" s="16"/>
      <c r="U215" s="16">
        <f t="shared" si="1817"/>
        <v>0</v>
      </c>
      <c r="V215" s="16">
        <v>0</v>
      </c>
      <c r="W215" s="16">
        <f t="shared" si="1818"/>
        <v>0</v>
      </c>
      <c r="X215" s="16">
        <v>9</v>
      </c>
      <c r="Y215" s="16">
        <f t="shared" si="1819"/>
        <v>420067.84627500002</v>
      </c>
      <c r="Z215" s="16">
        <v>0</v>
      </c>
      <c r="AA215" s="16">
        <f t="shared" si="1820"/>
        <v>0</v>
      </c>
      <c r="AB215" s="16">
        <v>0</v>
      </c>
      <c r="AC215" s="16">
        <f t="shared" si="1821"/>
        <v>0</v>
      </c>
      <c r="AD215" s="16">
        <v>0</v>
      </c>
      <c r="AE215" s="16">
        <f t="shared" si="1822"/>
        <v>0</v>
      </c>
      <c r="AF215" s="16">
        <v>36</v>
      </c>
      <c r="AG215" s="16">
        <f t="shared" si="1823"/>
        <v>1680271.3851000001</v>
      </c>
      <c r="AH215" s="16">
        <v>6</v>
      </c>
      <c r="AI215" s="16">
        <f t="shared" si="1824"/>
        <v>238446.95035</v>
      </c>
      <c r="AJ215" s="16"/>
      <c r="AK215" s="16">
        <f t="shared" si="1825"/>
        <v>0</v>
      </c>
      <c r="AL215" s="58">
        <v>0</v>
      </c>
      <c r="AM215" s="16">
        <f t="shared" si="1826"/>
        <v>0</v>
      </c>
      <c r="AN215" s="59">
        <v>22</v>
      </c>
      <c r="AO215" s="16">
        <f t="shared" si="1827"/>
        <v>1186898.3532559997</v>
      </c>
      <c r="AP215" s="16">
        <v>3</v>
      </c>
      <c r="AQ215" s="16">
        <f t="shared" si="1828"/>
        <v>143068.17020999998</v>
      </c>
      <c r="AR215" s="16">
        <v>9</v>
      </c>
      <c r="AS215" s="16">
        <f t="shared" si="1829"/>
        <v>485549.32633199997</v>
      </c>
      <c r="AT215" s="16">
        <v>0</v>
      </c>
      <c r="AU215" s="16">
        <f t="shared" si="1830"/>
        <v>0</v>
      </c>
      <c r="AV215" s="16"/>
      <c r="AW215" s="16">
        <f t="shared" si="1831"/>
        <v>0</v>
      </c>
      <c r="AX215" s="16"/>
      <c r="AY215" s="16">
        <f t="shared" si="1832"/>
        <v>0</v>
      </c>
      <c r="AZ215" s="16"/>
      <c r="BA215" s="16">
        <f t="shared" si="1833"/>
        <v>0</v>
      </c>
      <c r="BB215" s="16">
        <v>0</v>
      </c>
      <c r="BC215" s="16">
        <f t="shared" si="1834"/>
        <v>0</v>
      </c>
      <c r="BD215" s="16">
        <v>0</v>
      </c>
      <c r="BE215" s="16">
        <f t="shared" si="1835"/>
        <v>0</v>
      </c>
      <c r="BF215" s="16">
        <v>0</v>
      </c>
      <c r="BG215" s="16">
        <f t="shared" si="1836"/>
        <v>0</v>
      </c>
      <c r="BH215" s="16">
        <v>0</v>
      </c>
      <c r="BI215" s="16">
        <f t="shared" si="1837"/>
        <v>0</v>
      </c>
      <c r="BJ215" s="16">
        <v>9</v>
      </c>
      <c r="BK215" s="16">
        <f t="shared" si="1838"/>
        <v>422909.13876749994</v>
      </c>
      <c r="BL215" s="16"/>
      <c r="BM215" s="16">
        <f t="shared" si="1839"/>
        <v>0</v>
      </c>
      <c r="BN215" s="22">
        <v>273</v>
      </c>
      <c r="BO215" s="16">
        <f t="shared" si="1840"/>
        <v>13102348.251720002</v>
      </c>
      <c r="BP215" s="16">
        <v>32</v>
      </c>
      <c r="BQ215" s="16">
        <f t="shared" si="1841"/>
        <v>1907100.2406399995</v>
      </c>
      <c r="BR215" s="16">
        <v>9</v>
      </c>
      <c r="BS215" s="16">
        <f t="shared" si="1842"/>
        <v>359954.62229999993</v>
      </c>
      <c r="BT215" s="16">
        <v>5</v>
      </c>
      <c r="BU215" s="16">
        <f t="shared" si="1843"/>
        <v>165693.39756666665</v>
      </c>
      <c r="BV215" s="16"/>
      <c r="BW215" s="16">
        <f t="shared" si="1844"/>
        <v>0</v>
      </c>
      <c r="BX215" s="16"/>
      <c r="BY215" s="16">
        <f t="shared" si="1845"/>
        <v>0</v>
      </c>
      <c r="BZ215" s="16">
        <v>0</v>
      </c>
      <c r="CA215" s="16">
        <f t="shared" si="1846"/>
        <v>0</v>
      </c>
      <c r="CB215" s="16">
        <v>3</v>
      </c>
      <c r="CC215" s="16">
        <f t="shared" si="1847"/>
        <v>143981.84891999999</v>
      </c>
      <c r="CD215" s="16">
        <v>0</v>
      </c>
      <c r="CE215" s="16">
        <f t="shared" si="1848"/>
        <v>0</v>
      </c>
      <c r="CF215" s="16">
        <v>6</v>
      </c>
      <c r="CG215" s="16">
        <f t="shared" si="1849"/>
        <v>198832.07707999996</v>
      </c>
      <c r="CH215" s="16">
        <v>12</v>
      </c>
      <c r="CI215" s="16">
        <f t="shared" si="1850"/>
        <v>397664.15415999992</v>
      </c>
      <c r="CJ215" s="16">
        <v>20</v>
      </c>
      <c r="CK215" s="16">
        <f t="shared" si="1851"/>
        <v>874615.01633333322</v>
      </c>
      <c r="CL215" s="16">
        <v>14</v>
      </c>
      <c r="CM215" s="16">
        <f t="shared" si="1852"/>
        <v>748747.26585399988</v>
      </c>
      <c r="CN215" s="16">
        <v>13</v>
      </c>
      <c r="CO215" s="16">
        <f t="shared" si="1853"/>
        <v>799287.6891089998</v>
      </c>
      <c r="CP215" s="18">
        <v>1</v>
      </c>
      <c r="CQ215" s="16">
        <f t="shared" si="1854"/>
        <v>49664.068766666649</v>
      </c>
      <c r="CR215" s="16">
        <v>9</v>
      </c>
      <c r="CS215" s="16">
        <f t="shared" si="1855"/>
        <v>540837.85467600008</v>
      </c>
      <c r="CT215" s="16">
        <v>5</v>
      </c>
      <c r="CU215" s="16">
        <f t="shared" si="1856"/>
        <v>261177.29029000003</v>
      </c>
      <c r="CV215" s="16">
        <v>3</v>
      </c>
      <c r="CW215" s="16">
        <f t="shared" si="1857"/>
        <v>180613.55459699995</v>
      </c>
      <c r="CX215" s="16">
        <v>8</v>
      </c>
      <c r="CY215" s="16">
        <f t="shared" si="1858"/>
        <v>480744.75971199991</v>
      </c>
      <c r="CZ215" s="16">
        <v>14</v>
      </c>
      <c r="DA215" s="16">
        <f t="shared" si="1859"/>
        <v>842863.254786</v>
      </c>
      <c r="DB215" s="16">
        <v>11</v>
      </c>
      <c r="DC215" s="16">
        <f t="shared" si="1860"/>
        <v>546304.75643333315</v>
      </c>
      <c r="DD215" s="16">
        <v>5</v>
      </c>
      <c r="DE215" s="16">
        <f t="shared" si="1861"/>
        <v>255717.68815833336</v>
      </c>
      <c r="DF215" s="16"/>
      <c r="DG215" s="16">
        <f t="shared" si="1862"/>
        <v>0</v>
      </c>
      <c r="DH215" s="16">
        <v>24</v>
      </c>
      <c r="DI215" s="16">
        <f t="shared" si="1863"/>
        <v>1551019.2868799998</v>
      </c>
      <c r="DJ215" s="16">
        <v>3</v>
      </c>
      <c r="DK215" s="16">
        <f t="shared" si="1864"/>
        <v>265335.84058124997</v>
      </c>
      <c r="DL215" s="16">
        <v>5</v>
      </c>
      <c r="DM215" s="16">
        <f t="shared" si="1751"/>
        <v>478003.83523541666</v>
      </c>
      <c r="DN215" s="16"/>
      <c r="DO215" s="16">
        <f t="shared" si="1807"/>
        <v>0</v>
      </c>
      <c r="DP215" s="16">
        <f t="shared" si="1865"/>
        <v>1168</v>
      </c>
      <c r="DQ215" s="16">
        <f t="shared" si="1865"/>
        <v>56685566.803947844</v>
      </c>
    </row>
    <row r="216" spans="1:121" ht="15.75" customHeight="1" x14ac:dyDescent="0.25">
      <c r="A216" s="20"/>
      <c r="B216" s="54">
        <v>180</v>
      </c>
      <c r="C216" s="55" t="s">
        <v>344</v>
      </c>
      <c r="D216" s="56">
        <f t="shared" si="1809"/>
        <v>19063</v>
      </c>
      <c r="E216" s="56">
        <v>18530</v>
      </c>
      <c r="F216" s="56">
        <v>18715</v>
      </c>
      <c r="G216" s="21">
        <v>0.87</v>
      </c>
      <c r="H216" s="15">
        <v>1</v>
      </c>
      <c r="I216" s="15">
        <v>1</v>
      </c>
      <c r="J216" s="56">
        <v>1.4</v>
      </c>
      <c r="K216" s="56">
        <v>1.68</v>
      </c>
      <c r="L216" s="56">
        <v>2.23</v>
      </c>
      <c r="M216" s="56">
        <v>2.57</v>
      </c>
      <c r="N216" s="16">
        <v>57</v>
      </c>
      <c r="O216" s="16">
        <f t="shared" si="1814"/>
        <v>1385972.3550750001</v>
      </c>
      <c r="P216" s="16">
        <v>0</v>
      </c>
      <c r="Q216" s="16">
        <f t="shared" si="1815"/>
        <v>0</v>
      </c>
      <c r="R216" s="16">
        <v>0</v>
      </c>
      <c r="S216" s="16">
        <f t="shared" si="1816"/>
        <v>0</v>
      </c>
      <c r="T216" s="16"/>
      <c r="U216" s="16">
        <f t="shared" si="1817"/>
        <v>0</v>
      </c>
      <c r="V216" s="16">
        <v>0</v>
      </c>
      <c r="W216" s="16">
        <f t="shared" si="1818"/>
        <v>0</v>
      </c>
      <c r="X216" s="16">
        <v>0</v>
      </c>
      <c r="Y216" s="16">
        <f t="shared" si="1819"/>
        <v>0</v>
      </c>
      <c r="Z216" s="16">
        <v>1</v>
      </c>
      <c r="AA216" s="16">
        <f t="shared" si="1820"/>
        <v>28281.873724999998</v>
      </c>
      <c r="AB216" s="16">
        <v>0</v>
      </c>
      <c r="AC216" s="16">
        <f t="shared" si="1821"/>
        <v>0</v>
      </c>
      <c r="AD216" s="16">
        <v>0</v>
      </c>
      <c r="AE216" s="16">
        <f t="shared" si="1822"/>
        <v>0</v>
      </c>
      <c r="AF216" s="16">
        <v>0</v>
      </c>
      <c r="AG216" s="16">
        <f t="shared" si="1823"/>
        <v>0</v>
      </c>
      <c r="AH216" s="16"/>
      <c r="AI216" s="16">
        <f t="shared" si="1824"/>
        <v>0</v>
      </c>
      <c r="AJ216" s="16"/>
      <c r="AK216" s="16">
        <f t="shared" si="1825"/>
        <v>0</v>
      </c>
      <c r="AL216" s="58">
        <v>0</v>
      </c>
      <c r="AM216" s="16">
        <f t="shared" si="1826"/>
        <v>0</v>
      </c>
      <c r="AN216" s="59">
        <v>0</v>
      </c>
      <c r="AO216" s="16">
        <f t="shared" si="1827"/>
        <v>0</v>
      </c>
      <c r="AP216" s="16"/>
      <c r="AQ216" s="16">
        <f t="shared" si="1828"/>
        <v>0</v>
      </c>
      <c r="AR216" s="16">
        <v>20</v>
      </c>
      <c r="AS216" s="16">
        <f t="shared" si="1829"/>
        <v>562112.99256000004</v>
      </c>
      <c r="AT216" s="16">
        <v>0</v>
      </c>
      <c r="AU216" s="16">
        <f t="shared" si="1830"/>
        <v>0</v>
      </c>
      <c r="AV216" s="16"/>
      <c r="AW216" s="16">
        <f t="shared" si="1831"/>
        <v>0</v>
      </c>
      <c r="AX216" s="16"/>
      <c r="AY216" s="16">
        <f t="shared" si="1832"/>
        <v>0</v>
      </c>
      <c r="AZ216" s="16"/>
      <c r="BA216" s="16">
        <f t="shared" si="1833"/>
        <v>0</v>
      </c>
      <c r="BB216" s="16">
        <v>0</v>
      </c>
      <c r="BC216" s="16">
        <f t="shared" si="1834"/>
        <v>0</v>
      </c>
      <c r="BD216" s="16">
        <v>0</v>
      </c>
      <c r="BE216" s="16">
        <f t="shared" si="1835"/>
        <v>0</v>
      </c>
      <c r="BF216" s="16">
        <v>0</v>
      </c>
      <c r="BG216" s="16">
        <f t="shared" si="1836"/>
        <v>0</v>
      </c>
      <c r="BH216" s="16">
        <v>0</v>
      </c>
      <c r="BI216" s="16">
        <f t="shared" si="1837"/>
        <v>0</v>
      </c>
      <c r="BJ216" s="16">
        <v>6</v>
      </c>
      <c r="BK216" s="16">
        <f t="shared" si="1838"/>
        <v>146878.62304500001</v>
      </c>
      <c r="BL216" s="16"/>
      <c r="BM216" s="16">
        <f t="shared" si="1839"/>
        <v>0</v>
      </c>
      <c r="BN216" s="22">
        <v>7</v>
      </c>
      <c r="BO216" s="16">
        <f t="shared" si="1840"/>
        <v>175019.85227999999</v>
      </c>
      <c r="BP216" s="16">
        <v>0</v>
      </c>
      <c r="BQ216" s="16">
        <f t="shared" si="1841"/>
        <v>0</v>
      </c>
      <c r="BR216" s="16">
        <v>0</v>
      </c>
      <c r="BS216" s="16">
        <f t="shared" si="1842"/>
        <v>0</v>
      </c>
      <c r="BT216" s="16">
        <v>0</v>
      </c>
      <c r="BU216" s="16">
        <f t="shared" si="1843"/>
        <v>0</v>
      </c>
      <c r="BV216" s="16">
        <v>0</v>
      </c>
      <c r="BW216" s="16">
        <f t="shared" si="1844"/>
        <v>0</v>
      </c>
      <c r="BX216" s="16"/>
      <c r="BY216" s="16">
        <f t="shared" si="1845"/>
        <v>0</v>
      </c>
      <c r="BZ216" s="16">
        <v>0</v>
      </c>
      <c r="CA216" s="16">
        <f t="shared" si="1846"/>
        <v>0</v>
      </c>
      <c r="CB216" s="16"/>
      <c r="CC216" s="16">
        <f t="shared" si="1847"/>
        <v>0</v>
      </c>
      <c r="CD216" s="16">
        <v>0</v>
      </c>
      <c r="CE216" s="16">
        <f t="shared" si="1848"/>
        <v>0</v>
      </c>
      <c r="CF216" s="16"/>
      <c r="CG216" s="16">
        <f t="shared" si="1849"/>
        <v>0</v>
      </c>
      <c r="CH216" s="16"/>
      <c r="CI216" s="16">
        <f t="shared" si="1850"/>
        <v>0</v>
      </c>
      <c r="CJ216" s="16"/>
      <c r="CK216" s="16">
        <f t="shared" si="1851"/>
        <v>0</v>
      </c>
      <c r="CL216" s="16">
        <v>6</v>
      </c>
      <c r="CM216" s="16">
        <f t="shared" si="1852"/>
        <v>167171.11752600002</v>
      </c>
      <c r="CN216" s="16">
        <v>1</v>
      </c>
      <c r="CO216" s="16">
        <f t="shared" si="1853"/>
        <v>32030.414072999993</v>
      </c>
      <c r="CP216" s="18"/>
      <c r="CQ216" s="16">
        <f t="shared" si="1854"/>
        <v>0</v>
      </c>
      <c r="CR216" s="16">
        <v>2</v>
      </c>
      <c r="CS216" s="16">
        <f t="shared" si="1855"/>
        <v>62611.967207999987</v>
      </c>
      <c r="CT216" s="16">
        <v>1</v>
      </c>
      <c r="CU216" s="16">
        <f t="shared" si="1856"/>
        <v>27212.484138</v>
      </c>
      <c r="CV216" s="16">
        <v>6</v>
      </c>
      <c r="CW216" s="16">
        <f t="shared" si="1857"/>
        <v>188184.18263400003</v>
      </c>
      <c r="CX216" s="16">
        <v>3</v>
      </c>
      <c r="CY216" s="16">
        <f t="shared" si="1858"/>
        <v>93917.950811999995</v>
      </c>
      <c r="CZ216" s="16">
        <v>3</v>
      </c>
      <c r="DA216" s="16">
        <f t="shared" si="1859"/>
        <v>94092.091317000013</v>
      </c>
      <c r="DB216" s="16"/>
      <c r="DC216" s="16">
        <f t="shared" si="1860"/>
        <v>0</v>
      </c>
      <c r="DD216" s="16"/>
      <c r="DE216" s="16">
        <f t="shared" si="1861"/>
        <v>0</v>
      </c>
      <c r="DF216" s="16">
        <v>2</v>
      </c>
      <c r="DG216" s="16">
        <f t="shared" si="1862"/>
        <v>69424.355699999986</v>
      </c>
      <c r="DH216" s="16"/>
      <c r="DI216" s="16">
        <f t="shared" si="1863"/>
        <v>0</v>
      </c>
      <c r="DJ216" s="16">
        <v>2</v>
      </c>
      <c r="DK216" s="16">
        <f t="shared" si="1864"/>
        <v>92152.567387499992</v>
      </c>
      <c r="DL216" s="16"/>
      <c r="DM216" s="16">
        <f t="shared" si="1751"/>
        <v>0</v>
      </c>
      <c r="DN216" s="16"/>
      <c r="DO216" s="16">
        <f t="shared" si="1807"/>
        <v>0</v>
      </c>
      <c r="DP216" s="16">
        <f t="shared" si="1865"/>
        <v>117</v>
      </c>
      <c r="DQ216" s="16">
        <f t="shared" si="1865"/>
        <v>3125062.8274805001</v>
      </c>
    </row>
    <row r="217" spans="1:121" ht="15.75" customHeight="1" x14ac:dyDescent="0.25">
      <c r="A217" s="20"/>
      <c r="B217" s="54">
        <v>181</v>
      </c>
      <c r="C217" s="55" t="s">
        <v>345</v>
      </c>
      <c r="D217" s="56">
        <f t="shared" si="1809"/>
        <v>19063</v>
      </c>
      <c r="E217" s="56">
        <v>18530</v>
      </c>
      <c r="F217" s="56">
        <v>18715</v>
      </c>
      <c r="G217" s="21">
        <v>1.57</v>
      </c>
      <c r="H217" s="15">
        <v>1</v>
      </c>
      <c r="I217" s="15">
        <v>1</v>
      </c>
      <c r="J217" s="56">
        <v>1.4</v>
      </c>
      <c r="K217" s="56">
        <v>1.68</v>
      </c>
      <c r="L217" s="56">
        <v>2.23</v>
      </c>
      <c r="M217" s="56">
        <v>2.57</v>
      </c>
      <c r="N217" s="16">
        <v>17</v>
      </c>
      <c r="O217" s="16">
        <f t="shared" si="1814"/>
        <v>745948.8234916667</v>
      </c>
      <c r="P217" s="16">
        <v>0</v>
      </c>
      <c r="Q217" s="16">
        <f t="shared" si="1815"/>
        <v>0</v>
      </c>
      <c r="R217" s="16"/>
      <c r="S217" s="16">
        <f t="shared" si="1816"/>
        <v>0</v>
      </c>
      <c r="T217" s="16"/>
      <c r="U217" s="16">
        <f t="shared" si="1817"/>
        <v>0</v>
      </c>
      <c r="V217" s="16"/>
      <c r="W217" s="16">
        <f t="shared" si="1818"/>
        <v>0</v>
      </c>
      <c r="X217" s="16">
        <v>0</v>
      </c>
      <c r="Y217" s="16">
        <f t="shared" si="1819"/>
        <v>0</v>
      </c>
      <c r="Z217" s="16">
        <v>4</v>
      </c>
      <c r="AA217" s="16">
        <f t="shared" si="1820"/>
        <v>204149.61723333335</v>
      </c>
      <c r="AB217" s="16"/>
      <c r="AC217" s="16">
        <f t="shared" si="1821"/>
        <v>0</v>
      </c>
      <c r="AD217" s="16">
        <v>0</v>
      </c>
      <c r="AE217" s="16">
        <f t="shared" si="1822"/>
        <v>0</v>
      </c>
      <c r="AF217" s="16">
        <v>0</v>
      </c>
      <c r="AG217" s="16">
        <f t="shared" si="1823"/>
        <v>0</v>
      </c>
      <c r="AH217" s="16"/>
      <c r="AI217" s="16">
        <f t="shared" si="1824"/>
        <v>0</v>
      </c>
      <c r="AJ217" s="16"/>
      <c r="AK217" s="16">
        <f t="shared" si="1825"/>
        <v>0</v>
      </c>
      <c r="AL217" s="58">
        <v>0</v>
      </c>
      <c r="AM217" s="16">
        <f t="shared" si="1826"/>
        <v>0</v>
      </c>
      <c r="AN217" s="59">
        <v>0</v>
      </c>
      <c r="AO217" s="16">
        <f t="shared" si="1827"/>
        <v>0</v>
      </c>
      <c r="AP217" s="16"/>
      <c r="AQ217" s="16">
        <f t="shared" si="1828"/>
        <v>0</v>
      </c>
      <c r="AR217" s="16"/>
      <c r="AS217" s="16">
        <f t="shared" si="1829"/>
        <v>0</v>
      </c>
      <c r="AT217" s="16"/>
      <c r="AU217" s="16">
        <f t="shared" si="1830"/>
        <v>0</v>
      </c>
      <c r="AV217" s="16"/>
      <c r="AW217" s="16">
        <f t="shared" si="1831"/>
        <v>0</v>
      </c>
      <c r="AX217" s="16"/>
      <c r="AY217" s="16">
        <f t="shared" si="1832"/>
        <v>0</v>
      </c>
      <c r="AZ217" s="16"/>
      <c r="BA217" s="16">
        <f t="shared" si="1833"/>
        <v>0</v>
      </c>
      <c r="BB217" s="16"/>
      <c r="BC217" s="16">
        <f t="shared" si="1834"/>
        <v>0</v>
      </c>
      <c r="BD217" s="16"/>
      <c r="BE217" s="16">
        <f t="shared" si="1835"/>
        <v>0</v>
      </c>
      <c r="BF217" s="16"/>
      <c r="BG217" s="16">
        <f t="shared" si="1836"/>
        <v>0</v>
      </c>
      <c r="BH217" s="16"/>
      <c r="BI217" s="16">
        <f t="shared" si="1837"/>
        <v>0</v>
      </c>
      <c r="BJ217" s="16">
        <v>0</v>
      </c>
      <c r="BK217" s="16">
        <f t="shared" si="1838"/>
        <v>0</v>
      </c>
      <c r="BL217" s="16"/>
      <c r="BM217" s="16">
        <f t="shared" si="1839"/>
        <v>0</v>
      </c>
      <c r="BN217" s="22"/>
      <c r="BO217" s="16">
        <f t="shared" si="1840"/>
        <v>0</v>
      </c>
      <c r="BP217" s="16"/>
      <c r="BQ217" s="16">
        <f t="shared" si="1841"/>
        <v>0</v>
      </c>
      <c r="BR217" s="16"/>
      <c r="BS217" s="16">
        <f t="shared" si="1842"/>
        <v>0</v>
      </c>
      <c r="BT217" s="16"/>
      <c r="BU217" s="16">
        <f t="shared" si="1843"/>
        <v>0</v>
      </c>
      <c r="BV217" s="16"/>
      <c r="BW217" s="16">
        <f t="shared" si="1844"/>
        <v>0</v>
      </c>
      <c r="BX217" s="16"/>
      <c r="BY217" s="16">
        <f t="shared" si="1845"/>
        <v>0</v>
      </c>
      <c r="BZ217" s="16"/>
      <c r="CA217" s="16">
        <f t="shared" si="1846"/>
        <v>0</v>
      </c>
      <c r="CB217" s="16"/>
      <c r="CC217" s="16">
        <f t="shared" si="1847"/>
        <v>0</v>
      </c>
      <c r="CD217" s="16"/>
      <c r="CE217" s="16">
        <f t="shared" si="1848"/>
        <v>0</v>
      </c>
      <c r="CF217" s="16"/>
      <c r="CG217" s="16">
        <f t="shared" si="1849"/>
        <v>0</v>
      </c>
      <c r="CH217" s="16"/>
      <c r="CI217" s="16">
        <f t="shared" si="1850"/>
        <v>0</v>
      </c>
      <c r="CJ217" s="16"/>
      <c r="CK217" s="16">
        <f t="shared" si="1851"/>
        <v>0</v>
      </c>
      <c r="CL217" s="16"/>
      <c r="CM217" s="16">
        <f t="shared" si="1852"/>
        <v>0</v>
      </c>
      <c r="CN217" s="16"/>
      <c r="CO217" s="16">
        <f t="shared" si="1853"/>
        <v>0</v>
      </c>
      <c r="CP217" s="18"/>
      <c r="CQ217" s="16">
        <f t="shared" si="1854"/>
        <v>0</v>
      </c>
      <c r="CR217" s="16"/>
      <c r="CS217" s="16">
        <f t="shared" si="1855"/>
        <v>0</v>
      </c>
      <c r="CT217" s="16"/>
      <c r="CU217" s="16">
        <f t="shared" si="1856"/>
        <v>0</v>
      </c>
      <c r="CV217" s="16"/>
      <c r="CW217" s="16">
        <f t="shared" si="1857"/>
        <v>0</v>
      </c>
      <c r="CX217" s="16"/>
      <c r="CY217" s="16">
        <f t="shared" si="1858"/>
        <v>0</v>
      </c>
      <c r="CZ217" s="16"/>
      <c r="DA217" s="16">
        <f t="shared" si="1859"/>
        <v>0</v>
      </c>
      <c r="DB217" s="16"/>
      <c r="DC217" s="16">
        <f t="shared" si="1860"/>
        <v>0</v>
      </c>
      <c r="DD217" s="16"/>
      <c r="DE217" s="16">
        <f t="shared" si="1861"/>
        <v>0</v>
      </c>
      <c r="DF217" s="16"/>
      <c r="DG217" s="16">
        <f t="shared" si="1862"/>
        <v>0</v>
      </c>
      <c r="DH217" s="16"/>
      <c r="DI217" s="16">
        <f t="shared" si="1863"/>
        <v>0</v>
      </c>
      <c r="DJ217" s="16"/>
      <c r="DK217" s="16">
        <f t="shared" si="1864"/>
        <v>0</v>
      </c>
      <c r="DL217" s="16"/>
      <c r="DM217" s="16">
        <f t="shared" si="1751"/>
        <v>0</v>
      </c>
      <c r="DN217" s="16"/>
      <c r="DO217" s="16">
        <f t="shared" si="1807"/>
        <v>0</v>
      </c>
      <c r="DP217" s="16">
        <f t="shared" si="1865"/>
        <v>21</v>
      </c>
      <c r="DQ217" s="16">
        <f t="shared" si="1865"/>
        <v>950098.44072500011</v>
      </c>
    </row>
    <row r="218" spans="1:121" ht="15.75" customHeight="1" x14ac:dyDescent="0.25">
      <c r="A218" s="69">
        <v>25</v>
      </c>
      <c r="B218" s="78"/>
      <c r="C218" s="71" t="s">
        <v>346</v>
      </c>
      <c r="D218" s="75">
        <f t="shared" si="1809"/>
        <v>19063</v>
      </c>
      <c r="E218" s="75">
        <v>18530</v>
      </c>
      <c r="F218" s="75">
        <v>18715</v>
      </c>
      <c r="G218" s="79">
        <v>1.18</v>
      </c>
      <c r="H218" s="76">
        <v>1</v>
      </c>
      <c r="I218" s="76">
        <v>1</v>
      </c>
      <c r="J218" s="75">
        <v>1.4</v>
      </c>
      <c r="K218" s="75">
        <v>1.68</v>
      </c>
      <c r="L218" s="75">
        <v>2.23</v>
      </c>
      <c r="M218" s="75">
        <v>2.57</v>
      </c>
      <c r="N218" s="74">
        <f t="shared" ref="N218:BY218" si="1866">SUM(N219:N230)</f>
        <v>768</v>
      </c>
      <c r="O218" s="74">
        <f t="shared" si="1866"/>
        <v>46334346.68333333</v>
      </c>
      <c r="P218" s="74">
        <f t="shared" si="1866"/>
        <v>224</v>
      </c>
      <c r="Q218" s="74">
        <f t="shared" si="1866"/>
        <v>17131285.358308334</v>
      </c>
      <c r="R218" s="74">
        <f t="shared" si="1866"/>
        <v>0</v>
      </c>
      <c r="S218" s="74">
        <f t="shared" si="1866"/>
        <v>0</v>
      </c>
      <c r="T218" s="74">
        <f t="shared" si="1866"/>
        <v>0</v>
      </c>
      <c r="U218" s="74">
        <f t="shared" si="1866"/>
        <v>0</v>
      </c>
      <c r="V218" s="74">
        <f t="shared" si="1866"/>
        <v>0</v>
      </c>
      <c r="W218" s="74">
        <f t="shared" si="1866"/>
        <v>0</v>
      </c>
      <c r="X218" s="74">
        <f t="shared" si="1866"/>
        <v>164</v>
      </c>
      <c r="Y218" s="74">
        <f t="shared" si="1866"/>
        <v>11198434.935449999</v>
      </c>
      <c r="Z218" s="74">
        <f t="shared" si="1866"/>
        <v>1326</v>
      </c>
      <c r="AA218" s="74">
        <f t="shared" si="1866"/>
        <v>36434869.849758327</v>
      </c>
      <c r="AB218" s="74">
        <f t="shared" si="1866"/>
        <v>0</v>
      </c>
      <c r="AC218" s="74">
        <f t="shared" si="1866"/>
        <v>0</v>
      </c>
      <c r="AD218" s="74">
        <v>0</v>
      </c>
      <c r="AE218" s="74">
        <f t="shared" ref="AE218" si="1867">SUM(AE219:AE230)</f>
        <v>0</v>
      </c>
      <c r="AF218" s="74">
        <f t="shared" si="1866"/>
        <v>1</v>
      </c>
      <c r="AG218" s="74">
        <f t="shared" si="1866"/>
        <v>120458.57734166663</v>
      </c>
      <c r="AH218" s="74">
        <f t="shared" si="1866"/>
        <v>29</v>
      </c>
      <c r="AI218" s="74">
        <f t="shared" si="1866"/>
        <v>667508.67837500002</v>
      </c>
      <c r="AJ218" s="74">
        <f t="shared" si="1866"/>
        <v>0</v>
      </c>
      <c r="AK218" s="74">
        <f t="shared" si="1866"/>
        <v>0</v>
      </c>
      <c r="AL218" s="74">
        <f t="shared" si="1866"/>
        <v>2</v>
      </c>
      <c r="AM218" s="74">
        <f t="shared" si="1866"/>
        <v>204371.46339166665</v>
      </c>
      <c r="AN218" s="74">
        <f t="shared" si="1866"/>
        <v>135</v>
      </c>
      <c r="AO218" s="74">
        <f t="shared" si="1866"/>
        <v>4596727.4546760004</v>
      </c>
      <c r="AP218" s="74">
        <f t="shared" si="1866"/>
        <v>0</v>
      </c>
      <c r="AQ218" s="74">
        <f t="shared" si="1866"/>
        <v>0</v>
      </c>
      <c r="AR218" s="74">
        <f t="shared" si="1866"/>
        <v>363</v>
      </c>
      <c r="AS218" s="74">
        <f t="shared" si="1866"/>
        <v>16667435.193471998</v>
      </c>
      <c r="AT218" s="74">
        <f t="shared" si="1866"/>
        <v>0</v>
      </c>
      <c r="AU218" s="74">
        <f t="shared" si="1866"/>
        <v>0</v>
      </c>
      <c r="AV218" s="74">
        <f t="shared" si="1866"/>
        <v>0</v>
      </c>
      <c r="AW218" s="74">
        <f t="shared" si="1866"/>
        <v>0</v>
      </c>
      <c r="AX218" s="74">
        <f t="shared" si="1866"/>
        <v>0</v>
      </c>
      <c r="AY218" s="74">
        <f t="shared" si="1866"/>
        <v>0</v>
      </c>
      <c r="AZ218" s="74">
        <f t="shared" si="1866"/>
        <v>22</v>
      </c>
      <c r="BA218" s="74">
        <f t="shared" si="1866"/>
        <v>745988.99956000003</v>
      </c>
      <c r="BB218" s="74">
        <f t="shared" si="1866"/>
        <v>0</v>
      </c>
      <c r="BC218" s="74">
        <f t="shared" si="1866"/>
        <v>0</v>
      </c>
      <c r="BD218" s="74">
        <f t="shared" si="1866"/>
        <v>0</v>
      </c>
      <c r="BE218" s="74">
        <f t="shared" si="1866"/>
        <v>0</v>
      </c>
      <c r="BF218" s="74">
        <f t="shared" si="1866"/>
        <v>0</v>
      </c>
      <c r="BG218" s="74">
        <f t="shared" si="1866"/>
        <v>0</v>
      </c>
      <c r="BH218" s="74">
        <f t="shared" si="1866"/>
        <v>0</v>
      </c>
      <c r="BI218" s="74">
        <f t="shared" si="1866"/>
        <v>0</v>
      </c>
      <c r="BJ218" s="74">
        <f t="shared" si="1866"/>
        <v>90</v>
      </c>
      <c r="BK218" s="74">
        <f t="shared" si="1866"/>
        <v>2412804.9666874995</v>
      </c>
      <c r="BL218" s="74">
        <v>368</v>
      </c>
      <c r="BM218" s="74">
        <f t="shared" si="1866"/>
        <v>10265561.605506668</v>
      </c>
      <c r="BN218" s="74">
        <f t="shared" si="1866"/>
        <v>0</v>
      </c>
      <c r="BO218" s="74">
        <f t="shared" si="1866"/>
        <v>0</v>
      </c>
      <c r="BP218" s="74">
        <f t="shared" si="1866"/>
        <v>0</v>
      </c>
      <c r="BQ218" s="74">
        <f t="shared" si="1866"/>
        <v>0</v>
      </c>
      <c r="BR218" s="74">
        <f t="shared" si="1866"/>
        <v>0</v>
      </c>
      <c r="BS218" s="74">
        <f t="shared" si="1866"/>
        <v>0</v>
      </c>
      <c r="BT218" s="74">
        <f t="shared" si="1866"/>
        <v>20</v>
      </c>
      <c r="BU218" s="74">
        <f t="shared" si="1866"/>
        <v>396870.41333333339</v>
      </c>
      <c r="BV218" s="74">
        <f t="shared" si="1866"/>
        <v>0</v>
      </c>
      <c r="BW218" s="74">
        <f t="shared" si="1866"/>
        <v>0</v>
      </c>
      <c r="BX218" s="74">
        <f t="shared" si="1866"/>
        <v>0</v>
      </c>
      <c r="BY218" s="74">
        <f t="shared" si="1866"/>
        <v>0</v>
      </c>
      <c r="BZ218" s="74">
        <f t="shared" ref="BZ218:DQ218" si="1868">SUM(BZ219:BZ230)</f>
        <v>0</v>
      </c>
      <c r="CA218" s="74">
        <f t="shared" si="1868"/>
        <v>0</v>
      </c>
      <c r="CB218" s="74">
        <f t="shared" si="1868"/>
        <v>7</v>
      </c>
      <c r="CC218" s="74">
        <f t="shared" si="1868"/>
        <v>188239.7426</v>
      </c>
      <c r="CD218" s="74">
        <f t="shared" si="1868"/>
        <v>0</v>
      </c>
      <c r="CE218" s="74">
        <f t="shared" si="1868"/>
        <v>0</v>
      </c>
      <c r="CF218" s="74">
        <f t="shared" si="1868"/>
        <v>11</v>
      </c>
      <c r="CG218" s="74">
        <f t="shared" si="1868"/>
        <v>213317.84716666664</v>
      </c>
      <c r="CH218" s="74">
        <f t="shared" si="1868"/>
        <v>60</v>
      </c>
      <c r="CI218" s="74">
        <f t="shared" si="1868"/>
        <v>1215217.2056266668</v>
      </c>
      <c r="CJ218" s="74">
        <f t="shared" si="1868"/>
        <v>75</v>
      </c>
      <c r="CK218" s="74">
        <f t="shared" si="1868"/>
        <v>1905037.19875</v>
      </c>
      <c r="CL218" s="74">
        <f t="shared" si="1868"/>
        <v>123</v>
      </c>
      <c r="CM218" s="74">
        <f t="shared" si="1868"/>
        <v>4020753.6025650008</v>
      </c>
      <c r="CN218" s="74">
        <f t="shared" si="1868"/>
        <v>94</v>
      </c>
      <c r="CO218" s="74">
        <f t="shared" si="1868"/>
        <v>3981711.8183850003</v>
      </c>
      <c r="CP218" s="77">
        <f t="shared" si="1868"/>
        <v>47</v>
      </c>
      <c r="CQ218" s="74">
        <f t="shared" si="1868"/>
        <v>1301079.645833333</v>
      </c>
      <c r="CR218" s="74">
        <f t="shared" si="1868"/>
        <v>68</v>
      </c>
      <c r="CS218" s="74">
        <f t="shared" si="1868"/>
        <v>2317362.4644800001</v>
      </c>
      <c r="CT218" s="74">
        <f t="shared" si="1868"/>
        <v>45</v>
      </c>
      <c r="CU218" s="74">
        <f t="shared" si="1868"/>
        <v>1415361.9623500002</v>
      </c>
      <c r="CV218" s="74">
        <f t="shared" si="1868"/>
        <v>138</v>
      </c>
      <c r="CW218" s="74">
        <f t="shared" si="1868"/>
        <v>4646923.59033</v>
      </c>
      <c r="CX218" s="74">
        <f t="shared" si="1868"/>
        <v>120</v>
      </c>
      <c r="CY218" s="74">
        <f t="shared" si="1868"/>
        <v>4189244.3806640003</v>
      </c>
      <c r="CZ218" s="74">
        <f t="shared" si="1868"/>
        <v>177</v>
      </c>
      <c r="DA218" s="74">
        <f t="shared" si="1868"/>
        <v>6310298.7218880001</v>
      </c>
      <c r="DB218" s="74">
        <f t="shared" si="1868"/>
        <v>144</v>
      </c>
      <c r="DC218" s="74">
        <f t="shared" si="1868"/>
        <v>3949334.3306666659</v>
      </c>
      <c r="DD218" s="74">
        <f t="shared" si="1868"/>
        <v>63</v>
      </c>
      <c r="DE218" s="74">
        <f t="shared" si="1868"/>
        <v>1893229.6385566667</v>
      </c>
      <c r="DF218" s="74">
        <f t="shared" si="1868"/>
        <v>2</v>
      </c>
      <c r="DG218" s="74">
        <f t="shared" si="1868"/>
        <v>67828.393499999991</v>
      </c>
      <c r="DH218" s="74">
        <f t="shared" si="1868"/>
        <v>59</v>
      </c>
      <c r="DI218" s="74">
        <f t="shared" si="1868"/>
        <v>2281252.1696999995</v>
      </c>
      <c r="DJ218" s="74">
        <f t="shared" si="1868"/>
        <v>23</v>
      </c>
      <c r="DK218" s="74">
        <f t="shared" si="1868"/>
        <v>1137077.9435687501</v>
      </c>
      <c r="DL218" s="74">
        <f t="shared" si="1868"/>
        <v>72</v>
      </c>
      <c r="DM218" s="74">
        <f t="shared" si="1868"/>
        <v>4018666.9740749998</v>
      </c>
      <c r="DN218" s="19">
        <f t="shared" si="1868"/>
        <v>0</v>
      </c>
      <c r="DO218" s="19">
        <f t="shared" si="1868"/>
        <v>0</v>
      </c>
      <c r="DP218" s="74">
        <f t="shared" si="1868"/>
        <v>4840</v>
      </c>
      <c r="DQ218" s="74">
        <f t="shared" si="1868"/>
        <v>192228601.80989957</v>
      </c>
    </row>
    <row r="219" spans="1:121" ht="30" customHeight="1" x14ac:dyDescent="0.25">
      <c r="A219" s="20"/>
      <c r="B219" s="54">
        <v>182</v>
      </c>
      <c r="C219" s="55" t="s">
        <v>347</v>
      </c>
      <c r="D219" s="56">
        <f t="shared" si="1809"/>
        <v>19063</v>
      </c>
      <c r="E219" s="56">
        <v>18530</v>
      </c>
      <c r="F219" s="56">
        <v>18715</v>
      </c>
      <c r="G219" s="21">
        <v>0.85</v>
      </c>
      <c r="H219" s="15">
        <v>1</v>
      </c>
      <c r="I219" s="15">
        <v>1</v>
      </c>
      <c r="J219" s="56">
        <v>1.4</v>
      </c>
      <c r="K219" s="56">
        <v>1.68</v>
      </c>
      <c r="L219" s="56">
        <v>2.23</v>
      </c>
      <c r="M219" s="56">
        <v>2.57</v>
      </c>
      <c r="N219" s="16">
        <v>66</v>
      </c>
      <c r="O219" s="16">
        <f t="shared" ref="O219:O221" si="1869">(N219/12*5*$D219*$G219*$H219*$J219*O$11)+(N219/12*4*$E219*$G219*$I219*$J219*O$12)+(N219/12*3*$F219*$G219*$I219*$J219*O$12)</f>
        <v>1567917.90925</v>
      </c>
      <c r="P219" s="16">
        <v>21</v>
      </c>
      <c r="Q219" s="16">
        <f t="shared" ref="Q219:Q221" si="1870">(P219/12*5*$D219*$G219*$H219*$J219*Q$11)+(P219/12*4*$E219*$G219*$I219*$J219*Q$12)+(P219/12*3*$F219*$G219*$I219*$J219*Q$12)</f>
        <v>498882.97112499998</v>
      </c>
      <c r="R219" s="16">
        <v>0</v>
      </c>
      <c r="S219" s="16">
        <f t="shared" ref="S219:S221" si="1871">(R219/12*5*$D219*$G219*$H219*$J219*S$11)+(R219/12*4*$E219*$G219*$I219*$J219*S$12)+(R219/12*3*$F219*$G219*$I219*$J219*S$12)</f>
        <v>0</v>
      </c>
      <c r="T219" s="16"/>
      <c r="U219" s="16">
        <f t="shared" ref="U219:U221" si="1872">(T219/12*5*$D219*$G219*$H219*$J219*U$11)+(T219/12*4*$E219*$G219*$I219*$J219*U$12)+(T219/12*3*$F219*$G219*$I219*$J219*U$12)</f>
        <v>0</v>
      </c>
      <c r="V219" s="16">
        <v>0</v>
      </c>
      <c r="W219" s="16">
        <f t="shared" ref="W219:W221" si="1873">(V219/12*5*$D219*$G219*$H219*$J219*W$11)+(V219/12*4*$E219*$G219*$I219*$J219*W$12)+(V219/12*3*$F219*$G219*$I219*$J219*W$12)</f>
        <v>0</v>
      </c>
      <c r="X219" s="16">
        <v>13</v>
      </c>
      <c r="Y219" s="16">
        <f t="shared" ref="Y219:Y221" si="1874">(X219/12*5*$D219*$G219*$H219*$J219*Y$11)+(X219/12*4*$E219*$G219*$I219*$J219*Y$12)+(X219/12*3*$F219*$G219*$I219*$J219*Y$12)</f>
        <v>308832.31545833329</v>
      </c>
      <c r="Z219" s="16"/>
      <c r="AA219" s="16">
        <f t="shared" ref="AA219:AA221" si="1875">(Z219/12*5*$D219*$G219*$H219*$J219*AA$11)+(Z219/12*4*$E219*$G219*$I219*$J219*AA$12)+(Z219/12*3*$F219*$G219*$I219*$J219*AA$12)</f>
        <v>0</v>
      </c>
      <c r="AB219" s="16">
        <v>0</v>
      </c>
      <c r="AC219" s="16">
        <f t="shared" ref="AC219:AC221" si="1876">(AB219/12*5*$D219*$G219*$H219*$J219*AC$11)+(AB219/12*4*$E219*$G219*$I219*$J219*AC$12)+(AB219/12*3*$F219*$G219*$I219*$J219*AC$12)</f>
        <v>0</v>
      </c>
      <c r="AD219" s="16">
        <v>0</v>
      </c>
      <c r="AE219" s="16">
        <f t="shared" ref="AE219:AE221" si="1877">(AD219/12*5*$D219*$G219*$H219*$J219*AE$11)+(AD219/12*4*$E219*$G219*$I219*$J219*AE$12)+(AD219/12*3*$F219*$G219*$I219*$J219*AE$12)</f>
        <v>0</v>
      </c>
      <c r="AF219" s="16">
        <v>0</v>
      </c>
      <c r="AG219" s="16">
        <f t="shared" ref="AG219:AG221" si="1878">(AF219/12*5*$D219*$G219*$H219*$J219*AG$11)+(AF219/12*4*$E219*$G219*$I219*$J219*AG$12)+(AF219/12*3*$F219*$G219*$I219*$J219*AG$12)</f>
        <v>0</v>
      </c>
      <c r="AH219" s="16">
        <v>12</v>
      </c>
      <c r="AI219" s="16">
        <f t="shared" ref="AI219:AI221" si="1879">(AH219/12*5*$D219*$G219*$H219*$J219*AI$11)+(AH219/12*4*$E219*$G219*$I219*$J219*AI$12)+(AH219/12*3*$F219*$G219*$I219*$J219*AI$12)</f>
        <v>242730.42850000001</v>
      </c>
      <c r="AJ219" s="16"/>
      <c r="AK219" s="16">
        <f t="shared" ref="AK219:AK221" si="1880">(AJ219/12*5*$D219*$G219*$H219*$J219*AK$11)+(AJ219/12*4*$E219*$G219*$I219*$J219*AK$12)+(AJ219/12*3*$F219*$G219*$I219*$J219*AK$12)</f>
        <v>0</v>
      </c>
      <c r="AL219" s="58">
        <v>0</v>
      </c>
      <c r="AM219" s="16">
        <f t="shared" ref="AM219:AM221" si="1881">(AL219/12*5*$D219*$G219*$H219*$J219*AM$11)+(AL219/12*4*$E219*$G219*$I219*$J219*AM$12)+(AL219/12*3*$F219*$G219*$I219*$J219*AM$12)</f>
        <v>0</v>
      </c>
      <c r="AN219" s="59">
        <v>45</v>
      </c>
      <c r="AO219" s="16">
        <f t="shared" ref="AO219:AO221" si="1882">(AN219/12*5*$D219*$G219*$H219*$K219*AO$11)+(AN219/12*4*$E219*$G219*$I219*$K219*AO$12)+(AN219/12*3*$F219*$G219*$I219*$K219*AO$12)</f>
        <v>1235679.4232999999</v>
      </c>
      <c r="AP219" s="16">
        <v>0</v>
      </c>
      <c r="AQ219" s="16">
        <f t="shared" ref="AQ219:AQ221" si="1883">(AP219/12*5*$D219*$G219*$H219*$K219*AQ$11)+(AP219/12*4*$E219*$G219*$I219*$K219*AQ$12)+(AP219/12*3*$F219*$G219*$I219*$K219*AQ$12)</f>
        <v>0</v>
      </c>
      <c r="AR219" s="16">
        <v>167</v>
      </c>
      <c r="AS219" s="16">
        <f t="shared" ref="AS219:AS221" si="1884">(AR219/12*5*$D219*$G219*$H219*$K219*AS$11)+(AR219/12*4*$E219*$G219*$I219*$K219*AS$12)+(AR219/12*3*$F219*$G219*$I219*$K219*AS$12)</f>
        <v>4585743.6375799999</v>
      </c>
      <c r="AT219" s="16">
        <v>0</v>
      </c>
      <c r="AU219" s="16">
        <f t="shared" ref="AU219:AU221" si="1885">(AT219/12*5*$D219*$G219*$H219*$K219*AU$11)+(AT219/12*4*$E219*$G219*$I219*$K219*AU$12)+(AT219/12*3*$F219*$G219*$I219*$K219*AU$12)</f>
        <v>0</v>
      </c>
      <c r="AV219" s="16"/>
      <c r="AW219" s="16">
        <f t="shared" ref="AW219:AW221" si="1886">(AV219/12*5*$D219*$G219*$H219*$J219*AW$11)+(AV219/12*4*$E219*$G219*$I219*$J219*AW$12)+(AV219/12*3*$F219*$G219*$I219*$J219*AW$12)</f>
        <v>0</v>
      </c>
      <c r="AX219" s="16"/>
      <c r="AY219" s="16">
        <f t="shared" ref="AY219:AY221" si="1887">(AX219/12*5*$D219*$G219*$H219*$J219*AY$11)+(AX219/12*4*$E219*$G219*$I219*$J219*AY$12)+(AX219/12*3*$F219*$G219*$I219*$J219*AY$12)</f>
        <v>0</v>
      </c>
      <c r="AZ219" s="16">
        <v>10</v>
      </c>
      <c r="BA219" s="16">
        <f t="shared" ref="BA219:BA221" si="1888">(AZ219/12*5*$D219*$G219*$H219*$K219*BA$11)+(AZ219/12*4*$E219*$G219*$I219*$K219*BA$12)+(AZ219/12*3*$F219*$G219*$I219*$K219*BA$12)</f>
        <v>267097.99900000001</v>
      </c>
      <c r="BB219" s="16">
        <v>0</v>
      </c>
      <c r="BC219" s="16">
        <f t="shared" ref="BC219:BC221" si="1889">(BB219/12*5*$D219*$G219*$H219*$J219*BC$11)+(BB219/12*4*$E219*$G219*$I219*$J219*BC$12)+(BB219/12*3*$F219*$G219*$I219*$J219*BC$12)</f>
        <v>0</v>
      </c>
      <c r="BD219" s="16">
        <v>0</v>
      </c>
      <c r="BE219" s="16">
        <f t="shared" ref="BE219:BE221" si="1890">(BD219/12*5*$D219*$G219*$H219*$J219*BE$11)+(BD219/12*4*$E219*$G219*$I219*$J219*BE$12)+(BD219/12*3*$F219*$G219*$I219*$J219*BE$12)</f>
        <v>0</v>
      </c>
      <c r="BF219" s="16">
        <v>0</v>
      </c>
      <c r="BG219" s="16">
        <f t="shared" ref="BG219:BG221" si="1891">(BF219/12*5*$D219*$G219*$H219*$J219*BG$11)+(BF219/12*4*$E219*$G219*$I219*$J219*BG$12)+(BF219/12*3*$F219*$G219*$I219*$J219*BG$12)</f>
        <v>0</v>
      </c>
      <c r="BH219" s="16">
        <v>0</v>
      </c>
      <c r="BI219" s="16">
        <f t="shared" ref="BI219:BI221" si="1892">(BH219/12*5*$D219*$G219*$H219*$K219*BI$11)+(BH219/12*4*$E219*$G219*$I219*$K219*BI$12)+(BH219/12*3*$F219*$G219*$I219*$K219*BI$12)</f>
        <v>0</v>
      </c>
      <c r="BJ219" s="16">
        <v>46</v>
      </c>
      <c r="BK219" s="16">
        <f t="shared" ref="BK219:BK221" si="1893">(BJ219/12*5*$D219*$G219*$H219*$J219*BK$11)+(BJ219/12*4*$E219*$G219*$I219*$J219*BK$12)+(BJ219/12*3*$F219*$G219*$I219*$J219*BK$12)</f>
        <v>1100182.789475</v>
      </c>
      <c r="BL219" s="16">
        <v>65</v>
      </c>
      <c r="BM219" s="16">
        <f t="shared" ref="BM219:BM221" si="1894">(BL219/12*5*$D219*$G219*$H219*$J219*BM$11)+(BL219/12*4*$E219*$G219*$I219*$J219*BM$12)+(BL219/12*3*$F219*$G219*$I219*$J219*BM$12)</f>
        <v>1487391.8984166665</v>
      </c>
      <c r="BN219" s="22">
        <v>0</v>
      </c>
      <c r="BO219" s="16">
        <f t="shared" ref="BO219:BO221" si="1895">(BN219/12*5*$D219*$G219*$H219*$K219*BO$11)+(BN219/12*4*$E219*$G219*$I219*$K219*BO$12)+(BN219/12*3*$F219*$G219*$I219*$K219*BO$12)</f>
        <v>0</v>
      </c>
      <c r="BP219" s="16">
        <v>0</v>
      </c>
      <c r="BQ219" s="16">
        <f t="shared" ref="BQ219:BQ221" si="1896">(BP219/12*5*$D219*$G219*$H219*$K219*BQ$11)+(BP219/12*4*$E219*$G219*$I219*$K219*BQ$12)+(BP219/12*3*$F219*$G219*$I219*$K219*BQ$12)</f>
        <v>0</v>
      </c>
      <c r="BR219" s="16">
        <v>0</v>
      </c>
      <c r="BS219" s="16">
        <f t="shared" ref="BS219:BS221" si="1897">(BR219/12*5*$D219*$G219*$H219*$J219*BS$11)+(BR219/12*4*$E219*$G219*$I219*$J219*BS$12)+(BR219/12*3*$F219*$G219*$I219*$J219*BS$12)</f>
        <v>0</v>
      </c>
      <c r="BT219" s="16">
        <v>5</v>
      </c>
      <c r="BU219" s="16">
        <f t="shared" ref="BU219:BU221" si="1898">(BT219/12*5*$D219*$G219*$H219*$J219*BU$11)+(BT219/12*4*$E219*$G219*$I219*$J219*BU$12)+(BT219/12*3*$F219*$G219*$I219*$J219*BU$12)</f>
        <v>84334.962833333338</v>
      </c>
      <c r="BV219" s="16">
        <v>0</v>
      </c>
      <c r="BW219" s="16">
        <f t="shared" ref="BW219:BW221" si="1899">(BV219/12*5*$D219*$G219*$H219*$K219*BW$11)+(BV219/12*4*$E219*$G219*$I219*$K219*BW$12)+(BV219/12*3*$F219*$G219*$I219*$K219*BW$12)</f>
        <v>0</v>
      </c>
      <c r="BX219" s="16"/>
      <c r="BY219" s="16">
        <f t="shared" ref="BY219:BY221" si="1900">(BX219/12*5*$D219*$G219*$H219*$K219*BY$11)+(BX219/12*4*$E219*$G219*$I219*$K219*BY$12)+(BX219/12*3*$F219*$G219*$I219*$K219*BY$12)</f>
        <v>0</v>
      </c>
      <c r="BZ219" s="16">
        <v>0</v>
      </c>
      <c r="CA219" s="16">
        <f t="shared" ref="CA219:CA221" si="1901">(BZ219/12*5*$D219*$G219*$H219*$J219*CA$11)+(BZ219/12*4*$E219*$G219*$I219*$J219*CA$12)+(BZ219/12*3*$F219*$G219*$I219*$J219*CA$12)</f>
        <v>0</v>
      </c>
      <c r="CB219" s="16">
        <v>4</v>
      </c>
      <c r="CC219" s="16">
        <f t="shared" ref="CC219:CC221" si="1902">(CB219/12*5*$D219*$G219*$H219*$K219*CC$11)+(CB219/12*4*$E219*$G219*$I219*$K219*CC$12)+(CB219/12*3*$F219*$G219*$I219*$K219*CC$12)</f>
        <v>97712.232799999998</v>
      </c>
      <c r="CD219" s="16">
        <v>0</v>
      </c>
      <c r="CE219" s="16">
        <f t="shared" ref="CE219:CE221" si="1903">(CD219/12*5*$D219*$G219*$H219*$J219*CE$11)+(CD219/12*4*$E219*$G219*$I219*$J219*CE$12)+(CD219/12*3*$F219*$G219*$I219*$J219*CE$12)</f>
        <v>0</v>
      </c>
      <c r="CF219" s="16">
        <v>4</v>
      </c>
      <c r="CG219" s="16">
        <f t="shared" ref="CG219:CG221" si="1904">(CF219/12*5*$D219*$G219*$H219*$J219*CG$11)+(CF219/12*4*$E219*$G219*$I219*$J219*CG$12)+(CF219/12*3*$F219*$G219*$I219*$J219*CG$12)</f>
        <v>67467.970266666656</v>
      </c>
      <c r="CH219" s="16">
        <v>25</v>
      </c>
      <c r="CI219" s="16">
        <f t="shared" ref="CI219:CI221" si="1905">(CH219/12*5*$D219*$G219*$H219*$J219*CI$11)+(CH219/12*4*$E219*$G219*$I219*$J219*CI$12)+(CH219/12*3*$F219*$G219*$I219*$J219*CI$12)</f>
        <v>421674.81416666671</v>
      </c>
      <c r="CJ219" s="16">
        <v>30</v>
      </c>
      <c r="CK219" s="16">
        <f t="shared" ref="CK219:CK221" si="1906">(CJ219/12*5*$D219*$G219*$H219*$J219*CK$11)+(CJ219/12*4*$E219*$G219*$I219*$J219*CK$12)+(CJ219/12*3*$F219*$G219*$I219*$J219*CK$12)</f>
        <v>667744.99750000006</v>
      </c>
      <c r="CL219" s="16">
        <v>51</v>
      </c>
      <c r="CM219" s="16">
        <f t="shared" ref="CM219:CM221" si="1907">(CL219/12*5*$D219*$G219*$H219*$K219*CM$11)+(CL219/12*4*$E219*$G219*$I219*$K219*CM$12)+(CL219/12*3*$F219*$G219*$I219*$K219*CM$12)</f>
        <v>1388288.878305</v>
      </c>
      <c r="CN219" s="16">
        <v>36</v>
      </c>
      <c r="CO219" s="16">
        <f t="shared" ref="CO219:CO221" si="1908">(CN219/12*5*$D219*$G219*$H219*$K219*CO$11)+(CN219/12*4*$E219*$G219*$I219*$K219*CO$12)+(CN219/12*3*$F219*$G219*$I219*$K219*CO$12)</f>
        <v>1126586.97774</v>
      </c>
      <c r="CP219" s="18">
        <v>28</v>
      </c>
      <c r="CQ219" s="16">
        <f t="shared" ref="CQ219:CQ221" si="1909">(CP219/12*5*$D219*$G219*$H219*$J219*CQ$11)+(CP219/12*4*$E219*$G219*$I219*$J219*CQ$12)+(CP219/12*3*$F219*$G219*$I219*$J219*CQ$12)</f>
        <v>707787.3273333332</v>
      </c>
      <c r="CR219" s="16">
        <v>35</v>
      </c>
      <c r="CS219" s="16">
        <f t="shared" ref="CS219:CS221" si="1910">(CR219/12*5*$D219*$G219*$H219*$K219*CS$11)+(CR219/12*4*$E219*$G219*$I219*$K219*CS$12)+(CR219/12*3*$F219*$G219*$I219*$K219*CS$12)</f>
        <v>1070520.7037</v>
      </c>
      <c r="CT219" s="16">
        <v>10</v>
      </c>
      <c r="CU219" s="16">
        <f t="shared" ref="CU219:CU221" si="1911">(CT219/12*5*$D219*$G219*$H219*$K219*CU$11)+(CT219/12*4*$E219*$G219*$I219*$K219*CU$12)+(CT219/12*3*$F219*$G219*$I219*$K219*CU$12)</f>
        <v>265869.09789999999</v>
      </c>
      <c r="CV219" s="16">
        <v>80</v>
      </c>
      <c r="CW219" s="16">
        <f t="shared" ref="CW219:CW221" si="1912">(CV219/12*5*$D219*$G219*$H219*$K219*CW$11)+(CV219/12*4*$E219*$G219*$I219*$K219*CW$12)+(CV219/12*3*$F219*$G219*$I219*$K219*CW$12)</f>
        <v>2451441.4596000002</v>
      </c>
      <c r="CX219" s="16">
        <v>50</v>
      </c>
      <c r="CY219" s="16">
        <f t="shared" ref="CY219:CY221" si="1913">(CX219/12*5*$D219*$G219*$H219*$K219*CY$11)+(CX219/12*4*$E219*$G219*$I219*$K219*CY$12)+(CX219/12*3*$F219*$G219*$I219*$K219*CY$12)</f>
        <v>1529315.2910000002</v>
      </c>
      <c r="CZ219" s="16">
        <v>62</v>
      </c>
      <c r="DA219" s="16">
        <f t="shared" ref="DA219:DA221" si="1914">(CZ219/12*5*$D219*$G219*$H219*$K219*DA$11)+(CZ219/12*4*$E219*$G219*$I219*$K219*DA$12)+(CZ219/12*3*$F219*$G219*$I219*$K219*DA$12)</f>
        <v>1899867.1311900001</v>
      </c>
      <c r="DB219" s="16">
        <v>92</v>
      </c>
      <c r="DC219" s="16">
        <f t="shared" ref="DC219:DC221" si="1915">(DB219/12*5*$D219*$G219*$H219*$J219*DC$11)+(DB219/12*4*$E219*$G219*$I219*$J219*DC$12)+(DB219/12*3*$F219*$G219*$I219*$J219*DC$12)</f>
        <v>2325586.9326666663</v>
      </c>
      <c r="DD219" s="16">
        <v>23</v>
      </c>
      <c r="DE219" s="16">
        <f t="shared" ref="DE219:DE221" si="1916">(DD219/12*5*$D219*$G219*$H219*$J219*DE$11)+(DD219/12*4*$E219*$G219*$I219*$J219*DE$12)+(DD219/12*3*$F219*$G219*$I219*$J219*DE$12)</f>
        <v>598716.26389166666</v>
      </c>
      <c r="DF219" s="16">
        <v>2</v>
      </c>
      <c r="DG219" s="16">
        <f t="shared" ref="DG219:DG221" si="1917">(DF219/12*5*$D219*$G219*$H219*$K219*DG$11)+(DF219/12*4*$E219*$G219*$I219*$K219*DG$12)+(DF219/12*3*$F219*$G219*$I219*$K219*DG$12)</f>
        <v>67828.393499999991</v>
      </c>
      <c r="DH219" s="16">
        <v>15</v>
      </c>
      <c r="DI219" s="16">
        <f t="shared" ref="DI219:DI221" si="1918">(DH219/12*5*$D219*$G219*$H219*$K219*DI$11)+(DH219/12*4*$E219*$G219*$I219*$K219*DI$12)+(DH219/12*3*$F219*$G219*$I219*$K219*DI$12)</f>
        <v>493400.59649999999</v>
      </c>
      <c r="DJ219" s="16">
        <v>20</v>
      </c>
      <c r="DK219" s="16">
        <f t="shared" ref="DK219:DK221" si="1919">(DJ219/12*5*$D219*$G219*$H219*$L219*DK$11)+(DJ219/12*4*$E219*$G219*$I219*$L219*DK$12)+(DJ219/12*3*$F219*$G219*$I219*$L219*DK$12)</f>
        <v>900341.17562500015</v>
      </c>
      <c r="DL219" s="16">
        <v>27</v>
      </c>
      <c r="DM219" s="16">
        <f t="shared" si="1751"/>
        <v>1313794.9722937499</v>
      </c>
      <c r="DN219" s="16"/>
      <c r="DO219" s="16">
        <f t="shared" si="1807"/>
        <v>0</v>
      </c>
      <c r="DP219" s="16">
        <f t="shared" ref="DP219:DQ230" si="1920">SUM(N219,P219,R219,T219,V219,X219,Z219,AB219,AD219,AF219,AH219,AJ219,AL219,AN219,AP219,AR219,AT219,AV219,AX219,AZ219,BB219,BD219,BF219,BH219,BJ219,BL219,BN219,BP219,BR219,BT219,BV219,BX219,BZ219,CB219,CD219,CF219,CH219,CJ219,CL219,CN219,CP219,CR219,CT219,CV219,CX219,CZ219,DB219,DD219,DF219,DH219,DJ219,DL219,DN219)</f>
        <v>1044</v>
      </c>
      <c r="DQ219" s="16">
        <f t="shared" si="1920"/>
        <v>28772739.550917085</v>
      </c>
    </row>
    <row r="220" spans="1:121" ht="32.25" customHeight="1" x14ac:dyDescent="0.25">
      <c r="A220" s="20"/>
      <c r="B220" s="54">
        <v>183</v>
      </c>
      <c r="C220" s="55" t="s">
        <v>348</v>
      </c>
      <c r="D220" s="56">
        <f t="shared" si="1809"/>
        <v>19063</v>
      </c>
      <c r="E220" s="56">
        <v>18530</v>
      </c>
      <c r="F220" s="56">
        <v>18715</v>
      </c>
      <c r="G220" s="21">
        <v>1.32</v>
      </c>
      <c r="H220" s="15">
        <v>1</v>
      </c>
      <c r="I220" s="15">
        <v>1</v>
      </c>
      <c r="J220" s="56">
        <v>1.4</v>
      </c>
      <c r="K220" s="56">
        <v>1.68</v>
      </c>
      <c r="L220" s="56">
        <v>2.23</v>
      </c>
      <c r="M220" s="56">
        <v>2.57</v>
      </c>
      <c r="N220" s="16">
        <v>23</v>
      </c>
      <c r="O220" s="16">
        <f t="shared" si="1869"/>
        <v>848520.28029999998</v>
      </c>
      <c r="P220" s="16">
        <v>0</v>
      </c>
      <c r="Q220" s="16">
        <f t="shared" si="1870"/>
        <v>0</v>
      </c>
      <c r="R220" s="16">
        <v>0</v>
      </c>
      <c r="S220" s="16">
        <f t="shared" si="1871"/>
        <v>0</v>
      </c>
      <c r="T220" s="16"/>
      <c r="U220" s="16">
        <f t="shared" si="1872"/>
        <v>0</v>
      </c>
      <c r="V220" s="16">
        <v>0</v>
      </c>
      <c r="W220" s="16">
        <f t="shared" si="1873"/>
        <v>0</v>
      </c>
      <c r="X220" s="16">
        <v>0</v>
      </c>
      <c r="Y220" s="16">
        <f t="shared" si="1874"/>
        <v>0</v>
      </c>
      <c r="Z220" s="16"/>
      <c r="AA220" s="16">
        <f t="shared" si="1875"/>
        <v>0</v>
      </c>
      <c r="AB220" s="16">
        <v>0</v>
      </c>
      <c r="AC220" s="16">
        <f t="shared" si="1876"/>
        <v>0</v>
      </c>
      <c r="AD220" s="16">
        <v>0</v>
      </c>
      <c r="AE220" s="16">
        <f t="shared" si="1877"/>
        <v>0</v>
      </c>
      <c r="AF220" s="16">
        <v>0</v>
      </c>
      <c r="AG220" s="16">
        <f t="shared" si="1878"/>
        <v>0</v>
      </c>
      <c r="AH220" s="16">
        <v>0</v>
      </c>
      <c r="AI220" s="16">
        <f t="shared" si="1879"/>
        <v>0</v>
      </c>
      <c r="AJ220" s="16"/>
      <c r="AK220" s="16">
        <f t="shared" si="1880"/>
        <v>0</v>
      </c>
      <c r="AL220" s="58">
        <v>0</v>
      </c>
      <c r="AM220" s="16">
        <f t="shared" si="1881"/>
        <v>0</v>
      </c>
      <c r="AN220" s="59">
        <v>0</v>
      </c>
      <c r="AO220" s="16">
        <f t="shared" si="1882"/>
        <v>0</v>
      </c>
      <c r="AP220" s="16"/>
      <c r="AQ220" s="16">
        <f t="shared" si="1883"/>
        <v>0</v>
      </c>
      <c r="AR220" s="16">
        <v>1</v>
      </c>
      <c r="AS220" s="16">
        <f t="shared" si="1884"/>
        <v>42643.054607999999</v>
      </c>
      <c r="AT220" s="16">
        <v>0</v>
      </c>
      <c r="AU220" s="16">
        <f t="shared" si="1885"/>
        <v>0</v>
      </c>
      <c r="AV220" s="16"/>
      <c r="AW220" s="16">
        <f t="shared" si="1886"/>
        <v>0</v>
      </c>
      <c r="AX220" s="16"/>
      <c r="AY220" s="16">
        <f t="shared" si="1887"/>
        <v>0</v>
      </c>
      <c r="AZ220" s="16"/>
      <c r="BA220" s="16">
        <f t="shared" si="1888"/>
        <v>0</v>
      </c>
      <c r="BB220" s="16">
        <v>0</v>
      </c>
      <c r="BC220" s="16">
        <f t="shared" si="1889"/>
        <v>0</v>
      </c>
      <c r="BD220" s="16">
        <v>0</v>
      </c>
      <c r="BE220" s="16">
        <f t="shared" si="1890"/>
        <v>0</v>
      </c>
      <c r="BF220" s="16">
        <v>0</v>
      </c>
      <c r="BG220" s="16">
        <f t="shared" si="1891"/>
        <v>0</v>
      </c>
      <c r="BH220" s="16">
        <v>0</v>
      </c>
      <c r="BI220" s="16">
        <f t="shared" si="1892"/>
        <v>0</v>
      </c>
      <c r="BJ220" s="16">
        <v>0</v>
      </c>
      <c r="BK220" s="16">
        <f t="shared" si="1893"/>
        <v>0</v>
      </c>
      <c r="BL220" s="16"/>
      <c r="BM220" s="16">
        <f t="shared" si="1894"/>
        <v>0</v>
      </c>
      <c r="BN220" s="22">
        <v>0</v>
      </c>
      <c r="BO220" s="16">
        <f t="shared" si="1895"/>
        <v>0</v>
      </c>
      <c r="BP220" s="16">
        <v>0</v>
      </c>
      <c r="BQ220" s="16">
        <f t="shared" si="1896"/>
        <v>0</v>
      </c>
      <c r="BR220" s="16">
        <v>0</v>
      </c>
      <c r="BS220" s="16">
        <f t="shared" si="1897"/>
        <v>0</v>
      </c>
      <c r="BT220" s="16"/>
      <c r="BU220" s="16">
        <f t="shared" si="1898"/>
        <v>0</v>
      </c>
      <c r="BV220" s="16">
        <v>0</v>
      </c>
      <c r="BW220" s="16">
        <f t="shared" si="1899"/>
        <v>0</v>
      </c>
      <c r="BX220" s="16"/>
      <c r="BY220" s="16">
        <f t="shared" si="1900"/>
        <v>0</v>
      </c>
      <c r="BZ220" s="16">
        <v>0</v>
      </c>
      <c r="CA220" s="16">
        <f t="shared" si="1901"/>
        <v>0</v>
      </c>
      <c r="CB220" s="16">
        <v>0</v>
      </c>
      <c r="CC220" s="16">
        <f t="shared" si="1902"/>
        <v>0</v>
      </c>
      <c r="CD220" s="16">
        <v>0</v>
      </c>
      <c r="CE220" s="16">
        <f t="shared" si="1903"/>
        <v>0</v>
      </c>
      <c r="CF220" s="16"/>
      <c r="CG220" s="16">
        <f t="shared" si="1904"/>
        <v>0</v>
      </c>
      <c r="CH220" s="16">
        <v>12</v>
      </c>
      <c r="CI220" s="16">
        <f t="shared" si="1905"/>
        <v>314321.36736000003</v>
      </c>
      <c r="CJ220" s="16"/>
      <c r="CK220" s="16">
        <f t="shared" si="1906"/>
        <v>0</v>
      </c>
      <c r="CL220" s="16"/>
      <c r="CM220" s="16">
        <f t="shared" si="1907"/>
        <v>0</v>
      </c>
      <c r="CN220" s="16">
        <v>3</v>
      </c>
      <c r="CO220" s="16">
        <f t="shared" si="1908"/>
        <v>145793.60888399999</v>
      </c>
      <c r="CP220" s="18"/>
      <c r="CQ220" s="16">
        <f t="shared" si="1909"/>
        <v>0</v>
      </c>
      <c r="CR220" s="16"/>
      <c r="CS220" s="16">
        <f t="shared" si="1910"/>
        <v>0</v>
      </c>
      <c r="CT220" s="16"/>
      <c r="CU220" s="16">
        <f t="shared" si="1911"/>
        <v>0</v>
      </c>
      <c r="CV220" s="16"/>
      <c r="CW220" s="16">
        <f t="shared" si="1912"/>
        <v>0</v>
      </c>
      <c r="CX220" s="16">
        <v>1</v>
      </c>
      <c r="CY220" s="16">
        <f t="shared" si="1913"/>
        <v>47498.733743999997</v>
      </c>
      <c r="CZ220" s="16">
        <v>1</v>
      </c>
      <c r="DA220" s="16">
        <f t="shared" si="1914"/>
        <v>47586.804803999999</v>
      </c>
      <c r="DB220" s="16"/>
      <c r="DC220" s="16">
        <f t="shared" si="1915"/>
        <v>0</v>
      </c>
      <c r="DD220" s="16">
        <v>1</v>
      </c>
      <c r="DE220" s="16">
        <f t="shared" si="1916"/>
        <v>40424.832139999999</v>
      </c>
      <c r="DF220" s="16"/>
      <c r="DG220" s="16">
        <f t="shared" si="1917"/>
        <v>0</v>
      </c>
      <c r="DH220" s="16"/>
      <c r="DI220" s="16">
        <f t="shared" si="1918"/>
        <v>0</v>
      </c>
      <c r="DJ220" s="16"/>
      <c r="DK220" s="16">
        <f t="shared" si="1919"/>
        <v>0</v>
      </c>
      <c r="DL220" s="16"/>
      <c r="DM220" s="16">
        <f t="shared" si="1751"/>
        <v>0</v>
      </c>
      <c r="DN220" s="16"/>
      <c r="DO220" s="16">
        <f t="shared" si="1807"/>
        <v>0</v>
      </c>
      <c r="DP220" s="16">
        <f t="shared" si="1920"/>
        <v>42</v>
      </c>
      <c r="DQ220" s="16">
        <f t="shared" si="1920"/>
        <v>1486788.6818400002</v>
      </c>
    </row>
    <row r="221" spans="1:121" ht="35.25" customHeight="1" x14ac:dyDescent="0.25">
      <c r="A221" s="20"/>
      <c r="B221" s="54">
        <v>184</v>
      </c>
      <c r="C221" s="55" t="s">
        <v>349</v>
      </c>
      <c r="D221" s="56">
        <f t="shared" si="1809"/>
        <v>19063</v>
      </c>
      <c r="E221" s="56">
        <v>18530</v>
      </c>
      <c r="F221" s="56">
        <v>18715</v>
      </c>
      <c r="G221" s="21">
        <v>1.05</v>
      </c>
      <c r="H221" s="15">
        <v>1</v>
      </c>
      <c r="I221" s="15">
        <v>1</v>
      </c>
      <c r="J221" s="56">
        <v>1.4</v>
      </c>
      <c r="K221" s="56">
        <v>1.68</v>
      </c>
      <c r="L221" s="56">
        <v>2.23</v>
      </c>
      <c r="M221" s="56">
        <v>2.57</v>
      </c>
      <c r="N221" s="16">
        <v>218</v>
      </c>
      <c r="O221" s="16">
        <f t="shared" si="1869"/>
        <v>6397440.4532500003</v>
      </c>
      <c r="P221" s="16">
        <v>92</v>
      </c>
      <c r="Q221" s="16">
        <f t="shared" si="1870"/>
        <v>2699837.2555000004</v>
      </c>
      <c r="R221" s="16">
        <v>0</v>
      </c>
      <c r="S221" s="16">
        <f t="shared" si="1871"/>
        <v>0</v>
      </c>
      <c r="T221" s="16"/>
      <c r="U221" s="16">
        <f t="shared" si="1872"/>
        <v>0</v>
      </c>
      <c r="V221" s="16">
        <v>0</v>
      </c>
      <c r="W221" s="16">
        <f t="shared" si="1873"/>
        <v>0</v>
      </c>
      <c r="X221" s="16">
        <v>19</v>
      </c>
      <c r="Y221" s="16">
        <f t="shared" si="1874"/>
        <v>557575.08537499991</v>
      </c>
      <c r="Z221" s="16">
        <v>48</v>
      </c>
      <c r="AA221" s="16">
        <f t="shared" si="1875"/>
        <v>1638398.2019999998</v>
      </c>
      <c r="AB221" s="16">
        <v>0</v>
      </c>
      <c r="AC221" s="16">
        <f t="shared" si="1876"/>
        <v>0</v>
      </c>
      <c r="AD221" s="16">
        <v>0</v>
      </c>
      <c r="AE221" s="16">
        <f t="shared" si="1877"/>
        <v>0</v>
      </c>
      <c r="AF221" s="16">
        <v>0</v>
      </c>
      <c r="AG221" s="16">
        <f t="shared" si="1878"/>
        <v>0</v>
      </c>
      <c r="AH221" s="16">
        <v>17</v>
      </c>
      <c r="AI221" s="16">
        <f t="shared" si="1879"/>
        <v>424778.24987500004</v>
      </c>
      <c r="AJ221" s="16"/>
      <c r="AK221" s="16">
        <f t="shared" si="1880"/>
        <v>0</v>
      </c>
      <c r="AL221" s="58">
        <v>0</v>
      </c>
      <c r="AM221" s="16">
        <f t="shared" si="1881"/>
        <v>0</v>
      </c>
      <c r="AN221" s="59">
        <v>81</v>
      </c>
      <c r="AO221" s="16">
        <f t="shared" si="1882"/>
        <v>2747569.54122</v>
      </c>
      <c r="AP221" s="16">
        <v>0</v>
      </c>
      <c r="AQ221" s="16">
        <f t="shared" si="1883"/>
        <v>0</v>
      </c>
      <c r="AR221" s="16">
        <v>140</v>
      </c>
      <c r="AS221" s="16">
        <f t="shared" si="1884"/>
        <v>4748885.6267999997</v>
      </c>
      <c r="AT221" s="16">
        <v>0</v>
      </c>
      <c r="AU221" s="16">
        <f t="shared" si="1885"/>
        <v>0</v>
      </c>
      <c r="AV221" s="16"/>
      <c r="AW221" s="16">
        <f t="shared" si="1886"/>
        <v>0</v>
      </c>
      <c r="AX221" s="16"/>
      <c r="AY221" s="16">
        <f t="shared" si="1887"/>
        <v>0</v>
      </c>
      <c r="AZ221" s="16">
        <v>10</v>
      </c>
      <c r="BA221" s="16">
        <f t="shared" si="1888"/>
        <v>329944.587</v>
      </c>
      <c r="BB221" s="16">
        <v>0</v>
      </c>
      <c r="BC221" s="16">
        <f t="shared" si="1889"/>
        <v>0</v>
      </c>
      <c r="BD221" s="16">
        <v>0</v>
      </c>
      <c r="BE221" s="16">
        <f t="shared" si="1890"/>
        <v>0</v>
      </c>
      <c r="BF221" s="16">
        <v>0</v>
      </c>
      <c r="BG221" s="16">
        <f t="shared" si="1891"/>
        <v>0</v>
      </c>
      <c r="BH221" s="16">
        <v>0</v>
      </c>
      <c r="BI221" s="16">
        <f t="shared" si="1892"/>
        <v>0</v>
      </c>
      <c r="BJ221" s="16">
        <v>41</v>
      </c>
      <c r="BK221" s="16">
        <f t="shared" si="1893"/>
        <v>1211326.5751124998</v>
      </c>
      <c r="BL221" s="16">
        <v>297</v>
      </c>
      <c r="BM221" s="16">
        <f t="shared" si="1894"/>
        <v>8395351.3759500012</v>
      </c>
      <c r="BN221" s="22"/>
      <c r="BO221" s="16">
        <f t="shared" si="1895"/>
        <v>0</v>
      </c>
      <c r="BP221" s="16"/>
      <c r="BQ221" s="16">
        <f t="shared" si="1896"/>
        <v>0</v>
      </c>
      <c r="BR221" s="16">
        <v>0</v>
      </c>
      <c r="BS221" s="16">
        <f t="shared" si="1897"/>
        <v>0</v>
      </c>
      <c r="BT221" s="16">
        <v>15</v>
      </c>
      <c r="BU221" s="16">
        <f t="shared" si="1898"/>
        <v>312535.45050000004</v>
      </c>
      <c r="BV221" s="16">
        <v>0</v>
      </c>
      <c r="BW221" s="16">
        <f t="shared" si="1899"/>
        <v>0</v>
      </c>
      <c r="BX221" s="16"/>
      <c r="BY221" s="16">
        <f t="shared" si="1900"/>
        <v>0</v>
      </c>
      <c r="BZ221" s="16">
        <v>0</v>
      </c>
      <c r="CA221" s="16">
        <f t="shared" si="1901"/>
        <v>0</v>
      </c>
      <c r="CB221" s="16">
        <v>3</v>
      </c>
      <c r="CC221" s="16">
        <f t="shared" si="1902"/>
        <v>90527.5098</v>
      </c>
      <c r="CD221" s="16">
        <v>0</v>
      </c>
      <c r="CE221" s="16">
        <f t="shared" si="1903"/>
        <v>0</v>
      </c>
      <c r="CF221" s="16">
        <v>7</v>
      </c>
      <c r="CG221" s="16">
        <f t="shared" si="1904"/>
        <v>145849.8769</v>
      </c>
      <c r="CH221" s="16">
        <v>23</v>
      </c>
      <c r="CI221" s="16">
        <f t="shared" si="1905"/>
        <v>479221.02410000004</v>
      </c>
      <c r="CJ221" s="16">
        <v>45</v>
      </c>
      <c r="CK221" s="16">
        <f t="shared" si="1906"/>
        <v>1237292.2012499999</v>
      </c>
      <c r="CL221" s="16">
        <v>67</v>
      </c>
      <c r="CM221" s="16">
        <f t="shared" si="1907"/>
        <v>2252967.0724050002</v>
      </c>
      <c r="CN221" s="16">
        <v>43</v>
      </c>
      <c r="CO221" s="16">
        <f t="shared" si="1908"/>
        <v>1662268.0406850004</v>
      </c>
      <c r="CP221" s="18">
        <v>19</v>
      </c>
      <c r="CQ221" s="16">
        <f t="shared" si="1909"/>
        <v>593292.31849999982</v>
      </c>
      <c r="CR221" s="16">
        <v>33</v>
      </c>
      <c r="CS221" s="16">
        <f t="shared" si="1910"/>
        <v>1246841.7607800001</v>
      </c>
      <c r="CT221" s="16">
        <v>35</v>
      </c>
      <c r="CU221" s="16">
        <f t="shared" si="1911"/>
        <v>1149492.8644500002</v>
      </c>
      <c r="CV221" s="16">
        <v>58</v>
      </c>
      <c r="CW221" s="16">
        <f t="shared" si="1912"/>
        <v>2195482.1307299999</v>
      </c>
      <c r="CX221" s="16">
        <v>68</v>
      </c>
      <c r="CY221" s="16">
        <f t="shared" si="1913"/>
        <v>2569249.6888799998</v>
      </c>
      <c r="CZ221" s="16">
        <v>113</v>
      </c>
      <c r="DA221" s="16">
        <f t="shared" si="1914"/>
        <v>4277404.8409049995</v>
      </c>
      <c r="DB221" s="16">
        <v>52</v>
      </c>
      <c r="DC221" s="16">
        <f t="shared" si="1915"/>
        <v>1623747.3979999996</v>
      </c>
      <c r="DD221" s="16">
        <v>39</v>
      </c>
      <c r="DE221" s="16">
        <f t="shared" si="1916"/>
        <v>1254088.5425249999</v>
      </c>
      <c r="DF221" s="16"/>
      <c r="DG221" s="16">
        <f t="shared" si="1917"/>
        <v>0</v>
      </c>
      <c r="DH221" s="16">
        <v>44</v>
      </c>
      <c r="DI221" s="16">
        <f t="shared" si="1918"/>
        <v>1787851.5731999998</v>
      </c>
      <c r="DJ221" s="16">
        <v>2</v>
      </c>
      <c r="DK221" s="16">
        <f t="shared" si="1919"/>
        <v>111218.61581250001</v>
      </c>
      <c r="DL221" s="16">
        <v>45</v>
      </c>
      <c r="DM221" s="16">
        <f t="shared" si="1751"/>
        <v>2704872.0017812499</v>
      </c>
      <c r="DN221" s="16"/>
      <c r="DO221" s="16">
        <f t="shared" si="1807"/>
        <v>0</v>
      </c>
      <c r="DP221" s="16">
        <f t="shared" si="1920"/>
        <v>1674</v>
      </c>
      <c r="DQ221" s="16">
        <f t="shared" si="1920"/>
        <v>54845309.863286249</v>
      </c>
    </row>
    <row r="222" spans="1:121" ht="36" customHeight="1" x14ac:dyDescent="0.25">
      <c r="A222" s="20"/>
      <c r="B222" s="54">
        <v>185</v>
      </c>
      <c r="C222" s="55" t="s">
        <v>350</v>
      </c>
      <c r="D222" s="56">
        <f t="shared" si="1809"/>
        <v>19063</v>
      </c>
      <c r="E222" s="56">
        <v>18530</v>
      </c>
      <c r="F222" s="56">
        <v>18715</v>
      </c>
      <c r="G222" s="21">
        <v>1.01</v>
      </c>
      <c r="H222" s="15">
        <v>1</v>
      </c>
      <c r="I222" s="15">
        <v>0.94</v>
      </c>
      <c r="J222" s="56">
        <v>1.4</v>
      </c>
      <c r="K222" s="56">
        <v>1.68</v>
      </c>
      <c r="L222" s="56">
        <v>2.23</v>
      </c>
      <c r="M222" s="56">
        <v>2.57</v>
      </c>
      <c r="N222" s="16">
        <v>0</v>
      </c>
      <c r="O222" s="16">
        <f>(N222/12*5*$D222*$G222*$H222*$J222*O$11)+(N222/12*4*$E222*$G222*$I222*$J222)+(N222/12*3*$F222*$G222*$I222*$J222)</f>
        <v>0</v>
      </c>
      <c r="P222" s="16">
        <v>17</v>
      </c>
      <c r="Q222" s="16">
        <f>(P222/12*5*$D222*$G222*$H222*$J222*Q$11)+(P222/12*4*$E222*$G222*$I222*$J222)+(P222/12*3*$F222*$G222*$I222*$J222)</f>
        <v>438127.10462500004</v>
      </c>
      <c r="R222" s="16">
        <v>0</v>
      </c>
      <c r="S222" s="16">
        <f>(R222/12*5*$D222*$G222*$H222*$J222*S$11)+(R222/12*4*$E222*$G222*$I222*$J222)+(R222/12*3*$F222*$G222*$I222*$J222)</f>
        <v>0</v>
      </c>
      <c r="T222" s="16"/>
      <c r="U222" s="16">
        <f>(T222/12*5*$D222*$G222*$H222*$J222*U$11)+(T222/12*4*$E222*$G222*$I222*$J222)+(T222/12*3*$F222*$G222*$I222*$J222)</f>
        <v>0</v>
      </c>
      <c r="V222" s="16">
        <v>0</v>
      </c>
      <c r="W222" s="16">
        <f>(V222/12*5*$D222*$G222*$H222*$J222*W$11)+(V222/12*4*$E222*$G222*$I222*$J222)+(V222/12*3*$F222*$G222*$I222*$J222)</f>
        <v>0</v>
      </c>
      <c r="X222" s="16">
        <v>13</v>
      </c>
      <c r="Y222" s="16">
        <f>(X222/12*5*$D222*$G222*$H222*$J222*Y$11)+(X222/12*4*$E222*$G222*$I222*$J222)+(X222/12*3*$F222*$G222*$I222*$J222)</f>
        <v>335038.37412499997</v>
      </c>
      <c r="Z222" s="16">
        <v>1260</v>
      </c>
      <c r="AA222" s="16">
        <f>(Z222/12*5*$D222*$G222*$H222*$J222*AA$11)+(Z222/12*4*$E222*$G222*$I222*$J222)+(Z222/12*3*$F222*$G222*$I222*$J222)</f>
        <v>32472950.107499994</v>
      </c>
      <c r="AB222" s="16">
        <v>0</v>
      </c>
      <c r="AC222" s="16">
        <f>(AB222/12*5*$D222*$G222*$H222*$J222*AC$11)+(AB222/12*4*$E222*$G222*$I222*$J222)+(AB222/12*3*$F222*$G222*$I222*$J222)</f>
        <v>0</v>
      </c>
      <c r="AD222" s="16">
        <v>0</v>
      </c>
      <c r="AE222" s="16">
        <f>(AD222/12*5*$D222*$G222*$H222*$J222*AE$11)+(AD222/12*4*$E222*$G222*$I222*$J222)+(AD222/12*3*$F222*$G222*$I222*$J222)</f>
        <v>0</v>
      </c>
      <c r="AF222" s="16">
        <v>0</v>
      </c>
      <c r="AG222" s="16">
        <f>(AF222/12*5*$D222*$G222*$H222*$J222*AG$11)+(AF222/12*4*$E222*$G222*$I222*$J222)+(AF222/12*3*$F222*$G222*$I222*$J222)</f>
        <v>0</v>
      </c>
      <c r="AH222" s="16">
        <v>0</v>
      </c>
      <c r="AI222" s="16">
        <f>(AH222/12*5*$D222*$G222*$H222*$J222*AI$11)+(AH222/12*4*$E222*$G222*$I222*$J222)+(AH222/12*3*$F222*$G222*$I222*$J222)</f>
        <v>0</v>
      </c>
      <c r="AJ222" s="16"/>
      <c r="AK222" s="16">
        <f>(AJ222/12*5*$D222*$G222*$H222*$J222*AK$11)+(AJ222/12*4*$E222*$G222*$I222*$J222)+(AJ222/12*3*$F222*$G222*$I222*$J222)</f>
        <v>0</v>
      </c>
      <c r="AL222" s="58">
        <v>0</v>
      </c>
      <c r="AM222" s="16">
        <f>(AL222/12*5*$D222*$G222*$H222*$J222*AM$11)+(AL222/12*4*$E222*$G222*$I222*$J222)+(AL222/12*3*$F222*$G222*$I222*$J222)</f>
        <v>0</v>
      </c>
      <c r="AN222" s="59">
        <v>0</v>
      </c>
      <c r="AO222" s="16">
        <f>(AN222/12*5*$D222*$G222*$H222*$K222*AO$11)+(AN222/12*4*$E222*$G222*$I222*$K222)+(AN222/12*3*$F222*$G222*$I222*$K222)</f>
        <v>0</v>
      </c>
      <c r="AP222" s="16">
        <v>0</v>
      </c>
      <c r="AQ222" s="16">
        <f>(AP222/12*5*$D222*$G222*$H222*$K222*AQ$11)+(AP222/12*4*$E222*$G222*$I222*$K222)+(AP222/12*3*$F222*$G222*$I222*$K222)</f>
        <v>0</v>
      </c>
      <c r="AR222" s="16">
        <v>0</v>
      </c>
      <c r="AS222" s="16">
        <f>(AR222/12*5*$D222*$G222*$H222*$K222*AS$11)+(AR222/12*4*$E222*$G222*$I222*$K222)+(AR222/12*3*$F222*$G222*$I222*$K222)</f>
        <v>0</v>
      </c>
      <c r="AT222" s="16">
        <v>0</v>
      </c>
      <c r="AU222" s="16">
        <f>(AT222/12*5*$D222*$G222*$H222*$K222*AU$11)+(AT222/12*4*$E222*$G222*$I222*$K222)+(AT222/12*3*$F222*$G222*$I222*$K222)</f>
        <v>0</v>
      </c>
      <c r="AV222" s="16"/>
      <c r="AW222" s="16">
        <f>(AV222/12*5*$D222*$G222*$H222*$J222*AW$11)+(AV222/12*4*$E222*$G222*$I222*$J222)+(AV222/12*3*$F222*$G222*$I222*$J222)</f>
        <v>0</v>
      </c>
      <c r="AX222" s="16"/>
      <c r="AY222" s="16">
        <f>(AX222/12*5*$D222*$G222*$H222*$J222*AY$11)+(AX222/12*4*$E222*$G222*$I222*$J222)+(AX222/12*3*$F222*$G222*$I222*$J222)</f>
        <v>0</v>
      </c>
      <c r="AZ222" s="16"/>
      <c r="BA222" s="16">
        <f>(AZ222/12*5*$D222*$G222*$H222*$K222*BA$11)+(AZ222/12*4*$E222*$G222*$I222*$K222)+(AZ222/12*3*$F222*$G222*$I222*$K222)</f>
        <v>0</v>
      </c>
      <c r="BB222" s="16">
        <v>0</v>
      </c>
      <c r="BC222" s="16">
        <f>(BB222/12*5*$D222*$G222*$H222*$J222*BC$11)+(BB222/12*4*$E222*$G222*$I222*$J222)+(BB222/12*3*$F222*$G222*$I222*$J222)</f>
        <v>0</v>
      </c>
      <c r="BD222" s="16">
        <v>0</v>
      </c>
      <c r="BE222" s="16">
        <f>(BD222/12*5*$D222*$G222*$H222*$J222*BE$11)+(BD222/12*4*$E222*$G222*$I222*$J222)+(BD222/12*3*$F222*$G222*$I222*$J222)</f>
        <v>0</v>
      </c>
      <c r="BF222" s="16">
        <v>0</v>
      </c>
      <c r="BG222" s="16">
        <f>(BF222/12*5*$D222*$G222*$H222*$J222*BG$11)+(BF222/12*4*$E222*$G222*$I222*$J222)+(BF222/12*3*$F222*$G222*$I222*$J222)</f>
        <v>0</v>
      </c>
      <c r="BH222" s="16">
        <v>0</v>
      </c>
      <c r="BI222" s="16">
        <f>(BH222/12*5*$D222*$G222*$H222*$K222*BI$11)+(BH222/12*4*$E222*$G222*$I222*$K222)+(BH222/12*3*$F222*$G222*$I222*$K222)</f>
        <v>0</v>
      </c>
      <c r="BJ222" s="16">
        <v>0</v>
      </c>
      <c r="BK222" s="16">
        <f>(BJ222/12*5*$D222*$G222*$H222*$J222*BK$11)+(BJ222/12*4*$E222*$G222*$I222*$J222)+(BJ222/12*3*$F222*$G222*$I222*$J222)</f>
        <v>0</v>
      </c>
      <c r="BL222" s="16"/>
      <c r="BM222" s="16">
        <f>(BL222/12*5*$D222*$G222*$H222*$J222*BM$11)+(BL222/12*4*$E222*$G222*$I222*$J222)+(BL222/12*3*$F222*$G222*$I222*$J222)</f>
        <v>0</v>
      </c>
      <c r="BN222" s="22">
        <v>0</v>
      </c>
      <c r="BO222" s="16">
        <f>(BN222/12*5*$D222*$G222*$H222*$K222*BO$11)+(BN222/12*4*$E222*$G222*$I222*$K222)+(BN222/12*3*$F222*$G222*$I222*$K222)</f>
        <v>0</v>
      </c>
      <c r="BP222" s="16">
        <v>0</v>
      </c>
      <c r="BQ222" s="16">
        <f>(BP222/12*5*$D222*$G222*$H222*$K222*BQ$11)+(BP222/12*4*$E222*$G222*$I222*$K222)+(BP222/12*3*$F222*$G222*$I222*$K222)</f>
        <v>0</v>
      </c>
      <c r="BR222" s="16">
        <v>0</v>
      </c>
      <c r="BS222" s="16">
        <f>(BR222/12*5*$D222*$G222*$H222*$J222*BS$11)+(BR222/12*4*$E222*$G222*$I222*$J222)+(BR222/12*3*$F222*$G222*$I222*$J222)</f>
        <v>0</v>
      </c>
      <c r="BT222" s="16">
        <v>0</v>
      </c>
      <c r="BU222" s="16">
        <f>(BT222/12*5*$D222*$G222*$H222*$J222*BU$11)+(BT222/12*4*$E222*$G222*$I222*$J222)+(BT222/12*3*$F222*$G222*$I222*$J222)</f>
        <v>0</v>
      </c>
      <c r="BV222" s="16">
        <v>0</v>
      </c>
      <c r="BW222" s="16">
        <f>(BV222/12*5*$D222*$G222*$H222*$K222*BW$11)+(BV222/12*4*$E222*$G222*$I222*$K222)+(BV222/12*3*$F222*$G222*$I222*$K222)</f>
        <v>0</v>
      </c>
      <c r="BX222" s="16"/>
      <c r="BY222" s="16">
        <f>(BX222/12*5*$D222*$G222*$H222*$K222*BY$11)+(BX222/12*4*$E222*$G222*$I222*$K222)+(BX222/12*3*$F222*$G222*$I222*$K222)</f>
        <v>0</v>
      </c>
      <c r="BZ222" s="16">
        <v>0</v>
      </c>
      <c r="CA222" s="16">
        <f>(BZ222/12*5*$D222*$G222*$H222*$J222*CA$11)+(BZ222/12*4*$E222*$G222*$I222*$J222)+(BZ222/12*3*$F222*$G222*$I222*$J222)</f>
        <v>0</v>
      </c>
      <c r="CB222" s="16">
        <v>0</v>
      </c>
      <c r="CC222" s="16">
        <f>(CB222/12*5*$D222*$G222*$H222*$K222*CC$11)+(CB222/12*4*$E222*$G222*$I222*$K222)+(CB222/12*3*$F222*$G222*$I222*$K222)</f>
        <v>0</v>
      </c>
      <c r="CD222" s="16">
        <v>0</v>
      </c>
      <c r="CE222" s="16">
        <f>(CD222/12*5*$D222*$G222*$H222*$J222*CE$11)+(CD222/12*4*$E222*$G222*$I222*$J222)+(CD222/12*3*$F222*$G222*$I222*$J222)</f>
        <v>0</v>
      </c>
      <c r="CF222" s="16"/>
      <c r="CG222" s="16">
        <f>(CF222/12*5*$D222*$G222*$H222*$J222*CG$11)+(CF222/12*4*$E222*$G222*$I222*$J222)+(CF222/12*3*$F222*$G222*$I222*$J222)</f>
        <v>0</v>
      </c>
      <c r="CH222" s="16"/>
      <c r="CI222" s="16">
        <f>(CH222/12*5*$D222*$G222*$H222*$J222*CI$11)+(CH222/12*4*$E222*$G222*$I222*$J222)+(CH222/12*3*$F222*$G222*$I222*$J222)</f>
        <v>0</v>
      </c>
      <c r="CJ222" s="16"/>
      <c r="CK222" s="16">
        <f>(CJ222/12*5*$D222*$G222*$H222*$J222*CK$11)+(CJ222/12*4*$E222*$G222*$I222*$J222)+(CJ222/12*3*$F222*$G222*$I222*$J222)</f>
        <v>0</v>
      </c>
      <c r="CL222" s="16"/>
      <c r="CM222" s="16">
        <f>(CL222/12*5*$D222*$G222*$H222*$K222*CM$11)+(CL222/12*4*$E222*$G222*$I222*$K222)+(CL222/12*3*$F222*$G222*$I222*$K222)</f>
        <v>0</v>
      </c>
      <c r="CN222" s="16"/>
      <c r="CO222" s="16">
        <f>(CN222/12*5*$D222*$G222*$H222*$K222*CO$11)+(CN222/12*4*$E222*$G222*$I222*$K222)+(CN222/12*3*$F222*$G222*$I222*$K222)</f>
        <v>0</v>
      </c>
      <c r="CP222" s="18"/>
      <c r="CQ222" s="16">
        <f>(CP222/12*5*$D222*$G222*$H222*$J222*CQ$11)+(CP222/12*4*$E222*$G222*$I222*$J222)+(CP222/12*3*$F222*$G222*$I222*$J222)</f>
        <v>0</v>
      </c>
      <c r="CR222" s="16"/>
      <c r="CS222" s="16">
        <f>(CR222/12*5*$D222*$G222*$H222*$K222*CS$11)+(CR222/12*4*$E222*$G222*$I222*$K222)+(CR222/12*3*$F222*$G222*$I222*$K222)</f>
        <v>0</v>
      </c>
      <c r="CT222" s="16"/>
      <c r="CU222" s="16">
        <f>(CT222/12*5*$D222*$G222*$H222*$K222*CU$11)+(CT222/12*4*$E222*$G222*$I222*$K222)+(CT222/12*3*$F222*$G222*$I222*$K222)</f>
        <v>0</v>
      </c>
      <c r="CV222" s="16"/>
      <c r="CW222" s="16">
        <f>(CV222/12*5*$D222*$G222*$H222*$K222*CW$11)+(CV222/12*4*$E222*$G222*$I222*$K222)+(CV222/12*3*$F222*$G222*$I222*$K222)</f>
        <v>0</v>
      </c>
      <c r="CX222" s="16"/>
      <c r="CY222" s="16">
        <f>(CX222/12*5*$D222*$G222*$H222*$K222*CY$11)+(CX222/12*4*$E222*$G222*$I222*$K222)+(CX222/12*3*$F222*$G222*$I222*$K222)</f>
        <v>0</v>
      </c>
      <c r="CZ222" s="16"/>
      <c r="DA222" s="16">
        <f>(CZ222/12*5*$D222*$G222*$H222*$K222*DA$11)+(CZ222/12*4*$E222*$G222*$I222*$K222)+(CZ222/12*3*$F222*$G222*$I222*$K222)</f>
        <v>0</v>
      </c>
      <c r="DB222" s="16"/>
      <c r="DC222" s="16">
        <f>(DB222/12*5*$D222*$G222*$H222*$J222*DC$11)+(DB222/12*4*$E222*$G222*$I222*$J222)+(DB222/12*3*$F222*$G222*$I222*$J222)</f>
        <v>0</v>
      </c>
      <c r="DD222" s="16"/>
      <c r="DE222" s="16">
        <f>(DD222/12*5*$D222*$G222*$H222*$J222*DE$11)+(DD222/12*4*$E222*$G222*$I222*$J222)+(DD222/12*3*$F222*$G222*$I222*$J222)</f>
        <v>0</v>
      </c>
      <c r="DF222" s="16"/>
      <c r="DG222" s="16">
        <f>(DF222/12*5*$D222*$G222*$H222*$K222*DG$11)+(DF222/12*4*$E222*$G222*$I222*$K222)+(DF222/12*3*$F222*$G222*$I222*$K222)</f>
        <v>0</v>
      </c>
      <c r="DH222" s="16"/>
      <c r="DI222" s="16">
        <f>(DH222/12*5*$D222*$G222*$H222*$K222*DI$11)+(DH222/12*4*$E222*$G222*$I222*$K222)+(DH222/12*3*$F222*$G222*$I222*$K222)</f>
        <v>0</v>
      </c>
      <c r="DJ222" s="16"/>
      <c r="DK222" s="16">
        <f>(DJ222/12*5*$D222*$G222*$H222*$L222*DK$11)+(DJ222/12*4*$E222*$G222*$I222*$L222)+(DJ222/12*3*$F222*$G222*$I222*$L222)</f>
        <v>0</v>
      </c>
      <c r="DL222" s="16"/>
      <c r="DM222" s="16">
        <f>(DL222/12*5*$D222*$G222*$H222*$M222*DM$11)+(DL222/12*4*$E222*$G222*$I222*$M222)+(DL222/12*3*$F222*$G222*$I222*$M222)</f>
        <v>0</v>
      </c>
      <c r="DN222" s="16"/>
      <c r="DO222" s="16">
        <f t="shared" si="1807"/>
        <v>0</v>
      </c>
      <c r="DP222" s="16">
        <f t="shared" si="1920"/>
        <v>1290</v>
      </c>
      <c r="DQ222" s="16">
        <f t="shared" si="1920"/>
        <v>33246115.586249996</v>
      </c>
    </row>
    <row r="223" spans="1:121" ht="30" customHeight="1" x14ac:dyDescent="0.25">
      <c r="A223" s="20"/>
      <c r="B223" s="54">
        <v>186</v>
      </c>
      <c r="C223" s="55" t="s">
        <v>351</v>
      </c>
      <c r="D223" s="56">
        <f t="shared" si="1809"/>
        <v>19063</v>
      </c>
      <c r="E223" s="56">
        <v>18530</v>
      </c>
      <c r="F223" s="56">
        <v>18715</v>
      </c>
      <c r="G223" s="21">
        <v>2.11</v>
      </c>
      <c r="H223" s="15">
        <v>1</v>
      </c>
      <c r="I223" s="15">
        <v>1</v>
      </c>
      <c r="J223" s="56">
        <v>1.4</v>
      </c>
      <c r="K223" s="56">
        <v>1.68</v>
      </c>
      <c r="L223" s="56">
        <v>2.23</v>
      </c>
      <c r="M223" s="56">
        <v>2.57</v>
      </c>
      <c r="N223" s="16">
        <v>18</v>
      </c>
      <c r="O223" s="16">
        <f t="shared" ref="O223:O227" si="1921">(N223/12*5*$D223*$G223*$H223*$J223*O$11)+(N223/12*4*$E223*$G223*$I223*$J223*O$12)+(N223/12*3*$F223*$G223*$I223*$J223*O$12)</f>
        <v>1061488.8091500001</v>
      </c>
      <c r="P223" s="16">
        <v>0</v>
      </c>
      <c r="Q223" s="16">
        <f t="shared" ref="Q223:Q227" si="1922">(P223/12*5*$D223*$G223*$H223*$J223*Q$11)+(P223/12*4*$E223*$G223*$I223*$J223*Q$12)+(P223/12*3*$F223*$G223*$I223*$J223*Q$12)</f>
        <v>0</v>
      </c>
      <c r="R223" s="16">
        <v>0</v>
      </c>
      <c r="S223" s="16">
        <f t="shared" ref="S223:S227" si="1923">(R223/12*5*$D223*$G223*$H223*$J223*S$11)+(R223/12*4*$E223*$G223*$I223*$J223*S$12)+(R223/12*3*$F223*$G223*$I223*$J223*S$12)</f>
        <v>0</v>
      </c>
      <c r="T223" s="16"/>
      <c r="U223" s="16">
        <f t="shared" ref="U223:U227" si="1924">(T223/12*5*$D223*$G223*$H223*$J223*U$11)+(T223/12*4*$E223*$G223*$I223*$J223*U$12)+(T223/12*3*$F223*$G223*$I223*$J223*U$12)</f>
        <v>0</v>
      </c>
      <c r="V223" s="16">
        <v>0</v>
      </c>
      <c r="W223" s="16">
        <f t="shared" ref="W223:W227" si="1925">(V223/12*5*$D223*$G223*$H223*$J223*W$11)+(V223/12*4*$E223*$G223*$I223*$J223*W$12)+(V223/12*3*$F223*$G223*$I223*$J223*W$12)</f>
        <v>0</v>
      </c>
      <c r="X223" s="16">
        <v>0</v>
      </c>
      <c r="Y223" s="16">
        <f t="shared" ref="Y223:Y227" si="1926">(X223/12*5*$D223*$G223*$H223*$J223*Y$11)+(X223/12*4*$E223*$G223*$I223*$J223*Y$12)+(X223/12*3*$F223*$G223*$I223*$J223*Y$12)</f>
        <v>0</v>
      </c>
      <c r="Z223" s="16">
        <v>2</v>
      </c>
      <c r="AA223" s="16">
        <f t="shared" ref="AA223:AA227" si="1927">(Z223/12*5*$D223*$G223*$H223*$J223*AA$11)+(Z223/12*4*$E223*$G223*$I223*$J223*AA$12)+(Z223/12*3*$F223*$G223*$I223*$J223*AA$12)</f>
        <v>137183.34151666664</v>
      </c>
      <c r="AB223" s="16">
        <v>0</v>
      </c>
      <c r="AC223" s="16">
        <f t="shared" ref="AC223:AC227" si="1928">(AB223/12*5*$D223*$G223*$H223*$J223*AC$11)+(AB223/12*4*$E223*$G223*$I223*$J223*AC$12)+(AB223/12*3*$F223*$G223*$I223*$J223*AC$12)</f>
        <v>0</v>
      </c>
      <c r="AD223" s="16">
        <v>0</v>
      </c>
      <c r="AE223" s="16">
        <f t="shared" ref="AE223:AE227" si="1929">(AD223/12*5*$D223*$G223*$H223*$J223*AE$11)+(AD223/12*4*$E223*$G223*$I223*$J223*AE$12)+(AD223/12*3*$F223*$G223*$I223*$J223*AE$12)</f>
        <v>0</v>
      </c>
      <c r="AF223" s="16">
        <v>0</v>
      </c>
      <c r="AG223" s="16">
        <f t="shared" ref="AG223:AG227" si="1930">(AF223/12*5*$D223*$G223*$H223*$J223*AG$11)+(AF223/12*4*$E223*$G223*$I223*$J223*AG$12)+(AF223/12*3*$F223*$G223*$I223*$J223*AG$12)</f>
        <v>0</v>
      </c>
      <c r="AH223" s="16">
        <v>0</v>
      </c>
      <c r="AI223" s="16">
        <f t="shared" ref="AI223:AI227" si="1931">(AH223/12*5*$D223*$G223*$H223*$J223*AI$11)+(AH223/12*4*$E223*$G223*$I223*$J223*AI$12)+(AH223/12*3*$F223*$G223*$I223*$J223*AI$12)</f>
        <v>0</v>
      </c>
      <c r="AJ223" s="16"/>
      <c r="AK223" s="16">
        <f t="shared" ref="AK223:AK227" si="1932">(AJ223/12*5*$D223*$G223*$H223*$J223*AK$11)+(AJ223/12*4*$E223*$G223*$I223*$J223*AK$12)+(AJ223/12*3*$F223*$G223*$I223*$J223*AK$12)</f>
        <v>0</v>
      </c>
      <c r="AL223" s="58">
        <v>0</v>
      </c>
      <c r="AM223" s="16">
        <f t="shared" ref="AM223:AM227" si="1933">(AL223/12*5*$D223*$G223*$H223*$J223*AM$11)+(AL223/12*4*$E223*$G223*$I223*$J223*AM$12)+(AL223/12*3*$F223*$G223*$I223*$J223*AM$12)</f>
        <v>0</v>
      </c>
      <c r="AN223" s="59">
        <v>0</v>
      </c>
      <c r="AO223" s="16">
        <f t="shared" ref="AO223:AO227" si="1934">(AN223/12*5*$D223*$G223*$H223*$K223*AO$11)+(AN223/12*4*$E223*$G223*$I223*$K223*AO$12)+(AN223/12*3*$F223*$G223*$I223*$K223*AO$12)</f>
        <v>0</v>
      </c>
      <c r="AP223" s="16">
        <v>0</v>
      </c>
      <c r="AQ223" s="16">
        <f t="shared" ref="AQ223:AQ227" si="1935">(AP223/12*5*$D223*$G223*$H223*$K223*AQ$11)+(AP223/12*4*$E223*$G223*$I223*$K223*AQ$12)+(AP223/12*3*$F223*$G223*$I223*$K223*AQ$12)</f>
        <v>0</v>
      </c>
      <c r="AR223" s="16"/>
      <c r="AS223" s="16">
        <f t="shared" ref="AS223:AS227" si="1936">(AR223/12*5*$D223*$G223*$H223*$K223*AS$11)+(AR223/12*4*$E223*$G223*$I223*$K223*AS$12)+(AR223/12*3*$F223*$G223*$I223*$K223*AS$12)</f>
        <v>0</v>
      </c>
      <c r="AT223" s="16">
        <v>0</v>
      </c>
      <c r="AU223" s="16">
        <f t="shared" ref="AU223:AU227" si="1937">(AT223/12*5*$D223*$G223*$H223*$K223*AU$11)+(AT223/12*4*$E223*$G223*$I223*$K223*AU$12)+(AT223/12*3*$F223*$G223*$I223*$K223*AU$12)</f>
        <v>0</v>
      </c>
      <c r="AV223" s="16"/>
      <c r="AW223" s="16">
        <f t="shared" ref="AW223:AW227" si="1938">(AV223/12*5*$D223*$G223*$H223*$J223*AW$11)+(AV223/12*4*$E223*$G223*$I223*$J223*AW$12)+(AV223/12*3*$F223*$G223*$I223*$J223*AW$12)</f>
        <v>0</v>
      </c>
      <c r="AX223" s="16"/>
      <c r="AY223" s="16">
        <f t="shared" ref="AY223:AY227" si="1939">(AX223/12*5*$D223*$G223*$H223*$J223*AY$11)+(AX223/12*4*$E223*$G223*$I223*$J223*AY$12)+(AX223/12*3*$F223*$G223*$I223*$J223*AY$12)</f>
        <v>0</v>
      </c>
      <c r="AZ223" s="16"/>
      <c r="BA223" s="16">
        <f t="shared" ref="BA223:BA227" si="1940">(AZ223/12*5*$D223*$G223*$H223*$K223*BA$11)+(AZ223/12*4*$E223*$G223*$I223*$K223*BA$12)+(AZ223/12*3*$F223*$G223*$I223*$K223*BA$12)</f>
        <v>0</v>
      </c>
      <c r="BB223" s="16">
        <v>0</v>
      </c>
      <c r="BC223" s="16">
        <f t="shared" ref="BC223:BC227" si="1941">(BB223/12*5*$D223*$G223*$H223*$J223*BC$11)+(BB223/12*4*$E223*$G223*$I223*$J223*BC$12)+(BB223/12*3*$F223*$G223*$I223*$J223*BC$12)</f>
        <v>0</v>
      </c>
      <c r="BD223" s="16">
        <v>0</v>
      </c>
      <c r="BE223" s="16">
        <f t="shared" ref="BE223:BE227" si="1942">(BD223/12*5*$D223*$G223*$H223*$J223*BE$11)+(BD223/12*4*$E223*$G223*$I223*$J223*BE$12)+(BD223/12*3*$F223*$G223*$I223*$J223*BE$12)</f>
        <v>0</v>
      </c>
      <c r="BF223" s="16">
        <v>0</v>
      </c>
      <c r="BG223" s="16">
        <f t="shared" ref="BG223:BG227" si="1943">(BF223/12*5*$D223*$G223*$H223*$J223*BG$11)+(BF223/12*4*$E223*$G223*$I223*$J223*BG$12)+(BF223/12*3*$F223*$G223*$I223*$J223*BG$12)</f>
        <v>0</v>
      </c>
      <c r="BH223" s="16">
        <v>0</v>
      </c>
      <c r="BI223" s="16">
        <f t="shared" ref="BI223:BI227" si="1944">(BH223/12*5*$D223*$G223*$H223*$K223*BI$11)+(BH223/12*4*$E223*$G223*$I223*$K223*BI$12)+(BH223/12*3*$F223*$G223*$I223*$K223*BI$12)</f>
        <v>0</v>
      </c>
      <c r="BJ223" s="16">
        <v>0</v>
      </c>
      <c r="BK223" s="16">
        <f t="shared" ref="BK223:BK227" si="1945">(BJ223/12*5*$D223*$G223*$H223*$J223*BK$11)+(BJ223/12*4*$E223*$G223*$I223*$J223*BK$12)+(BJ223/12*3*$F223*$G223*$I223*$J223*BK$12)</f>
        <v>0</v>
      </c>
      <c r="BL223" s="16"/>
      <c r="BM223" s="16">
        <f t="shared" ref="BM223:BM227" si="1946">(BL223/12*5*$D223*$G223*$H223*$J223*BM$11)+(BL223/12*4*$E223*$G223*$I223*$J223*BM$12)+(BL223/12*3*$F223*$G223*$I223*$J223*BM$12)</f>
        <v>0</v>
      </c>
      <c r="BN223" s="22">
        <v>0</v>
      </c>
      <c r="BO223" s="16">
        <f t="shared" ref="BO223:BO227" si="1947">(BN223/12*5*$D223*$G223*$H223*$K223*BO$11)+(BN223/12*4*$E223*$G223*$I223*$K223*BO$12)+(BN223/12*3*$F223*$G223*$I223*$K223*BO$12)</f>
        <v>0</v>
      </c>
      <c r="BP223" s="16">
        <v>0</v>
      </c>
      <c r="BQ223" s="16">
        <f t="shared" ref="BQ223:BQ227" si="1948">(BP223/12*5*$D223*$G223*$H223*$K223*BQ$11)+(BP223/12*4*$E223*$G223*$I223*$K223*BQ$12)+(BP223/12*3*$F223*$G223*$I223*$K223*BQ$12)</f>
        <v>0</v>
      </c>
      <c r="BR223" s="16">
        <v>0</v>
      </c>
      <c r="BS223" s="16">
        <f t="shared" ref="BS223:BS227" si="1949">(BR223/12*5*$D223*$G223*$H223*$J223*BS$11)+(BR223/12*4*$E223*$G223*$I223*$J223*BS$12)+(BR223/12*3*$F223*$G223*$I223*$J223*BS$12)</f>
        <v>0</v>
      </c>
      <c r="BT223" s="16">
        <v>0</v>
      </c>
      <c r="BU223" s="16">
        <f t="shared" ref="BU223:BU227" si="1950">(BT223/12*5*$D223*$G223*$H223*$J223*BU$11)+(BT223/12*4*$E223*$G223*$I223*$J223*BU$12)+(BT223/12*3*$F223*$G223*$I223*$J223*BU$12)</f>
        <v>0</v>
      </c>
      <c r="BV223" s="16">
        <v>0</v>
      </c>
      <c r="BW223" s="16">
        <f t="shared" ref="BW223:BW227" si="1951">(BV223/12*5*$D223*$G223*$H223*$K223*BW$11)+(BV223/12*4*$E223*$G223*$I223*$K223*BW$12)+(BV223/12*3*$F223*$G223*$I223*$K223*BW$12)</f>
        <v>0</v>
      </c>
      <c r="BX223" s="16"/>
      <c r="BY223" s="16">
        <f t="shared" ref="BY223:BY227" si="1952">(BX223/12*5*$D223*$G223*$H223*$K223*BY$11)+(BX223/12*4*$E223*$G223*$I223*$K223*BY$12)+(BX223/12*3*$F223*$G223*$I223*$K223*BY$12)</f>
        <v>0</v>
      </c>
      <c r="BZ223" s="16">
        <v>0</v>
      </c>
      <c r="CA223" s="16">
        <f t="shared" ref="CA223:CA227" si="1953">(BZ223/12*5*$D223*$G223*$H223*$J223*CA$11)+(BZ223/12*4*$E223*$G223*$I223*$J223*CA$12)+(BZ223/12*3*$F223*$G223*$I223*$J223*CA$12)</f>
        <v>0</v>
      </c>
      <c r="CB223" s="16">
        <v>0</v>
      </c>
      <c r="CC223" s="16">
        <f t="shared" ref="CC223:CC227" si="1954">(CB223/12*5*$D223*$G223*$H223*$K223*CC$11)+(CB223/12*4*$E223*$G223*$I223*$K223*CC$12)+(CB223/12*3*$F223*$G223*$I223*$K223*CC$12)</f>
        <v>0</v>
      </c>
      <c r="CD223" s="16">
        <v>0</v>
      </c>
      <c r="CE223" s="16">
        <f t="shared" ref="CE223:CE227" si="1955">(CD223/12*5*$D223*$G223*$H223*$J223*CE$11)+(CD223/12*4*$E223*$G223*$I223*$J223*CE$12)+(CD223/12*3*$F223*$G223*$I223*$J223*CE$12)</f>
        <v>0</v>
      </c>
      <c r="CF223" s="16"/>
      <c r="CG223" s="16">
        <f t="shared" ref="CG223:CG227" si="1956">(CF223/12*5*$D223*$G223*$H223*$J223*CG$11)+(CF223/12*4*$E223*$G223*$I223*$J223*CG$12)+(CF223/12*3*$F223*$G223*$I223*$J223*CG$12)</f>
        <v>0</v>
      </c>
      <c r="CH223" s="16"/>
      <c r="CI223" s="16">
        <f t="shared" ref="CI223:CI227" si="1957">(CH223/12*5*$D223*$G223*$H223*$J223*CI$11)+(CH223/12*4*$E223*$G223*$I223*$J223*CI$12)+(CH223/12*3*$F223*$G223*$I223*$J223*CI$12)</f>
        <v>0</v>
      </c>
      <c r="CJ223" s="16"/>
      <c r="CK223" s="16">
        <f t="shared" ref="CK223:CK227" si="1958">(CJ223/12*5*$D223*$G223*$H223*$J223*CK$11)+(CJ223/12*4*$E223*$G223*$I223*$J223*CK$12)+(CJ223/12*3*$F223*$G223*$I223*$J223*CK$12)</f>
        <v>0</v>
      </c>
      <c r="CL223" s="16"/>
      <c r="CM223" s="16">
        <f t="shared" ref="CM223:CM227" si="1959">(CL223/12*5*$D223*$G223*$H223*$K223*CM$11)+(CL223/12*4*$E223*$G223*$I223*$K223*CM$12)+(CL223/12*3*$F223*$G223*$I223*$K223*CM$12)</f>
        <v>0</v>
      </c>
      <c r="CN223" s="16"/>
      <c r="CO223" s="16">
        <f t="shared" ref="CO223:CO227" si="1960">(CN223/12*5*$D223*$G223*$H223*$K223*CO$11)+(CN223/12*4*$E223*$G223*$I223*$K223*CO$12)+(CN223/12*3*$F223*$G223*$I223*$K223*CO$12)</f>
        <v>0</v>
      </c>
      <c r="CP223" s="18"/>
      <c r="CQ223" s="16">
        <f t="shared" ref="CQ223:CQ227" si="1961">(CP223/12*5*$D223*$G223*$H223*$J223*CQ$11)+(CP223/12*4*$E223*$G223*$I223*$J223*CQ$12)+(CP223/12*3*$F223*$G223*$I223*$J223*CQ$12)</f>
        <v>0</v>
      </c>
      <c r="CR223" s="16"/>
      <c r="CS223" s="16">
        <f t="shared" ref="CS223:CS227" si="1962">(CR223/12*5*$D223*$G223*$H223*$K223*CS$11)+(CR223/12*4*$E223*$G223*$I223*$K223*CS$12)+(CR223/12*3*$F223*$G223*$I223*$K223*CS$12)</f>
        <v>0</v>
      </c>
      <c r="CT223" s="16"/>
      <c r="CU223" s="16">
        <f t="shared" ref="CU223:CU227" si="1963">(CT223/12*5*$D223*$G223*$H223*$K223*CU$11)+(CT223/12*4*$E223*$G223*$I223*$K223*CU$12)+(CT223/12*3*$F223*$G223*$I223*$K223*CU$12)</f>
        <v>0</v>
      </c>
      <c r="CV223" s="16"/>
      <c r="CW223" s="16">
        <f t="shared" ref="CW223:CW227" si="1964">(CV223/12*5*$D223*$G223*$H223*$K223*CW$11)+(CV223/12*4*$E223*$G223*$I223*$K223*CW$12)+(CV223/12*3*$F223*$G223*$I223*$K223*CW$12)</f>
        <v>0</v>
      </c>
      <c r="CX223" s="16"/>
      <c r="CY223" s="16">
        <f t="shared" ref="CY223:CY227" si="1965">(CX223/12*5*$D223*$G223*$H223*$K223*CY$11)+(CX223/12*4*$E223*$G223*$I223*$K223*CY$12)+(CX223/12*3*$F223*$G223*$I223*$K223*CY$12)</f>
        <v>0</v>
      </c>
      <c r="CZ223" s="16"/>
      <c r="DA223" s="16">
        <f t="shared" ref="DA223:DA227" si="1966">(CZ223/12*5*$D223*$G223*$H223*$K223*DA$11)+(CZ223/12*4*$E223*$G223*$I223*$K223*DA$12)+(CZ223/12*3*$F223*$G223*$I223*$K223*DA$12)</f>
        <v>0</v>
      </c>
      <c r="DB223" s="16"/>
      <c r="DC223" s="16">
        <f t="shared" ref="DC223:DC227" si="1967">(DB223/12*5*$D223*$G223*$H223*$J223*DC$11)+(DB223/12*4*$E223*$G223*$I223*$J223*DC$12)+(DB223/12*3*$F223*$G223*$I223*$J223*DC$12)</f>
        <v>0</v>
      </c>
      <c r="DD223" s="16"/>
      <c r="DE223" s="16">
        <f t="shared" ref="DE223:DE227" si="1968">(DD223/12*5*$D223*$G223*$H223*$J223*DE$11)+(DD223/12*4*$E223*$G223*$I223*$J223*DE$12)+(DD223/12*3*$F223*$G223*$I223*$J223*DE$12)</f>
        <v>0</v>
      </c>
      <c r="DF223" s="16"/>
      <c r="DG223" s="16">
        <f t="shared" ref="DG223:DG227" si="1969">(DF223/12*5*$D223*$G223*$H223*$K223*DG$11)+(DF223/12*4*$E223*$G223*$I223*$K223*DG$12)+(DF223/12*3*$F223*$G223*$I223*$K223*DG$12)</f>
        <v>0</v>
      </c>
      <c r="DH223" s="16"/>
      <c r="DI223" s="16">
        <f t="shared" ref="DI223:DI227" si="1970">(DH223/12*5*$D223*$G223*$H223*$K223*DI$11)+(DH223/12*4*$E223*$G223*$I223*$K223*DI$12)+(DH223/12*3*$F223*$G223*$I223*$K223*DI$12)</f>
        <v>0</v>
      </c>
      <c r="DJ223" s="16"/>
      <c r="DK223" s="16">
        <f t="shared" ref="DK223:DK227" si="1971">(DJ223/12*5*$D223*$G223*$H223*$L223*DK$11)+(DJ223/12*4*$E223*$G223*$I223*$L223*DK$12)+(DJ223/12*3*$F223*$G223*$I223*$L223*DK$12)</f>
        <v>0</v>
      </c>
      <c r="DL223" s="16"/>
      <c r="DM223" s="16">
        <f t="shared" si="1751"/>
        <v>0</v>
      </c>
      <c r="DN223" s="16"/>
      <c r="DO223" s="16">
        <f t="shared" si="1807"/>
        <v>0</v>
      </c>
      <c r="DP223" s="16">
        <f t="shared" si="1920"/>
        <v>20</v>
      </c>
      <c r="DQ223" s="16">
        <f t="shared" si="1920"/>
        <v>1198672.1506666667</v>
      </c>
    </row>
    <row r="224" spans="1:121" ht="30" customHeight="1" x14ac:dyDescent="0.25">
      <c r="A224" s="20"/>
      <c r="B224" s="54">
        <v>187</v>
      </c>
      <c r="C224" s="55" t="s">
        <v>352</v>
      </c>
      <c r="D224" s="56">
        <f t="shared" si="1809"/>
        <v>19063</v>
      </c>
      <c r="E224" s="56">
        <v>18530</v>
      </c>
      <c r="F224" s="56">
        <v>18715</v>
      </c>
      <c r="G224" s="21">
        <v>3.97</v>
      </c>
      <c r="H224" s="15">
        <v>1</v>
      </c>
      <c r="I224" s="15">
        <v>1</v>
      </c>
      <c r="J224" s="56">
        <v>1.4</v>
      </c>
      <c r="K224" s="56">
        <v>1.68</v>
      </c>
      <c r="L224" s="56">
        <v>2.23</v>
      </c>
      <c r="M224" s="56">
        <v>2.57</v>
      </c>
      <c r="N224" s="16">
        <v>0</v>
      </c>
      <c r="O224" s="16">
        <f t="shared" si="1921"/>
        <v>0</v>
      </c>
      <c r="P224" s="16">
        <v>0</v>
      </c>
      <c r="Q224" s="16">
        <f t="shared" si="1922"/>
        <v>0</v>
      </c>
      <c r="R224" s="16">
        <v>0</v>
      </c>
      <c r="S224" s="16">
        <f t="shared" si="1923"/>
        <v>0</v>
      </c>
      <c r="T224" s="16"/>
      <c r="U224" s="16">
        <f t="shared" si="1924"/>
        <v>0</v>
      </c>
      <c r="V224" s="16">
        <v>0</v>
      </c>
      <c r="W224" s="16">
        <f t="shared" si="1925"/>
        <v>0</v>
      </c>
      <c r="X224" s="16">
        <v>0</v>
      </c>
      <c r="Y224" s="16">
        <f t="shared" si="1926"/>
        <v>0</v>
      </c>
      <c r="Z224" s="16">
        <v>1</v>
      </c>
      <c r="AA224" s="16">
        <f t="shared" si="1927"/>
        <v>129056.36630833331</v>
      </c>
      <c r="AB224" s="16">
        <v>0</v>
      </c>
      <c r="AC224" s="16">
        <f t="shared" si="1928"/>
        <v>0</v>
      </c>
      <c r="AD224" s="16">
        <v>0</v>
      </c>
      <c r="AE224" s="16">
        <f t="shared" si="1929"/>
        <v>0</v>
      </c>
      <c r="AF224" s="16">
        <v>0</v>
      </c>
      <c r="AG224" s="16">
        <f t="shared" si="1930"/>
        <v>0</v>
      </c>
      <c r="AH224" s="16"/>
      <c r="AI224" s="16">
        <f t="shared" si="1931"/>
        <v>0</v>
      </c>
      <c r="AJ224" s="16"/>
      <c r="AK224" s="16">
        <f t="shared" si="1932"/>
        <v>0</v>
      </c>
      <c r="AL224" s="58">
        <v>0</v>
      </c>
      <c r="AM224" s="16">
        <f t="shared" si="1933"/>
        <v>0</v>
      </c>
      <c r="AN224" s="59">
        <v>0</v>
      </c>
      <c r="AO224" s="16">
        <f t="shared" si="1934"/>
        <v>0</v>
      </c>
      <c r="AP224" s="16">
        <v>0</v>
      </c>
      <c r="AQ224" s="16">
        <f t="shared" si="1935"/>
        <v>0</v>
      </c>
      <c r="AR224" s="16">
        <v>0</v>
      </c>
      <c r="AS224" s="16">
        <f t="shared" si="1936"/>
        <v>0</v>
      </c>
      <c r="AT224" s="16">
        <v>0</v>
      </c>
      <c r="AU224" s="16">
        <f t="shared" si="1937"/>
        <v>0</v>
      </c>
      <c r="AV224" s="16"/>
      <c r="AW224" s="16">
        <f t="shared" si="1938"/>
        <v>0</v>
      </c>
      <c r="AX224" s="16"/>
      <c r="AY224" s="16">
        <f t="shared" si="1939"/>
        <v>0</v>
      </c>
      <c r="AZ224" s="16"/>
      <c r="BA224" s="16">
        <f t="shared" si="1940"/>
        <v>0</v>
      </c>
      <c r="BB224" s="16">
        <v>0</v>
      </c>
      <c r="BC224" s="16">
        <f t="shared" si="1941"/>
        <v>0</v>
      </c>
      <c r="BD224" s="16">
        <v>0</v>
      </c>
      <c r="BE224" s="16">
        <f t="shared" si="1942"/>
        <v>0</v>
      </c>
      <c r="BF224" s="16">
        <v>0</v>
      </c>
      <c r="BG224" s="16">
        <f t="shared" si="1943"/>
        <v>0</v>
      </c>
      <c r="BH224" s="16">
        <v>0</v>
      </c>
      <c r="BI224" s="16">
        <f t="shared" si="1944"/>
        <v>0</v>
      </c>
      <c r="BJ224" s="16">
        <v>0</v>
      </c>
      <c r="BK224" s="16">
        <f t="shared" si="1945"/>
        <v>0</v>
      </c>
      <c r="BL224" s="16"/>
      <c r="BM224" s="16">
        <f t="shared" si="1946"/>
        <v>0</v>
      </c>
      <c r="BN224" s="22">
        <v>0</v>
      </c>
      <c r="BO224" s="16">
        <f t="shared" si="1947"/>
        <v>0</v>
      </c>
      <c r="BP224" s="16">
        <v>0</v>
      </c>
      <c r="BQ224" s="16">
        <f t="shared" si="1948"/>
        <v>0</v>
      </c>
      <c r="BR224" s="16">
        <v>0</v>
      </c>
      <c r="BS224" s="16">
        <f t="shared" si="1949"/>
        <v>0</v>
      </c>
      <c r="BT224" s="16">
        <v>0</v>
      </c>
      <c r="BU224" s="16">
        <f t="shared" si="1950"/>
        <v>0</v>
      </c>
      <c r="BV224" s="16">
        <v>0</v>
      </c>
      <c r="BW224" s="16">
        <f t="shared" si="1951"/>
        <v>0</v>
      </c>
      <c r="BX224" s="16"/>
      <c r="BY224" s="16">
        <f t="shared" si="1952"/>
        <v>0</v>
      </c>
      <c r="BZ224" s="16">
        <v>0</v>
      </c>
      <c r="CA224" s="16">
        <f t="shared" si="1953"/>
        <v>0</v>
      </c>
      <c r="CB224" s="16">
        <v>0</v>
      </c>
      <c r="CC224" s="16">
        <f t="shared" si="1954"/>
        <v>0</v>
      </c>
      <c r="CD224" s="16">
        <v>0</v>
      </c>
      <c r="CE224" s="16">
        <f t="shared" si="1955"/>
        <v>0</v>
      </c>
      <c r="CF224" s="16"/>
      <c r="CG224" s="16">
        <f t="shared" si="1956"/>
        <v>0</v>
      </c>
      <c r="CH224" s="16"/>
      <c r="CI224" s="16">
        <f t="shared" si="1957"/>
        <v>0</v>
      </c>
      <c r="CJ224" s="16"/>
      <c r="CK224" s="16">
        <f t="shared" si="1958"/>
        <v>0</v>
      </c>
      <c r="CL224" s="16"/>
      <c r="CM224" s="16">
        <f t="shared" si="1959"/>
        <v>0</v>
      </c>
      <c r="CN224" s="16"/>
      <c r="CO224" s="16">
        <f t="shared" si="1960"/>
        <v>0</v>
      </c>
      <c r="CP224" s="18"/>
      <c r="CQ224" s="16">
        <f t="shared" si="1961"/>
        <v>0</v>
      </c>
      <c r="CR224" s="16"/>
      <c r="CS224" s="16">
        <f t="shared" si="1962"/>
        <v>0</v>
      </c>
      <c r="CT224" s="16"/>
      <c r="CU224" s="16">
        <f t="shared" si="1963"/>
        <v>0</v>
      </c>
      <c r="CV224" s="16"/>
      <c r="CW224" s="16">
        <f t="shared" si="1964"/>
        <v>0</v>
      </c>
      <c r="CX224" s="16"/>
      <c r="CY224" s="16">
        <f t="shared" si="1965"/>
        <v>0</v>
      </c>
      <c r="CZ224" s="16"/>
      <c r="DA224" s="16">
        <f t="shared" si="1966"/>
        <v>0</v>
      </c>
      <c r="DB224" s="16"/>
      <c r="DC224" s="16">
        <f t="shared" si="1967"/>
        <v>0</v>
      </c>
      <c r="DD224" s="16"/>
      <c r="DE224" s="16">
        <f t="shared" si="1968"/>
        <v>0</v>
      </c>
      <c r="DF224" s="16"/>
      <c r="DG224" s="16">
        <f t="shared" si="1969"/>
        <v>0</v>
      </c>
      <c r="DH224" s="16"/>
      <c r="DI224" s="16">
        <f t="shared" si="1970"/>
        <v>0</v>
      </c>
      <c r="DJ224" s="16"/>
      <c r="DK224" s="16">
        <f t="shared" si="1971"/>
        <v>0</v>
      </c>
      <c r="DL224" s="16"/>
      <c r="DM224" s="16">
        <f t="shared" si="1751"/>
        <v>0</v>
      </c>
      <c r="DN224" s="16"/>
      <c r="DO224" s="16">
        <f t="shared" si="1807"/>
        <v>0</v>
      </c>
      <c r="DP224" s="16">
        <f t="shared" si="1920"/>
        <v>1</v>
      </c>
      <c r="DQ224" s="16">
        <f t="shared" si="1920"/>
        <v>129056.36630833331</v>
      </c>
    </row>
    <row r="225" spans="1:121" ht="30" customHeight="1" x14ac:dyDescent="0.25">
      <c r="A225" s="20"/>
      <c r="B225" s="54">
        <v>188</v>
      </c>
      <c r="C225" s="55" t="s">
        <v>353</v>
      </c>
      <c r="D225" s="56">
        <f t="shared" si="1809"/>
        <v>19063</v>
      </c>
      <c r="E225" s="56">
        <v>18530</v>
      </c>
      <c r="F225" s="56">
        <v>18715</v>
      </c>
      <c r="G225" s="21">
        <v>4.3099999999999996</v>
      </c>
      <c r="H225" s="15">
        <v>1</v>
      </c>
      <c r="I225" s="15">
        <v>1</v>
      </c>
      <c r="J225" s="56">
        <v>1.4</v>
      </c>
      <c r="K225" s="56">
        <v>1.68</v>
      </c>
      <c r="L225" s="56">
        <v>2.23</v>
      </c>
      <c r="M225" s="56">
        <v>2.57</v>
      </c>
      <c r="N225" s="16">
        <v>8</v>
      </c>
      <c r="O225" s="16">
        <f t="shared" si="1921"/>
        <v>963668.61873333307</v>
      </c>
      <c r="P225" s="16">
        <v>17</v>
      </c>
      <c r="Q225" s="16">
        <f t="shared" si="1922"/>
        <v>2047795.8148083331</v>
      </c>
      <c r="R225" s="16">
        <v>0</v>
      </c>
      <c r="S225" s="16">
        <f t="shared" si="1923"/>
        <v>0</v>
      </c>
      <c r="T225" s="16"/>
      <c r="U225" s="16">
        <f t="shared" si="1924"/>
        <v>0</v>
      </c>
      <c r="V225" s="16">
        <v>0</v>
      </c>
      <c r="W225" s="16">
        <f t="shared" si="1925"/>
        <v>0</v>
      </c>
      <c r="X225" s="16">
        <v>6</v>
      </c>
      <c r="Y225" s="16">
        <f t="shared" si="1926"/>
        <v>722751.46404999983</v>
      </c>
      <c r="Z225" s="16">
        <v>7</v>
      </c>
      <c r="AA225" s="16">
        <f t="shared" si="1927"/>
        <v>980763.36814166652</v>
      </c>
      <c r="AB225" s="16">
        <v>0</v>
      </c>
      <c r="AC225" s="16">
        <f t="shared" si="1928"/>
        <v>0</v>
      </c>
      <c r="AD225" s="16">
        <v>0</v>
      </c>
      <c r="AE225" s="16">
        <f t="shared" si="1929"/>
        <v>0</v>
      </c>
      <c r="AF225" s="16">
        <v>1</v>
      </c>
      <c r="AG225" s="16">
        <f t="shared" si="1930"/>
        <v>120458.57734166663</v>
      </c>
      <c r="AH225" s="16"/>
      <c r="AI225" s="16">
        <f t="shared" si="1931"/>
        <v>0</v>
      </c>
      <c r="AJ225" s="16"/>
      <c r="AK225" s="16">
        <f t="shared" si="1932"/>
        <v>0</v>
      </c>
      <c r="AL225" s="58">
        <v>0</v>
      </c>
      <c r="AM225" s="16">
        <f t="shared" si="1933"/>
        <v>0</v>
      </c>
      <c r="AN225" s="59">
        <v>0</v>
      </c>
      <c r="AO225" s="16">
        <f t="shared" si="1934"/>
        <v>0</v>
      </c>
      <c r="AP225" s="16">
        <v>0</v>
      </c>
      <c r="AQ225" s="16">
        <f t="shared" si="1935"/>
        <v>0</v>
      </c>
      <c r="AR225" s="16">
        <v>0</v>
      </c>
      <c r="AS225" s="16">
        <f t="shared" si="1936"/>
        <v>0</v>
      </c>
      <c r="AT225" s="16">
        <v>0</v>
      </c>
      <c r="AU225" s="16">
        <f t="shared" si="1937"/>
        <v>0</v>
      </c>
      <c r="AV225" s="16"/>
      <c r="AW225" s="16">
        <f t="shared" si="1938"/>
        <v>0</v>
      </c>
      <c r="AX225" s="16"/>
      <c r="AY225" s="16">
        <f t="shared" si="1939"/>
        <v>0</v>
      </c>
      <c r="AZ225" s="16"/>
      <c r="BA225" s="16">
        <f t="shared" si="1940"/>
        <v>0</v>
      </c>
      <c r="BB225" s="16">
        <v>0</v>
      </c>
      <c r="BC225" s="16">
        <f t="shared" si="1941"/>
        <v>0</v>
      </c>
      <c r="BD225" s="16">
        <v>0</v>
      </c>
      <c r="BE225" s="16">
        <f t="shared" si="1942"/>
        <v>0</v>
      </c>
      <c r="BF225" s="16">
        <v>0</v>
      </c>
      <c r="BG225" s="16">
        <f t="shared" si="1943"/>
        <v>0</v>
      </c>
      <c r="BH225" s="16">
        <v>0</v>
      </c>
      <c r="BI225" s="16">
        <f t="shared" si="1944"/>
        <v>0</v>
      </c>
      <c r="BJ225" s="16">
        <v>0</v>
      </c>
      <c r="BK225" s="16">
        <f t="shared" si="1945"/>
        <v>0</v>
      </c>
      <c r="BL225" s="16">
        <v>0</v>
      </c>
      <c r="BM225" s="16">
        <f t="shared" si="1946"/>
        <v>0</v>
      </c>
      <c r="BN225" s="22">
        <v>0</v>
      </c>
      <c r="BO225" s="16">
        <f t="shared" si="1947"/>
        <v>0</v>
      </c>
      <c r="BP225" s="16">
        <v>0</v>
      </c>
      <c r="BQ225" s="16">
        <f t="shared" si="1948"/>
        <v>0</v>
      </c>
      <c r="BR225" s="16">
        <v>0</v>
      </c>
      <c r="BS225" s="16">
        <f t="shared" si="1949"/>
        <v>0</v>
      </c>
      <c r="BT225" s="16">
        <v>0</v>
      </c>
      <c r="BU225" s="16">
        <f t="shared" si="1950"/>
        <v>0</v>
      </c>
      <c r="BV225" s="16">
        <v>0</v>
      </c>
      <c r="BW225" s="16">
        <f t="shared" si="1951"/>
        <v>0</v>
      </c>
      <c r="BX225" s="16"/>
      <c r="BY225" s="16">
        <f t="shared" si="1952"/>
        <v>0</v>
      </c>
      <c r="BZ225" s="16">
        <v>0</v>
      </c>
      <c r="CA225" s="16">
        <f t="shared" si="1953"/>
        <v>0</v>
      </c>
      <c r="CB225" s="16">
        <v>0</v>
      </c>
      <c r="CC225" s="16">
        <f t="shared" si="1954"/>
        <v>0</v>
      </c>
      <c r="CD225" s="16">
        <v>0</v>
      </c>
      <c r="CE225" s="16">
        <f t="shared" si="1955"/>
        <v>0</v>
      </c>
      <c r="CF225" s="16"/>
      <c r="CG225" s="16">
        <f t="shared" si="1956"/>
        <v>0</v>
      </c>
      <c r="CH225" s="16"/>
      <c r="CI225" s="16">
        <f t="shared" si="1957"/>
        <v>0</v>
      </c>
      <c r="CJ225" s="16"/>
      <c r="CK225" s="16">
        <f t="shared" si="1958"/>
        <v>0</v>
      </c>
      <c r="CL225" s="16"/>
      <c r="CM225" s="16">
        <f t="shared" si="1959"/>
        <v>0</v>
      </c>
      <c r="CN225" s="16"/>
      <c r="CO225" s="16">
        <f t="shared" si="1960"/>
        <v>0</v>
      </c>
      <c r="CP225" s="18"/>
      <c r="CQ225" s="16">
        <f t="shared" si="1961"/>
        <v>0</v>
      </c>
      <c r="CR225" s="16"/>
      <c r="CS225" s="16">
        <f t="shared" si="1962"/>
        <v>0</v>
      </c>
      <c r="CT225" s="16"/>
      <c r="CU225" s="16">
        <f t="shared" si="1963"/>
        <v>0</v>
      </c>
      <c r="CV225" s="16"/>
      <c r="CW225" s="16">
        <f t="shared" si="1964"/>
        <v>0</v>
      </c>
      <c r="CX225" s="16"/>
      <c r="CY225" s="16">
        <f t="shared" si="1965"/>
        <v>0</v>
      </c>
      <c r="CZ225" s="16"/>
      <c r="DA225" s="16">
        <f t="shared" si="1966"/>
        <v>0</v>
      </c>
      <c r="DB225" s="16"/>
      <c r="DC225" s="16">
        <f t="shared" si="1967"/>
        <v>0</v>
      </c>
      <c r="DD225" s="16"/>
      <c r="DE225" s="16">
        <f t="shared" si="1968"/>
        <v>0</v>
      </c>
      <c r="DF225" s="16"/>
      <c r="DG225" s="16">
        <f t="shared" si="1969"/>
        <v>0</v>
      </c>
      <c r="DH225" s="16"/>
      <c r="DI225" s="16">
        <f t="shared" si="1970"/>
        <v>0</v>
      </c>
      <c r="DJ225" s="16"/>
      <c r="DK225" s="16">
        <f t="shared" si="1971"/>
        <v>0</v>
      </c>
      <c r="DL225" s="16"/>
      <c r="DM225" s="16">
        <f t="shared" si="1751"/>
        <v>0</v>
      </c>
      <c r="DN225" s="16"/>
      <c r="DO225" s="16">
        <f t="shared" si="1807"/>
        <v>0</v>
      </c>
      <c r="DP225" s="16">
        <f t="shared" si="1920"/>
        <v>39</v>
      </c>
      <c r="DQ225" s="16">
        <f t="shared" si="1920"/>
        <v>4835437.8430749997</v>
      </c>
    </row>
    <row r="226" spans="1:121" ht="27.75" customHeight="1" x14ac:dyDescent="0.25">
      <c r="A226" s="20"/>
      <c r="B226" s="54">
        <v>189</v>
      </c>
      <c r="C226" s="55" t="s">
        <v>354</v>
      </c>
      <c r="D226" s="56">
        <f t="shared" si="1809"/>
        <v>19063</v>
      </c>
      <c r="E226" s="56">
        <v>18530</v>
      </c>
      <c r="F226" s="56">
        <v>18715</v>
      </c>
      <c r="G226" s="21">
        <v>1.2</v>
      </c>
      <c r="H226" s="15">
        <v>1</v>
      </c>
      <c r="I226" s="15">
        <v>1</v>
      </c>
      <c r="J226" s="56">
        <v>1.4</v>
      </c>
      <c r="K226" s="56">
        <v>1.68</v>
      </c>
      <c r="L226" s="56">
        <v>2.23</v>
      </c>
      <c r="M226" s="56">
        <v>2.57</v>
      </c>
      <c r="N226" s="16">
        <v>8</v>
      </c>
      <c r="O226" s="16">
        <f t="shared" si="1921"/>
        <v>268306.80799999996</v>
      </c>
      <c r="P226" s="16">
        <v>7</v>
      </c>
      <c r="Q226" s="16">
        <f t="shared" si="1922"/>
        <v>234768.45699999999</v>
      </c>
      <c r="R226" s="16">
        <v>0</v>
      </c>
      <c r="S226" s="16">
        <f t="shared" si="1923"/>
        <v>0</v>
      </c>
      <c r="T226" s="16"/>
      <c r="U226" s="16">
        <f t="shared" si="1924"/>
        <v>0</v>
      </c>
      <c r="V226" s="16">
        <v>0</v>
      </c>
      <c r="W226" s="16">
        <f t="shared" si="1925"/>
        <v>0</v>
      </c>
      <c r="X226" s="16">
        <v>0</v>
      </c>
      <c r="Y226" s="16">
        <f t="shared" si="1926"/>
        <v>0</v>
      </c>
      <c r="Z226" s="16">
        <v>0</v>
      </c>
      <c r="AA226" s="16">
        <f t="shared" si="1927"/>
        <v>0</v>
      </c>
      <c r="AB226" s="16">
        <v>0</v>
      </c>
      <c r="AC226" s="16">
        <f t="shared" si="1928"/>
        <v>0</v>
      </c>
      <c r="AD226" s="16">
        <v>0</v>
      </c>
      <c r="AE226" s="16">
        <f t="shared" si="1929"/>
        <v>0</v>
      </c>
      <c r="AF226" s="16">
        <v>0</v>
      </c>
      <c r="AG226" s="16">
        <f t="shared" si="1930"/>
        <v>0</v>
      </c>
      <c r="AH226" s="16"/>
      <c r="AI226" s="16">
        <f t="shared" si="1931"/>
        <v>0</v>
      </c>
      <c r="AJ226" s="16"/>
      <c r="AK226" s="16">
        <f t="shared" si="1932"/>
        <v>0</v>
      </c>
      <c r="AL226" s="58">
        <v>0</v>
      </c>
      <c r="AM226" s="16">
        <f t="shared" si="1933"/>
        <v>0</v>
      </c>
      <c r="AN226" s="59">
        <v>2</v>
      </c>
      <c r="AO226" s="16">
        <f t="shared" si="1934"/>
        <v>77532.826559999987</v>
      </c>
      <c r="AP226" s="16">
        <v>0</v>
      </c>
      <c r="AQ226" s="16">
        <f t="shared" si="1935"/>
        <v>0</v>
      </c>
      <c r="AR226" s="16">
        <v>2</v>
      </c>
      <c r="AS226" s="16">
        <f t="shared" si="1936"/>
        <v>77532.826559999987</v>
      </c>
      <c r="AT226" s="16">
        <v>0</v>
      </c>
      <c r="AU226" s="16">
        <f t="shared" si="1937"/>
        <v>0</v>
      </c>
      <c r="AV226" s="16"/>
      <c r="AW226" s="16">
        <f t="shared" si="1938"/>
        <v>0</v>
      </c>
      <c r="AX226" s="16"/>
      <c r="AY226" s="16">
        <f t="shared" si="1939"/>
        <v>0</v>
      </c>
      <c r="AZ226" s="16"/>
      <c r="BA226" s="16">
        <f t="shared" si="1940"/>
        <v>0</v>
      </c>
      <c r="BB226" s="16">
        <v>0</v>
      </c>
      <c r="BC226" s="16">
        <f t="shared" si="1941"/>
        <v>0</v>
      </c>
      <c r="BD226" s="16">
        <v>0</v>
      </c>
      <c r="BE226" s="16">
        <f t="shared" si="1942"/>
        <v>0</v>
      </c>
      <c r="BF226" s="16">
        <v>0</v>
      </c>
      <c r="BG226" s="16">
        <f t="shared" si="1943"/>
        <v>0</v>
      </c>
      <c r="BH226" s="16">
        <v>0</v>
      </c>
      <c r="BI226" s="16">
        <f t="shared" si="1944"/>
        <v>0</v>
      </c>
      <c r="BJ226" s="16">
        <v>3</v>
      </c>
      <c r="BK226" s="16">
        <f t="shared" si="1945"/>
        <v>101295.60209999999</v>
      </c>
      <c r="BL226" s="16">
        <v>0</v>
      </c>
      <c r="BM226" s="16">
        <f t="shared" si="1946"/>
        <v>0</v>
      </c>
      <c r="BN226" s="22">
        <v>0</v>
      </c>
      <c r="BO226" s="16">
        <f t="shared" si="1947"/>
        <v>0</v>
      </c>
      <c r="BP226" s="16">
        <v>0</v>
      </c>
      <c r="BQ226" s="16">
        <f t="shared" si="1948"/>
        <v>0</v>
      </c>
      <c r="BR226" s="16">
        <v>0</v>
      </c>
      <c r="BS226" s="16">
        <f t="shared" si="1949"/>
        <v>0</v>
      </c>
      <c r="BT226" s="16">
        <v>0</v>
      </c>
      <c r="BU226" s="16">
        <f t="shared" si="1950"/>
        <v>0</v>
      </c>
      <c r="BV226" s="16">
        <v>0</v>
      </c>
      <c r="BW226" s="16">
        <f t="shared" si="1951"/>
        <v>0</v>
      </c>
      <c r="BX226" s="16"/>
      <c r="BY226" s="16">
        <f t="shared" si="1952"/>
        <v>0</v>
      </c>
      <c r="BZ226" s="16">
        <v>0</v>
      </c>
      <c r="CA226" s="16">
        <f t="shared" si="1953"/>
        <v>0</v>
      </c>
      <c r="CB226" s="16"/>
      <c r="CC226" s="16">
        <f t="shared" si="1954"/>
        <v>0</v>
      </c>
      <c r="CD226" s="16">
        <v>0</v>
      </c>
      <c r="CE226" s="16">
        <f t="shared" si="1955"/>
        <v>0</v>
      </c>
      <c r="CF226" s="16"/>
      <c r="CG226" s="16">
        <f t="shared" si="1956"/>
        <v>0</v>
      </c>
      <c r="CH226" s="16"/>
      <c r="CI226" s="16">
        <f t="shared" si="1957"/>
        <v>0</v>
      </c>
      <c r="CJ226" s="16"/>
      <c r="CK226" s="16">
        <f t="shared" si="1958"/>
        <v>0</v>
      </c>
      <c r="CL226" s="16"/>
      <c r="CM226" s="16">
        <f t="shared" si="1959"/>
        <v>0</v>
      </c>
      <c r="CN226" s="16"/>
      <c r="CO226" s="16">
        <f t="shared" si="1960"/>
        <v>0</v>
      </c>
      <c r="CP226" s="18"/>
      <c r="CQ226" s="16">
        <f t="shared" si="1961"/>
        <v>0</v>
      </c>
      <c r="CR226" s="16"/>
      <c r="CS226" s="16">
        <f t="shared" si="1962"/>
        <v>0</v>
      </c>
      <c r="CT226" s="16"/>
      <c r="CU226" s="16">
        <f t="shared" si="1963"/>
        <v>0</v>
      </c>
      <c r="CV226" s="16"/>
      <c r="CW226" s="16">
        <f t="shared" si="1964"/>
        <v>0</v>
      </c>
      <c r="CX226" s="16">
        <v>1</v>
      </c>
      <c r="CY226" s="16">
        <f t="shared" si="1965"/>
        <v>43180.667039999993</v>
      </c>
      <c r="CZ226" s="16"/>
      <c r="DA226" s="16">
        <f t="shared" si="1966"/>
        <v>0</v>
      </c>
      <c r="DB226" s="16"/>
      <c r="DC226" s="16">
        <f t="shared" si="1967"/>
        <v>0</v>
      </c>
      <c r="DD226" s="16"/>
      <c r="DE226" s="16">
        <f t="shared" si="1968"/>
        <v>0</v>
      </c>
      <c r="DF226" s="16"/>
      <c r="DG226" s="16">
        <f t="shared" si="1969"/>
        <v>0</v>
      </c>
      <c r="DH226" s="16"/>
      <c r="DI226" s="16">
        <f t="shared" si="1970"/>
        <v>0</v>
      </c>
      <c r="DJ226" s="16"/>
      <c r="DK226" s="16">
        <f t="shared" si="1971"/>
        <v>0</v>
      </c>
      <c r="DL226" s="16"/>
      <c r="DM226" s="16">
        <f t="shared" si="1751"/>
        <v>0</v>
      </c>
      <c r="DN226" s="16"/>
      <c r="DO226" s="16">
        <f t="shared" si="1807"/>
        <v>0</v>
      </c>
      <c r="DP226" s="16">
        <f t="shared" si="1920"/>
        <v>23</v>
      </c>
      <c r="DQ226" s="16">
        <f t="shared" si="1920"/>
        <v>802617.18725999992</v>
      </c>
    </row>
    <row r="227" spans="1:121" ht="24.75" customHeight="1" x14ac:dyDescent="0.25">
      <c r="A227" s="20"/>
      <c r="B227" s="54">
        <v>190</v>
      </c>
      <c r="C227" s="55" t="s">
        <v>355</v>
      </c>
      <c r="D227" s="56">
        <f t="shared" si="1809"/>
        <v>19063</v>
      </c>
      <c r="E227" s="56">
        <v>18530</v>
      </c>
      <c r="F227" s="56">
        <v>18715</v>
      </c>
      <c r="G227" s="21">
        <v>2.37</v>
      </c>
      <c r="H227" s="15">
        <v>1</v>
      </c>
      <c r="I227" s="15">
        <v>1</v>
      </c>
      <c r="J227" s="56">
        <v>1.4</v>
      </c>
      <c r="K227" s="56">
        <v>1.68</v>
      </c>
      <c r="L227" s="56">
        <v>2.23</v>
      </c>
      <c r="M227" s="56">
        <v>2.57</v>
      </c>
      <c r="N227" s="16">
        <v>256</v>
      </c>
      <c r="O227" s="16">
        <f t="shared" si="1921"/>
        <v>16956990.2656</v>
      </c>
      <c r="P227" s="16">
        <v>7</v>
      </c>
      <c r="Q227" s="16">
        <f t="shared" si="1922"/>
        <v>463667.70257500006</v>
      </c>
      <c r="R227" s="16">
        <v>0</v>
      </c>
      <c r="S227" s="16">
        <f t="shared" si="1923"/>
        <v>0</v>
      </c>
      <c r="T227" s="16"/>
      <c r="U227" s="16">
        <f t="shared" si="1924"/>
        <v>0</v>
      </c>
      <c r="V227" s="16">
        <v>0</v>
      </c>
      <c r="W227" s="16">
        <f t="shared" si="1925"/>
        <v>0</v>
      </c>
      <c r="X227" s="16">
        <v>78</v>
      </c>
      <c r="Y227" s="16">
        <f t="shared" si="1926"/>
        <v>5166582.9715499999</v>
      </c>
      <c r="Z227" s="16">
        <v>0</v>
      </c>
      <c r="AA227" s="16">
        <f t="shared" si="1927"/>
        <v>0</v>
      </c>
      <c r="AB227" s="16">
        <v>0</v>
      </c>
      <c r="AC227" s="16">
        <f t="shared" si="1928"/>
        <v>0</v>
      </c>
      <c r="AD227" s="16">
        <v>0</v>
      </c>
      <c r="AE227" s="16">
        <f t="shared" si="1929"/>
        <v>0</v>
      </c>
      <c r="AF227" s="16">
        <v>0</v>
      </c>
      <c r="AG227" s="16">
        <f t="shared" si="1930"/>
        <v>0</v>
      </c>
      <c r="AH227" s="16"/>
      <c r="AI227" s="16">
        <f t="shared" si="1931"/>
        <v>0</v>
      </c>
      <c r="AJ227" s="16"/>
      <c r="AK227" s="16">
        <f t="shared" si="1932"/>
        <v>0</v>
      </c>
      <c r="AL227" s="58">
        <v>0</v>
      </c>
      <c r="AM227" s="16">
        <f t="shared" si="1933"/>
        <v>0</v>
      </c>
      <c r="AN227" s="59">
        <v>7</v>
      </c>
      <c r="AO227" s="16">
        <f t="shared" si="1934"/>
        <v>535945.66359600006</v>
      </c>
      <c r="AP227" s="16">
        <v>0</v>
      </c>
      <c r="AQ227" s="16">
        <f t="shared" si="1935"/>
        <v>0</v>
      </c>
      <c r="AR227" s="16">
        <v>29</v>
      </c>
      <c r="AS227" s="16">
        <f t="shared" si="1936"/>
        <v>2220346.3206119998</v>
      </c>
      <c r="AT227" s="16">
        <v>0</v>
      </c>
      <c r="AU227" s="16">
        <f t="shared" si="1937"/>
        <v>0</v>
      </c>
      <c r="AV227" s="16"/>
      <c r="AW227" s="16">
        <f t="shared" si="1938"/>
        <v>0</v>
      </c>
      <c r="AX227" s="16"/>
      <c r="AY227" s="16">
        <f t="shared" si="1939"/>
        <v>0</v>
      </c>
      <c r="AZ227" s="16">
        <v>2</v>
      </c>
      <c r="BA227" s="16">
        <f t="shared" si="1940"/>
        <v>148946.41355999999</v>
      </c>
      <c r="BB227" s="16">
        <v>0</v>
      </c>
      <c r="BC227" s="16">
        <f t="shared" si="1941"/>
        <v>0</v>
      </c>
      <c r="BD227" s="16">
        <v>0</v>
      </c>
      <c r="BE227" s="16">
        <f t="shared" si="1942"/>
        <v>0</v>
      </c>
      <c r="BF227" s="16">
        <v>0</v>
      </c>
      <c r="BG227" s="16">
        <f t="shared" si="1943"/>
        <v>0</v>
      </c>
      <c r="BH227" s="16">
        <v>0</v>
      </c>
      <c r="BI227" s="16">
        <f t="shared" si="1944"/>
        <v>0</v>
      </c>
      <c r="BJ227" s="16">
        <v>0</v>
      </c>
      <c r="BK227" s="16">
        <f t="shared" si="1945"/>
        <v>0</v>
      </c>
      <c r="BL227" s="16">
        <v>6</v>
      </c>
      <c r="BM227" s="16">
        <f t="shared" si="1946"/>
        <v>382818.33113999997</v>
      </c>
      <c r="BN227" s="22">
        <v>0</v>
      </c>
      <c r="BO227" s="16">
        <f t="shared" si="1947"/>
        <v>0</v>
      </c>
      <c r="BP227" s="16">
        <v>0</v>
      </c>
      <c r="BQ227" s="16">
        <f t="shared" si="1948"/>
        <v>0</v>
      </c>
      <c r="BR227" s="16">
        <v>0</v>
      </c>
      <c r="BS227" s="16">
        <f t="shared" si="1949"/>
        <v>0</v>
      </c>
      <c r="BT227" s="16">
        <v>0</v>
      </c>
      <c r="BU227" s="16">
        <f t="shared" si="1950"/>
        <v>0</v>
      </c>
      <c r="BV227" s="16">
        <v>0</v>
      </c>
      <c r="BW227" s="16">
        <f t="shared" si="1951"/>
        <v>0</v>
      </c>
      <c r="BX227" s="16"/>
      <c r="BY227" s="16">
        <f t="shared" si="1952"/>
        <v>0</v>
      </c>
      <c r="BZ227" s="16">
        <v>0</v>
      </c>
      <c r="CA227" s="16">
        <f t="shared" si="1953"/>
        <v>0</v>
      </c>
      <c r="CB227" s="16"/>
      <c r="CC227" s="16">
        <f t="shared" si="1954"/>
        <v>0</v>
      </c>
      <c r="CD227" s="16"/>
      <c r="CE227" s="16">
        <f t="shared" si="1955"/>
        <v>0</v>
      </c>
      <c r="CF227" s="16"/>
      <c r="CG227" s="16">
        <f t="shared" si="1956"/>
        <v>0</v>
      </c>
      <c r="CH227" s="16"/>
      <c r="CI227" s="16">
        <f t="shared" si="1957"/>
        <v>0</v>
      </c>
      <c r="CJ227" s="16"/>
      <c r="CK227" s="16">
        <f t="shared" si="1958"/>
        <v>0</v>
      </c>
      <c r="CL227" s="16">
        <v>5</v>
      </c>
      <c r="CM227" s="16">
        <f t="shared" si="1959"/>
        <v>379497.65185500006</v>
      </c>
      <c r="CN227" s="16">
        <v>12</v>
      </c>
      <c r="CO227" s="16">
        <f t="shared" si="1960"/>
        <v>1047063.191076</v>
      </c>
      <c r="CP227" s="18"/>
      <c r="CQ227" s="16">
        <f t="shared" si="1961"/>
        <v>0</v>
      </c>
      <c r="CR227" s="16"/>
      <c r="CS227" s="16">
        <f t="shared" si="1962"/>
        <v>0</v>
      </c>
      <c r="CT227" s="16"/>
      <c r="CU227" s="16">
        <f t="shared" si="1963"/>
        <v>0</v>
      </c>
      <c r="CV227" s="16"/>
      <c r="CW227" s="16">
        <f t="shared" si="1964"/>
        <v>0</v>
      </c>
      <c r="CX227" s="16"/>
      <c r="CY227" s="16">
        <f t="shared" si="1965"/>
        <v>0</v>
      </c>
      <c r="CZ227" s="16">
        <v>1</v>
      </c>
      <c r="DA227" s="16">
        <f t="shared" si="1966"/>
        <v>85439.944988999996</v>
      </c>
      <c r="DB227" s="16"/>
      <c r="DC227" s="16">
        <f t="shared" si="1967"/>
        <v>0</v>
      </c>
      <c r="DD227" s="16"/>
      <c r="DE227" s="16">
        <f t="shared" si="1968"/>
        <v>0</v>
      </c>
      <c r="DF227" s="16"/>
      <c r="DG227" s="16">
        <f t="shared" si="1969"/>
        <v>0</v>
      </c>
      <c r="DH227" s="16"/>
      <c r="DI227" s="16">
        <f t="shared" si="1970"/>
        <v>0</v>
      </c>
      <c r="DJ227" s="16">
        <v>1</v>
      </c>
      <c r="DK227" s="16">
        <f t="shared" si="1971"/>
        <v>125518.15213125</v>
      </c>
      <c r="DL227" s="16"/>
      <c r="DM227" s="16">
        <f t="shared" si="1751"/>
        <v>0</v>
      </c>
      <c r="DN227" s="16"/>
      <c r="DO227" s="16">
        <f t="shared" si="1807"/>
        <v>0</v>
      </c>
      <c r="DP227" s="16">
        <f t="shared" si="1920"/>
        <v>404</v>
      </c>
      <c r="DQ227" s="16">
        <f t="shared" si="1920"/>
        <v>27512816.608684245</v>
      </c>
    </row>
    <row r="228" spans="1:121" ht="26.25" customHeight="1" x14ac:dyDescent="0.25">
      <c r="A228" s="20"/>
      <c r="B228" s="54">
        <v>191</v>
      </c>
      <c r="C228" s="55" t="s">
        <v>356</v>
      </c>
      <c r="D228" s="56">
        <f t="shared" si="1809"/>
        <v>19063</v>
      </c>
      <c r="E228" s="56">
        <v>18530</v>
      </c>
      <c r="F228" s="56">
        <v>18715</v>
      </c>
      <c r="G228" s="21">
        <v>4.13</v>
      </c>
      <c r="H228" s="15">
        <v>1</v>
      </c>
      <c r="I228" s="15">
        <v>0.9</v>
      </c>
      <c r="J228" s="56">
        <v>1.4</v>
      </c>
      <c r="K228" s="56">
        <v>1.68</v>
      </c>
      <c r="L228" s="56">
        <v>2.23</v>
      </c>
      <c r="M228" s="56">
        <v>2.57</v>
      </c>
      <c r="N228" s="16">
        <v>162</v>
      </c>
      <c r="O228" s="16">
        <f>(N228/12*5*$D228*$G228*$H228*$J228*O$11)+(N228/12*4*$E228*$G228*$I228*$J228)+(N228/12*3*$F228*$G228*$I228*$J228)</f>
        <v>16665688.579050001</v>
      </c>
      <c r="P228" s="16">
        <v>7</v>
      </c>
      <c r="Q228" s="16">
        <f>(P228/12*5*$D228*$G228*$H228*$J228*Q$11)+(P228/12*4*$E228*$G228*$I228*$J228)+(P228/12*3*$F228*$G228*$I228*$J228)</f>
        <v>720122.34600833349</v>
      </c>
      <c r="R228" s="16">
        <v>0</v>
      </c>
      <c r="S228" s="16">
        <f>(R228/12*5*$D228*$G228*$H228*$J228*S$11)+(R228/12*4*$E228*$G228*$I228*$J228)+(R228/12*3*$F228*$G228*$I228*$J228)</f>
        <v>0</v>
      </c>
      <c r="T228" s="16"/>
      <c r="U228" s="16">
        <f>(T228/12*5*$D228*$G228*$H228*$J228*U$11)+(T228/12*4*$E228*$G228*$I228*$J228)+(T228/12*3*$F228*$G228*$I228*$J228)</f>
        <v>0</v>
      </c>
      <c r="V228" s="16">
        <v>0</v>
      </c>
      <c r="W228" s="16">
        <f>(V228/12*5*$D228*$G228*$H228*$J228*W$11)+(V228/12*4*$E228*$G228*$I228*$J228)+(V228/12*3*$F228*$G228*$I228*$J228)</f>
        <v>0</v>
      </c>
      <c r="X228" s="16">
        <v>29</v>
      </c>
      <c r="Y228" s="16">
        <f>(X228/12*5*$D228*$G228*$H228*$J228*Y$11)+(X228/12*4*$E228*$G228*$I228*$J228)+(X228/12*3*$F228*$G228*$I228*$J228)</f>
        <v>2983364.0048916661</v>
      </c>
      <c r="Z228" s="16">
        <v>5</v>
      </c>
      <c r="AA228" s="16">
        <f>(Z228/12*5*$D228*$G228*$H228*$J228*AA$11)+(Z228/12*4*$E228*$G228*$I228*$J228)+(Z228/12*3*$F228*$G228*$I228*$J228)</f>
        <v>514373.10429166665</v>
      </c>
      <c r="AB228" s="16">
        <v>0</v>
      </c>
      <c r="AC228" s="16">
        <f>(AB228/12*5*$D228*$G228*$H228*$J228*AC$11)+(AB228/12*4*$E228*$G228*$I228*$J228)+(AB228/12*3*$F228*$G228*$I228*$J228)</f>
        <v>0</v>
      </c>
      <c r="AD228" s="16">
        <v>0</v>
      </c>
      <c r="AE228" s="16">
        <f>(AD228/12*5*$D228*$G228*$H228*$J228*AE$11)+(AD228/12*4*$E228*$G228*$I228*$J228)+(AD228/12*3*$F228*$G228*$I228*$J228)</f>
        <v>0</v>
      </c>
      <c r="AF228" s="16">
        <v>0</v>
      </c>
      <c r="AG228" s="16">
        <f>(AF228/12*5*$D228*$G228*$H228*$J228*AG$11)+(AF228/12*4*$E228*$G228*$I228*$J228)+(AF228/12*3*$F228*$G228*$I228*$J228)</f>
        <v>0</v>
      </c>
      <c r="AH228" s="16"/>
      <c r="AI228" s="16">
        <f>(AH228/12*5*$D228*$G228*$H228*$J228*AI$11)+(AH228/12*4*$E228*$G228*$I228*$J228)+(AH228/12*3*$F228*$G228*$I228*$J228)</f>
        <v>0</v>
      </c>
      <c r="AJ228" s="16"/>
      <c r="AK228" s="16">
        <f>(AJ228/12*5*$D228*$G228*$H228*$J228*AK$11)+(AJ228/12*4*$E228*$G228*$I228*$J228)+(AJ228/12*3*$F228*$G228*$I228*$J228)</f>
        <v>0</v>
      </c>
      <c r="AL228" s="58">
        <v>2</v>
      </c>
      <c r="AM228" s="16">
        <f>(AL228/12*5*$D228*$G228*$H228*$J228*AM$11)+(AL228/12*4*$E228*$G228*$I228*$J228)+(AL228/12*3*$F228*$G228*$I228*$J228)</f>
        <v>204371.46339166665</v>
      </c>
      <c r="AN228" s="59">
        <v>0</v>
      </c>
      <c r="AO228" s="16">
        <f>(AN228/12*5*$D228*$G228*$H228*$K228*AO$11)+(AN228/12*4*$E228*$G228*$I228*$K228)+(AN228/12*3*$F228*$G228*$I228*$K228)</f>
        <v>0</v>
      </c>
      <c r="AP228" s="16">
        <v>0</v>
      </c>
      <c r="AQ228" s="16">
        <f>(AP228/12*5*$D228*$G228*$H228*$K228*AQ$11)+(AP228/12*4*$E228*$G228*$I228*$K228)+(AP228/12*3*$F228*$G228*$I228*$K228)</f>
        <v>0</v>
      </c>
      <c r="AR228" s="16">
        <v>4</v>
      </c>
      <c r="AS228" s="16">
        <f>(AR228/12*5*$D228*$G228*$H228*$K228*AS$11)+(AR228/12*4*$E228*$G228*$I228*$K228)+(AR228/12*3*$F228*$G228*$I228*$K228)</f>
        <v>495120.84731199988</v>
      </c>
      <c r="AT228" s="16">
        <v>0</v>
      </c>
      <c r="AU228" s="16">
        <f>(AT228/12*5*$D228*$G228*$H228*$K228*AU$11)+(AT228/12*4*$E228*$G228*$I228*$K228)+(AT228/12*3*$F228*$G228*$I228*$K228)</f>
        <v>0</v>
      </c>
      <c r="AV228" s="16"/>
      <c r="AW228" s="16">
        <f>(AV228/12*5*$D228*$G228*$H228*$J228*AW$11)+(AV228/12*4*$E228*$G228*$I228*$J228)+(AV228/12*3*$F228*$G228*$I228*$J228)</f>
        <v>0</v>
      </c>
      <c r="AX228" s="16"/>
      <c r="AY228" s="16">
        <f>(AX228/12*5*$D228*$G228*$H228*$J228*AY$11)+(AX228/12*4*$E228*$G228*$I228*$J228)+(AX228/12*3*$F228*$G228*$I228*$J228)</f>
        <v>0</v>
      </c>
      <c r="AZ228" s="16"/>
      <c r="BA228" s="16">
        <f>(AZ228/12*5*$D228*$G228*$H228*$K228*BA$11)+(AZ228/12*4*$E228*$G228*$I228*$K228)+(AZ228/12*3*$F228*$G228*$I228*$K228)</f>
        <v>0</v>
      </c>
      <c r="BB228" s="16">
        <v>0</v>
      </c>
      <c r="BC228" s="16">
        <f>(BB228/12*5*$D228*$G228*$H228*$J228*BC$11)+(BB228/12*4*$E228*$G228*$I228*$J228)+(BB228/12*3*$F228*$G228*$I228*$J228)</f>
        <v>0</v>
      </c>
      <c r="BD228" s="16">
        <v>0</v>
      </c>
      <c r="BE228" s="16">
        <f>(BD228/12*5*$D228*$G228*$H228*$J228*BE$11)+(BD228/12*4*$E228*$G228*$I228*$J228)+(BD228/12*3*$F228*$G228*$I228*$J228)</f>
        <v>0</v>
      </c>
      <c r="BF228" s="16">
        <v>0</v>
      </c>
      <c r="BG228" s="16">
        <f>(BF228/12*5*$D228*$G228*$H228*$J228*BG$11)+(BF228/12*4*$E228*$G228*$I228*$J228)+(BF228/12*3*$F228*$G228*$I228*$J228)</f>
        <v>0</v>
      </c>
      <c r="BH228" s="16">
        <v>0</v>
      </c>
      <c r="BI228" s="16">
        <f>(BH228/12*5*$D228*$G228*$H228*$K228*BI$11)+(BH228/12*4*$E228*$G228*$I228*$K228)+(BH228/12*3*$F228*$G228*$I228*$K228)</f>
        <v>0</v>
      </c>
      <c r="BJ228" s="16">
        <v>0</v>
      </c>
      <c r="BK228" s="16">
        <f>(BJ228/12*5*$D228*$G228*$H228*$J228*BK$11)+(BJ228/12*4*$E228*$G228*$I228*$J228)+(BJ228/12*3*$F228*$G228*$I228*$J228)</f>
        <v>0</v>
      </c>
      <c r="BL228" s="16"/>
      <c r="BM228" s="16">
        <f>(BL228/12*5*$D228*$G228*$H228*$J228*BM$11)+(BL228/12*4*$E228*$G228*$I228*$J228)+(BL228/12*3*$F228*$G228*$I228*$J228)</f>
        <v>0</v>
      </c>
      <c r="BN228" s="22"/>
      <c r="BO228" s="16">
        <f>(BN228/12*5*$D228*$G228*$H228*$K228*BO$11)+(BN228/12*4*$E228*$G228*$I228*$K228)+(BN228/12*3*$F228*$G228*$I228*$K228)</f>
        <v>0</v>
      </c>
      <c r="BP228" s="16">
        <v>0</v>
      </c>
      <c r="BQ228" s="16">
        <f>(BP228/12*5*$D228*$G228*$H228*$K228*BQ$11)+(BP228/12*4*$E228*$G228*$I228*$K228)+(BP228/12*3*$F228*$G228*$I228*$K228)</f>
        <v>0</v>
      </c>
      <c r="BR228" s="16">
        <v>0</v>
      </c>
      <c r="BS228" s="16">
        <f>(BR228/12*5*$D228*$G228*$H228*$J228*BS$11)+(BR228/12*4*$E228*$G228*$I228*$J228)+(BR228/12*3*$F228*$G228*$I228*$J228)</f>
        <v>0</v>
      </c>
      <c r="BT228" s="16">
        <v>0</v>
      </c>
      <c r="BU228" s="16">
        <f>(BT228/12*5*$D228*$G228*$H228*$J228*BU$11)+(BT228/12*4*$E228*$G228*$I228*$J228)+(BT228/12*3*$F228*$G228*$I228*$J228)</f>
        <v>0</v>
      </c>
      <c r="BV228" s="16">
        <v>0</v>
      </c>
      <c r="BW228" s="16">
        <f>(BV228/12*5*$D228*$G228*$H228*$K228*BW$11)+(BV228/12*4*$E228*$G228*$I228*$K228)+(BV228/12*3*$F228*$G228*$I228*$K228)</f>
        <v>0</v>
      </c>
      <c r="BX228" s="16"/>
      <c r="BY228" s="16">
        <f>(BX228/12*5*$D228*$G228*$H228*$K228*BY$11)+(BX228/12*4*$E228*$G228*$I228*$K228)+(BX228/12*3*$F228*$G228*$I228*$K228)</f>
        <v>0</v>
      </c>
      <c r="BZ228" s="16">
        <v>0</v>
      </c>
      <c r="CA228" s="16">
        <f>(BZ228/12*5*$D228*$G228*$H228*$J228*CA$11)+(BZ228/12*4*$E228*$G228*$I228*$J228)+(BZ228/12*3*$F228*$G228*$I228*$J228)</f>
        <v>0</v>
      </c>
      <c r="CB228" s="16">
        <v>0</v>
      </c>
      <c r="CC228" s="16">
        <f>(CB228/12*5*$D228*$G228*$H228*$K228*CC$11)+(CB228/12*4*$E228*$G228*$I228*$K228)+(CB228/12*3*$F228*$G228*$I228*$K228)</f>
        <v>0</v>
      </c>
      <c r="CD228" s="16">
        <v>0</v>
      </c>
      <c r="CE228" s="16">
        <f>(CD228/12*5*$D228*$G228*$H228*$J228*CE$11)+(CD228/12*4*$E228*$G228*$I228*$J228)+(CD228/12*3*$F228*$G228*$I228*$J228)</f>
        <v>0</v>
      </c>
      <c r="CF228" s="16"/>
      <c r="CG228" s="16">
        <f>(CF228/12*5*$D228*$G228*$H228*$J228*CG$11)+(CF228/12*4*$E228*$G228*$I228*$J228)+(CF228/12*3*$F228*$G228*$I228*$J228)</f>
        <v>0</v>
      </c>
      <c r="CH228" s="16"/>
      <c r="CI228" s="16">
        <f>(CH228/12*5*$D228*$G228*$H228*$J228*CI$11)+(CH228/12*4*$E228*$G228*$I228*$J228)+(CH228/12*3*$F228*$G228*$I228*$J228)</f>
        <v>0</v>
      </c>
      <c r="CJ228" s="16"/>
      <c r="CK228" s="16">
        <f>(CJ228/12*5*$D228*$G228*$H228*$J228*CK$11)+(CJ228/12*4*$E228*$G228*$I228*$J228)+(CJ228/12*3*$F228*$G228*$I228*$J228)</f>
        <v>0</v>
      </c>
      <c r="CL228" s="16"/>
      <c r="CM228" s="16">
        <f>(CL228/12*5*$D228*$G228*$H228*$K228*CM$11)+(CL228/12*4*$E228*$G228*$I228*$K228)+(CL228/12*3*$F228*$G228*$I228*$K228)</f>
        <v>0</v>
      </c>
      <c r="CN228" s="16"/>
      <c r="CO228" s="16">
        <f>(CN228/12*5*$D228*$G228*$H228*$K228*CO$11)+(CN228/12*4*$E228*$G228*$I228*$K228)+(CN228/12*3*$F228*$G228*$I228*$K228)</f>
        <v>0</v>
      </c>
      <c r="CP228" s="18"/>
      <c r="CQ228" s="16">
        <f>(CP228/12*5*$D228*$G228*$H228*$J228*CQ$11)+(CP228/12*4*$E228*$G228*$I228*$J228)+(CP228/12*3*$F228*$G228*$I228*$J228)</f>
        <v>0</v>
      </c>
      <c r="CR228" s="16"/>
      <c r="CS228" s="16">
        <f>(CR228/12*5*$D228*$G228*$H228*$K228*CS$11)+(CR228/12*4*$E228*$G228*$I228*$K228)+(CR228/12*3*$F228*$G228*$I228*$K228)</f>
        <v>0</v>
      </c>
      <c r="CT228" s="16"/>
      <c r="CU228" s="16">
        <f>(CT228/12*5*$D228*$G228*$H228*$K228*CU$11)+(CT228/12*4*$E228*$G228*$I228*$K228)+(CT228/12*3*$F228*$G228*$I228*$K228)</f>
        <v>0</v>
      </c>
      <c r="CV228" s="16"/>
      <c r="CW228" s="16">
        <f>(CV228/12*5*$D228*$G228*$H228*$K228*CW$11)+(CV228/12*4*$E228*$G228*$I228*$K228)+(CV228/12*3*$F228*$G228*$I228*$K228)</f>
        <v>0</v>
      </c>
      <c r="CX228" s="16"/>
      <c r="CY228" s="16">
        <f>(CX228/12*5*$D228*$G228*$H228*$K228*CY$11)+(CX228/12*4*$E228*$G228*$I228*$K228)+(CX228/12*3*$F228*$G228*$I228*$K228)</f>
        <v>0</v>
      </c>
      <c r="CZ228" s="16"/>
      <c r="DA228" s="16">
        <f>(CZ228/12*5*$D228*$G228*$H228*$K228*DA$11)+(CZ228/12*4*$E228*$G228*$I228*$K228)+(CZ228/12*3*$F228*$G228*$I228*$K228)</f>
        <v>0</v>
      </c>
      <c r="DB228" s="16"/>
      <c r="DC228" s="16">
        <f>(DB228/12*5*$D228*$G228*$H228*$J228*DC$11)+(DB228/12*4*$E228*$G228*$I228*$J228)+(DB228/12*3*$F228*$G228*$I228*$J228)</f>
        <v>0</v>
      </c>
      <c r="DD228" s="16"/>
      <c r="DE228" s="16">
        <f>(DD228/12*5*$D228*$G228*$H228*$J228*DE$11)+(DD228/12*4*$E228*$G228*$I228*$J228)+(DD228/12*3*$F228*$G228*$I228*$J228)</f>
        <v>0</v>
      </c>
      <c r="DF228" s="16"/>
      <c r="DG228" s="16">
        <f>(DF228/12*5*$D228*$G228*$H228*$K228*DG$11)+(DF228/12*4*$E228*$G228*$I228*$K228)+(DF228/12*3*$F228*$G228*$I228*$K228)</f>
        <v>0</v>
      </c>
      <c r="DH228" s="16"/>
      <c r="DI228" s="16">
        <f>(DH228/12*5*$D228*$G228*$H228*$K228*DI$11)+(DH228/12*4*$E228*$G228*$I228*$K228)+(DH228/12*3*$F228*$G228*$I228*$K228)</f>
        <v>0</v>
      </c>
      <c r="DJ228" s="16"/>
      <c r="DK228" s="16">
        <f>(DJ228/12*5*$D228*$G228*$H228*$L228*DK$11)+(DJ228/12*4*$E228*$G228*$I228*$L228)+(DJ228/12*3*$F228*$G228*$I228*$L228)</f>
        <v>0</v>
      </c>
      <c r="DL228" s="16"/>
      <c r="DM228" s="16">
        <f>(DL228/12*5*$D228*$G228*$H228*$M228*DM$11)+(DL228/12*4*$E228*$G228*$I228*$M228)+(DL228/12*3*$F228*$G228*$I228*$M228)</f>
        <v>0</v>
      </c>
      <c r="DN228" s="16"/>
      <c r="DO228" s="16">
        <f t="shared" si="1807"/>
        <v>0</v>
      </c>
      <c r="DP228" s="16">
        <f t="shared" si="1920"/>
        <v>209</v>
      </c>
      <c r="DQ228" s="16">
        <f t="shared" si="1920"/>
        <v>21583040.344945334</v>
      </c>
    </row>
    <row r="229" spans="1:121" ht="26.25" customHeight="1" x14ac:dyDescent="0.25">
      <c r="A229" s="20"/>
      <c r="B229" s="54">
        <v>192</v>
      </c>
      <c r="C229" s="55" t="s">
        <v>357</v>
      </c>
      <c r="D229" s="56">
        <f t="shared" si="1809"/>
        <v>19063</v>
      </c>
      <c r="E229" s="56">
        <v>18530</v>
      </c>
      <c r="F229" s="56">
        <v>18715</v>
      </c>
      <c r="G229" s="21">
        <v>6.08</v>
      </c>
      <c r="H229" s="15">
        <v>1</v>
      </c>
      <c r="I229" s="15">
        <v>1</v>
      </c>
      <c r="J229" s="56">
        <v>1.4</v>
      </c>
      <c r="K229" s="56">
        <v>1.68</v>
      </c>
      <c r="L229" s="56">
        <v>2.23</v>
      </c>
      <c r="M229" s="56">
        <v>2.57</v>
      </c>
      <c r="N229" s="16">
        <v>3</v>
      </c>
      <c r="O229" s="16">
        <f t="shared" ref="O229:O230" si="1972">(N229/12*5*$D229*$G229*$H229*$J229)+(N229/12*4*$E229*$G229*$I229*$J229)+(N229/12*3*$F229*$G229*$I229*$J229)</f>
        <v>480034.23999999993</v>
      </c>
      <c r="P229" s="16">
        <v>17</v>
      </c>
      <c r="Q229" s="16">
        <f t="shared" ref="Q229:Q230" si="1973">(P229/12*5*$D229*$G229*$H229*$J229)+(P229/12*4*$E229*$G229*$I229*$J229)+(P229/12*3*$F229*$G229*$I229*$J229)</f>
        <v>2720194.0266666664</v>
      </c>
      <c r="R229" s="16"/>
      <c r="S229" s="16">
        <f t="shared" ref="S229:S230" si="1974">(R229/12*5*$D229*$G229*$H229*$J229)+(R229/12*4*$E229*$G229*$I229*$J229)+(R229/12*3*$F229*$G229*$I229*$J229)</f>
        <v>0</v>
      </c>
      <c r="T229" s="16"/>
      <c r="U229" s="16">
        <f t="shared" ref="U229:U230" si="1975">(T229/12*5*$D229*$G229*$H229*$J229)+(T229/12*4*$E229*$G229*$I229*$J229)+(T229/12*3*$F229*$G229*$I229*$J229)</f>
        <v>0</v>
      </c>
      <c r="V229" s="16"/>
      <c r="W229" s="16">
        <f t="shared" ref="W229:W230" si="1976">(V229/12*5*$D229*$G229*$H229*$J229)+(V229/12*4*$E229*$G229*$I229*$J229)+(V229/12*3*$F229*$G229*$I229*$J229)</f>
        <v>0</v>
      </c>
      <c r="X229" s="16">
        <v>0</v>
      </c>
      <c r="Y229" s="16">
        <f t="shared" ref="Y229:Y230" si="1977">(X229/12*5*$D229*$G229*$H229*$J229)+(X229/12*4*$E229*$G229*$I229*$J229)+(X229/12*3*$F229*$G229*$I229*$J229)</f>
        <v>0</v>
      </c>
      <c r="Z229" s="16">
        <v>0</v>
      </c>
      <c r="AA229" s="16">
        <f t="shared" ref="AA229:AA230" si="1978">(Z229/12*5*$D229*$G229*$H229*$J229)+(Z229/12*4*$E229*$G229*$I229*$J229)+(Z229/12*3*$F229*$G229*$I229*$J229)</f>
        <v>0</v>
      </c>
      <c r="AB229" s="16"/>
      <c r="AC229" s="16">
        <f t="shared" ref="AC229:AC230" si="1979">(AB229/12*5*$D229*$G229*$H229*$J229)+(AB229/12*4*$E229*$G229*$I229*$J229)+(AB229/12*3*$F229*$G229*$I229*$J229)</f>
        <v>0</v>
      </c>
      <c r="AD229" s="16">
        <v>0</v>
      </c>
      <c r="AE229" s="16">
        <f t="shared" ref="AE229:AE230" si="1980">(AD229/12*5*$D229*$G229*$H229*$J229)+(AD229/12*4*$E229*$G229*$I229*$J229)+(AD229/12*3*$F229*$G229*$I229*$J229)</f>
        <v>0</v>
      </c>
      <c r="AF229" s="16">
        <v>0</v>
      </c>
      <c r="AG229" s="16">
        <f t="shared" ref="AG229:AG230" si="1981">(AF229/12*5*$D229*$G229*$H229*$J229)+(AF229/12*4*$E229*$G229*$I229*$J229)+(AF229/12*3*$F229*$G229*$I229*$J229)</f>
        <v>0</v>
      </c>
      <c r="AH229" s="16"/>
      <c r="AI229" s="16">
        <f t="shared" ref="AI229:AI230" si="1982">(AH229/12*5*$D229*$G229*$H229*$J229)+(AH229/12*4*$E229*$G229*$I229*$J229)+(AH229/12*3*$F229*$G229*$I229*$J229)</f>
        <v>0</v>
      </c>
      <c r="AJ229" s="16"/>
      <c r="AK229" s="16">
        <f t="shared" ref="AK229:AK230" si="1983">(AJ229/12*5*$D229*$G229*$H229*$J229)+(AJ229/12*4*$E229*$G229*$I229*$J229)+(AJ229/12*3*$F229*$G229*$I229*$J229)</f>
        <v>0</v>
      </c>
      <c r="AL229" s="58">
        <v>0</v>
      </c>
      <c r="AM229" s="16">
        <f t="shared" ref="AM229:AM230" si="1984">(AL229/12*5*$D229*$G229*$H229*$J229)+(AL229/12*4*$E229*$G229*$I229*$J229)+(AL229/12*3*$F229*$G229*$I229*$J229)</f>
        <v>0</v>
      </c>
      <c r="AN229" s="59">
        <v>0</v>
      </c>
      <c r="AO229" s="16">
        <f t="shared" ref="AO229:AO230" si="1985">(AN229/12*5*$D229*$G229*$H229*$K229)+(AN229/12*4*$E229*$G229*$I229*$K229)+(AN229/12*3*$F229*$G229*$I229*$K229)</f>
        <v>0</v>
      </c>
      <c r="AP229" s="16"/>
      <c r="AQ229" s="16">
        <f t="shared" ref="AQ229:AQ230" si="1986">(AP229/12*5*$D229*$G229*$H229*$K229)+(AP229/12*4*$E229*$G229*$I229*$K229)+(AP229/12*3*$F229*$G229*$I229*$K229)</f>
        <v>0</v>
      </c>
      <c r="AR229" s="16"/>
      <c r="AS229" s="16">
        <f t="shared" ref="AS229:AS230" si="1987">(AR229/12*5*$D229*$G229*$H229*$K229)+(AR229/12*4*$E229*$G229*$I229*$K229)+(AR229/12*3*$F229*$G229*$I229*$K229)</f>
        <v>0</v>
      </c>
      <c r="AT229" s="16"/>
      <c r="AU229" s="16">
        <f t="shared" ref="AU229:AU230" si="1988">(AT229/12*5*$D229*$G229*$H229*$K229)+(AT229/12*4*$E229*$G229*$I229*$K229)+(AT229/12*3*$F229*$G229*$I229*$K229)</f>
        <v>0</v>
      </c>
      <c r="AV229" s="16"/>
      <c r="AW229" s="16">
        <f t="shared" ref="AW229:AW230" si="1989">(AV229/12*5*$D229*$G229*$H229*$J229)+(AV229/12*4*$E229*$G229*$I229*$J229)+(AV229/12*3*$F229*$G229*$I229*$J229)</f>
        <v>0</v>
      </c>
      <c r="AX229" s="16"/>
      <c r="AY229" s="16">
        <f t="shared" ref="AY229:AY230" si="1990">(AX229/12*5*$D229*$G229*$H229*$J229)+(AX229/12*4*$E229*$G229*$I229*$J229)+(AX229/12*3*$F229*$G229*$I229*$J229)</f>
        <v>0</v>
      </c>
      <c r="AZ229" s="16"/>
      <c r="BA229" s="16">
        <f t="shared" ref="BA229:BA230" si="1991">(AZ229/12*5*$D229*$G229*$H229*$K229)+(AZ229/12*4*$E229*$G229*$I229*$K229)+(AZ229/12*3*$F229*$G229*$I229*$K229)</f>
        <v>0</v>
      </c>
      <c r="BB229" s="16"/>
      <c r="BC229" s="16">
        <f t="shared" ref="BC229:BC230" si="1992">(BB229/12*5*$D229*$G229*$H229*$J229)+(BB229/12*4*$E229*$G229*$I229*$J229)+(BB229/12*3*$F229*$G229*$I229*$J229)</f>
        <v>0</v>
      </c>
      <c r="BD229" s="16"/>
      <c r="BE229" s="16">
        <f t="shared" ref="BE229:BE230" si="1993">(BD229/12*5*$D229*$G229*$H229*$J229)+(BD229/12*4*$E229*$G229*$I229*$J229)+(BD229/12*3*$F229*$G229*$I229*$J229)</f>
        <v>0</v>
      </c>
      <c r="BF229" s="16"/>
      <c r="BG229" s="16">
        <f t="shared" ref="BG229:BG230" si="1994">(BF229/12*5*$D229*$G229*$H229*$J229)+(BF229/12*4*$E229*$G229*$I229*$J229)+(BF229/12*3*$F229*$G229*$I229*$J229)</f>
        <v>0</v>
      </c>
      <c r="BH229" s="16"/>
      <c r="BI229" s="16">
        <f t="shared" ref="BI229:BI230" si="1995">(BH229/12*5*$D229*$G229*$H229*$K229)+(BH229/12*4*$E229*$G229*$I229*$K229)+(BH229/12*3*$F229*$G229*$I229*$K229)</f>
        <v>0</v>
      </c>
      <c r="BJ229" s="16">
        <v>0</v>
      </c>
      <c r="BK229" s="16">
        <f t="shared" ref="BK229:BK230" si="1996">(BJ229/12*5*$D229*$G229*$H229*$J229)+(BJ229/12*4*$E229*$G229*$I229*$J229)+(BJ229/12*3*$F229*$G229*$I229*$J229)</f>
        <v>0</v>
      </c>
      <c r="BL229" s="16"/>
      <c r="BM229" s="16">
        <f t="shared" ref="BM229:BM230" si="1997">(BL229/12*5*$D229*$G229*$H229*$J229)+(BL229/12*4*$E229*$G229*$I229*$J229)+(BL229/12*3*$F229*$G229*$I229*$J229)</f>
        <v>0</v>
      </c>
      <c r="BN229" s="22"/>
      <c r="BO229" s="16">
        <f t="shared" ref="BO229:BO230" si="1998">(BN229/12*5*$D229*$G229*$H229*$K229)+(BN229/12*4*$E229*$G229*$I229*$K229)+(BN229/12*3*$F229*$G229*$I229*$K229)</f>
        <v>0</v>
      </c>
      <c r="BP229" s="16"/>
      <c r="BQ229" s="16">
        <f t="shared" ref="BQ229:BQ230" si="1999">(BP229/12*5*$D229*$G229*$H229*$K229)+(BP229/12*4*$E229*$G229*$I229*$K229)+(BP229/12*3*$F229*$G229*$I229*$K229)</f>
        <v>0</v>
      </c>
      <c r="BR229" s="16"/>
      <c r="BS229" s="16">
        <f t="shared" ref="BS229:BS230" si="2000">(BR229/12*5*$D229*$G229*$H229*$J229)+(BR229/12*4*$E229*$G229*$I229*$J229)+(BR229/12*3*$F229*$G229*$I229*$J229)</f>
        <v>0</v>
      </c>
      <c r="BT229" s="16"/>
      <c r="BU229" s="16">
        <f t="shared" ref="BU229:BU230" si="2001">(BT229/12*5*$D229*$G229*$H229*$J229)+(BT229/12*4*$E229*$G229*$I229*$J229)+(BT229/12*3*$F229*$G229*$I229*$J229)</f>
        <v>0</v>
      </c>
      <c r="BV229" s="16"/>
      <c r="BW229" s="16">
        <f t="shared" ref="BW229:BW230" si="2002">(BV229/12*5*$D229*$G229*$H229*$K229)+(BV229/12*4*$E229*$G229*$I229*$K229)+(BV229/12*3*$F229*$G229*$I229*$K229)</f>
        <v>0</v>
      </c>
      <c r="BX229" s="16"/>
      <c r="BY229" s="16">
        <f t="shared" ref="BY229:BY230" si="2003">(BX229/12*5*$D229*$G229*$H229*$K229)+(BX229/12*4*$E229*$G229*$I229*$K229)+(BX229/12*3*$F229*$G229*$I229*$K229)</f>
        <v>0</v>
      </c>
      <c r="BZ229" s="16"/>
      <c r="CA229" s="16">
        <f t="shared" ref="CA229:CA230" si="2004">(BZ229/12*5*$D229*$G229*$H229*$J229)+(BZ229/12*4*$E229*$G229*$I229*$J229)+(BZ229/12*3*$F229*$G229*$I229*$J229)</f>
        <v>0</v>
      </c>
      <c r="CB229" s="16"/>
      <c r="CC229" s="16">
        <f t="shared" ref="CC229:CC230" si="2005">(CB229/12*5*$D229*$G229*$H229*$K229)+(CB229/12*4*$E229*$G229*$I229*$K229)+(CB229/12*3*$F229*$G229*$I229*$K229)</f>
        <v>0</v>
      </c>
      <c r="CD229" s="16"/>
      <c r="CE229" s="16">
        <f t="shared" ref="CE229:CE230" si="2006">(CD229/12*5*$D229*$G229*$H229*$J229)+(CD229/12*4*$E229*$G229*$I229*$J229)+(CD229/12*3*$F229*$G229*$I229*$J229)</f>
        <v>0</v>
      </c>
      <c r="CF229" s="16"/>
      <c r="CG229" s="16">
        <f t="shared" ref="CG229:CG230" si="2007">(CF229/12*5*$D229*$G229*$H229*$J229)+(CF229/12*4*$E229*$G229*$I229*$J229)+(CF229/12*3*$F229*$G229*$I229*$J229)</f>
        <v>0</v>
      </c>
      <c r="CH229" s="16"/>
      <c r="CI229" s="16">
        <f t="shared" ref="CI229:CI230" si="2008">(CH229/12*5*$D229*$G229*$H229*$J229)+(CH229/12*4*$E229*$G229*$I229*$J229)+(CH229/12*3*$F229*$G229*$I229*$J229)</f>
        <v>0</v>
      </c>
      <c r="CJ229" s="16"/>
      <c r="CK229" s="16">
        <f t="shared" ref="CK229:CK230" si="2009">(CJ229/12*5*$D229*$G229*$H229*$J229)+(CJ229/12*4*$E229*$G229*$I229*$J229)+(CJ229/12*3*$F229*$G229*$I229*$J229)</f>
        <v>0</v>
      </c>
      <c r="CL229" s="16"/>
      <c r="CM229" s="16">
        <f t="shared" ref="CM229:CM230" si="2010">(CL229/12*5*$D229*$G229*$H229*$K229)+(CL229/12*4*$E229*$G229*$I229*$K229)+(CL229/12*3*$F229*$G229*$I229*$K229)</f>
        <v>0</v>
      </c>
      <c r="CN229" s="16"/>
      <c r="CO229" s="16">
        <f t="shared" ref="CO229:CO230" si="2011">(CN229/12*5*$D229*$G229*$H229*$K229)+(CN229/12*4*$E229*$G229*$I229*$K229)+(CN229/12*3*$F229*$G229*$I229*$K229)</f>
        <v>0</v>
      </c>
      <c r="CP229" s="18"/>
      <c r="CQ229" s="16">
        <f t="shared" ref="CQ229:CQ230" si="2012">(CP229/12*5*$D229*$G229*$H229*$J229)+(CP229/12*4*$E229*$G229*$I229*$J229)+(CP229/12*3*$F229*$G229*$I229*$J229)</f>
        <v>0</v>
      </c>
      <c r="CR229" s="16"/>
      <c r="CS229" s="16">
        <f t="shared" ref="CS229:CS230" si="2013">(CR229/12*5*$D229*$G229*$H229*$K229)+(CR229/12*4*$E229*$G229*$I229*$K229)+(CR229/12*3*$F229*$G229*$I229*$K229)</f>
        <v>0</v>
      </c>
      <c r="CT229" s="16"/>
      <c r="CU229" s="16">
        <f t="shared" ref="CU229:CU230" si="2014">(CT229/12*5*$D229*$G229*$H229*$K229)+(CT229/12*4*$E229*$G229*$I229*$K229)+(CT229/12*3*$F229*$G229*$I229*$K229)</f>
        <v>0</v>
      </c>
      <c r="CV229" s="16"/>
      <c r="CW229" s="16">
        <f t="shared" ref="CW229:CW230" si="2015">(CV229/12*5*$D229*$G229*$H229*$K229)+(CV229/12*4*$E229*$G229*$I229*$K229)+(CV229/12*3*$F229*$G229*$I229*$K229)</f>
        <v>0</v>
      </c>
      <c r="CX229" s="16"/>
      <c r="CY229" s="16">
        <f t="shared" ref="CY229:CY230" si="2016">(CX229/12*5*$D229*$G229*$H229*$K229)+(CX229/12*4*$E229*$G229*$I229*$K229)+(CX229/12*3*$F229*$G229*$I229*$K229)</f>
        <v>0</v>
      </c>
      <c r="CZ229" s="16"/>
      <c r="DA229" s="16">
        <f t="shared" ref="DA229:DA230" si="2017">(CZ229/12*5*$D229*$G229*$H229*$K229)+(CZ229/12*4*$E229*$G229*$I229*$K229)+(CZ229/12*3*$F229*$G229*$I229*$K229)</f>
        <v>0</v>
      </c>
      <c r="DB229" s="16"/>
      <c r="DC229" s="16">
        <f t="shared" ref="DC229:DC230" si="2018">(DB229/12*5*$D229*$G229*$H229*$J229)+(DB229/12*4*$E229*$G229*$I229*$J229)+(DB229/12*3*$F229*$G229*$I229*$J229)</f>
        <v>0</v>
      </c>
      <c r="DD229" s="16"/>
      <c r="DE229" s="16">
        <f t="shared" ref="DE229:DE230" si="2019">(DD229/12*5*$D229*$G229*$H229*$J229)+(DD229/12*4*$E229*$G229*$I229*$J229)+(DD229/12*3*$F229*$G229*$I229*$J229)</f>
        <v>0</v>
      </c>
      <c r="DF229" s="16"/>
      <c r="DG229" s="16">
        <f t="shared" ref="DG229:DG230" si="2020">(DF229/12*5*$D229*$G229*$H229*$K229)+(DF229/12*4*$E229*$G229*$I229*$K229)+(DF229/12*3*$F229*$G229*$I229*$K229)</f>
        <v>0</v>
      </c>
      <c r="DH229" s="16"/>
      <c r="DI229" s="16">
        <f t="shared" ref="DI229:DI230" si="2021">(DH229/12*5*$D229*$G229*$H229*$K229)+(DH229/12*4*$E229*$G229*$I229*$K229)+(DH229/12*3*$F229*$G229*$I229*$K229)</f>
        <v>0</v>
      </c>
      <c r="DJ229" s="16"/>
      <c r="DK229" s="16">
        <f t="shared" ref="DK229:DK230" si="2022">(DJ229/12*5*$D229*$G229*$H229*$L229)+(DJ229/12*4*$E229*$G229*$I229*$L229)+(DJ229/12*3*$F229*$G229*$I229*$L229)</f>
        <v>0</v>
      </c>
      <c r="DL229" s="16"/>
      <c r="DM229" s="16">
        <f t="shared" ref="DM229:DM230" si="2023">(DL229/12*5*$D229*$G229*$H229*$M229)+(DL229/12*4*$E229*$G229*$I229*$M229)+(DL229/12*3*$F229*$G229*$I229*$M229)</f>
        <v>0</v>
      </c>
      <c r="DN229" s="16"/>
      <c r="DO229" s="16">
        <f t="shared" ref="DO229:DO230" si="2024">(DN229*$D229*$G229*$H229*$K229)</f>
        <v>0</v>
      </c>
      <c r="DP229" s="16">
        <f t="shared" si="1920"/>
        <v>20</v>
      </c>
      <c r="DQ229" s="16">
        <f t="shared" si="1920"/>
        <v>3200228.2666666661</v>
      </c>
    </row>
    <row r="230" spans="1:121" ht="26.25" customHeight="1" x14ac:dyDescent="0.25">
      <c r="A230" s="20"/>
      <c r="B230" s="54">
        <v>193</v>
      </c>
      <c r="C230" s="55" t="s">
        <v>358</v>
      </c>
      <c r="D230" s="56">
        <f t="shared" si="1809"/>
        <v>19063</v>
      </c>
      <c r="E230" s="56">
        <v>18530</v>
      </c>
      <c r="F230" s="56">
        <v>18715</v>
      </c>
      <c r="G230" s="21">
        <v>7.12</v>
      </c>
      <c r="H230" s="15">
        <v>1</v>
      </c>
      <c r="I230" s="15">
        <v>1</v>
      </c>
      <c r="J230" s="56">
        <v>1.4</v>
      </c>
      <c r="K230" s="56">
        <v>1.68</v>
      </c>
      <c r="L230" s="56">
        <v>2.23</v>
      </c>
      <c r="M230" s="56">
        <v>2.57</v>
      </c>
      <c r="N230" s="16">
        <v>6</v>
      </c>
      <c r="O230" s="16">
        <f t="shared" si="1972"/>
        <v>1124290.72</v>
      </c>
      <c r="P230" s="16">
        <v>39</v>
      </c>
      <c r="Q230" s="16">
        <f t="shared" si="1973"/>
        <v>7307889.6799999997</v>
      </c>
      <c r="R230" s="16"/>
      <c r="S230" s="16">
        <f t="shared" si="1974"/>
        <v>0</v>
      </c>
      <c r="T230" s="16"/>
      <c r="U230" s="16">
        <f t="shared" si="1975"/>
        <v>0</v>
      </c>
      <c r="V230" s="16"/>
      <c r="W230" s="16">
        <f t="shared" si="1976"/>
        <v>0</v>
      </c>
      <c r="X230" s="16">
        <v>6</v>
      </c>
      <c r="Y230" s="16">
        <f t="shared" si="1977"/>
        <v>1124290.72</v>
      </c>
      <c r="Z230" s="16">
        <v>3</v>
      </c>
      <c r="AA230" s="16">
        <f t="shared" si="1978"/>
        <v>562145.36</v>
      </c>
      <c r="AB230" s="16"/>
      <c r="AC230" s="16">
        <f t="shared" si="1979"/>
        <v>0</v>
      </c>
      <c r="AD230" s="16">
        <v>0</v>
      </c>
      <c r="AE230" s="16">
        <f t="shared" si="1980"/>
        <v>0</v>
      </c>
      <c r="AF230" s="16">
        <v>0</v>
      </c>
      <c r="AG230" s="16">
        <f t="shared" si="1981"/>
        <v>0</v>
      </c>
      <c r="AH230" s="16"/>
      <c r="AI230" s="16">
        <f t="shared" si="1982"/>
        <v>0</v>
      </c>
      <c r="AJ230" s="16"/>
      <c r="AK230" s="16">
        <f t="shared" si="1983"/>
        <v>0</v>
      </c>
      <c r="AL230" s="58">
        <v>0</v>
      </c>
      <c r="AM230" s="16">
        <f t="shared" si="1984"/>
        <v>0</v>
      </c>
      <c r="AN230" s="59">
        <v>0</v>
      </c>
      <c r="AO230" s="16">
        <f t="shared" si="1985"/>
        <v>0</v>
      </c>
      <c r="AP230" s="16"/>
      <c r="AQ230" s="16">
        <f t="shared" si="1986"/>
        <v>0</v>
      </c>
      <c r="AR230" s="16">
        <v>20</v>
      </c>
      <c r="AS230" s="16">
        <f t="shared" si="1987"/>
        <v>4497162.88</v>
      </c>
      <c r="AT230" s="16"/>
      <c r="AU230" s="16">
        <f t="shared" si="1988"/>
        <v>0</v>
      </c>
      <c r="AV230" s="16"/>
      <c r="AW230" s="16">
        <f t="shared" si="1989"/>
        <v>0</v>
      </c>
      <c r="AX230" s="16"/>
      <c r="AY230" s="16">
        <f t="shared" si="1990"/>
        <v>0</v>
      </c>
      <c r="AZ230" s="16"/>
      <c r="BA230" s="16">
        <f t="shared" si="1991"/>
        <v>0</v>
      </c>
      <c r="BB230" s="16"/>
      <c r="BC230" s="16">
        <f t="shared" si="1992"/>
        <v>0</v>
      </c>
      <c r="BD230" s="16"/>
      <c r="BE230" s="16">
        <f t="shared" si="1993"/>
        <v>0</v>
      </c>
      <c r="BF230" s="16"/>
      <c r="BG230" s="16">
        <f t="shared" si="1994"/>
        <v>0</v>
      </c>
      <c r="BH230" s="16"/>
      <c r="BI230" s="16">
        <f t="shared" si="1995"/>
        <v>0</v>
      </c>
      <c r="BJ230" s="16">
        <v>0</v>
      </c>
      <c r="BK230" s="16">
        <f t="shared" si="1996"/>
        <v>0</v>
      </c>
      <c r="BL230" s="16"/>
      <c r="BM230" s="16">
        <f t="shared" si="1997"/>
        <v>0</v>
      </c>
      <c r="BN230" s="22"/>
      <c r="BO230" s="16">
        <f t="shared" si="1998"/>
        <v>0</v>
      </c>
      <c r="BP230" s="16"/>
      <c r="BQ230" s="16">
        <f t="shared" si="1999"/>
        <v>0</v>
      </c>
      <c r="BR230" s="16"/>
      <c r="BS230" s="16">
        <f t="shared" si="2000"/>
        <v>0</v>
      </c>
      <c r="BT230" s="16"/>
      <c r="BU230" s="16">
        <f t="shared" si="2001"/>
        <v>0</v>
      </c>
      <c r="BV230" s="16"/>
      <c r="BW230" s="16">
        <f t="shared" si="2002"/>
        <v>0</v>
      </c>
      <c r="BX230" s="16"/>
      <c r="BY230" s="16">
        <f t="shared" si="2003"/>
        <v>0</v>
      </c>
      <c r="BZ230" s="16"/>
      <c r="CA230" s="16">
        <f t="shared" si="2004"/>
        <v>0</v>
      </c>
      <c r="CB230" s="16"/>
      <c r="CC230" s="16">
        <f t="shared" si="2005"/>
        <v>0</v>
      </c>
      <c r="CD230" s="16"/>
      <c r="CE230" s="16">
        <f t="shared" si="2006"/>
        <v>0</v>
      </c>
      <c r="CF230" s="16"/>
      <c r="CG230" s="16">
        <f t="shared" si="2007"/>
        <v>0</v>
      </c>
      <c r="CH230" s="16"/>
      <c r="CI230" s="16">
        <f t="shared" si="2008"/>
        <v>0</v>
      </c>
      <c r="CJ230" s="16"/>
      <c r="CK230" s="16">
        <f t="shared" si="2009"/>
        <v>0</v>
      </c>
      <c r="CL230" s="16"/>
      <c r="CM230" s="16">
        <f t="shared" si="2010"/>
        <v>0</v>
      </c>
      <c r="CN230" s="16"/>
      <c r="CO230" s="16">
        <f t="shared" si="2011"/>
        <v>0</v>
      </c>
      <c r="CP230" s="18"/>
      <c r="CQ230" s="16">
        <f t="shared" si="2012"/>
        <v>0</v>
      </c>
      <c r="CR230" s="16"/>
      <c r="CS230" s="16">
        <f t="shared" si="2013"/>
        <v>0</v>
      </c>
      <c r="CT230" s="16"/>
      <c r="CU230" s="16">
        <f t="shared" si="2014"/>
        <v>0</v>
      </c>
      <c r="CV230" s="16"/>
      <c r="CW230" s="16">
        <f t="shared" si="2015"/>
        <v>0</v>
      </c>
      <c r="CX230" s="16"/>
      <c r="CY230" s="16">
        <f t="shared" si="2016"/>
        <v>0</v>
      </c>
      <c r="CZ230" s="16"/>
      <c r="DA230" s="16">
        <f t="shared" si="2017"/>
        <v>0</v>
      </c>
      <c r="DB230" s="16"/>
      <c r="DC230" s="16">
        <f t="shared" si="2018"/>
        <v>0</v>
      </c>
      <c r="DD230" s="16"/>
      <c r="DE230" s="16">
        <f t="shared" si="2019"/>
        <v>0</v>
      </c>
      <c r="DF230" s="16"/>
      <c r="DG230" s="16">
        <f t="shared" si="2020"/>
        <v>0</v>
      </c>
      <c r="DH230" s="16"/>
      <c r="DI230" s="16">
        <f t="shared" si="2021"/>
        <v>0</v>
      </c>
      <c r="DJ230" s="16"/>
      <c r="DK230" s="16">
        <f t="shared" si="2022"/>
        <v>0</v>
      </c>
      <c r="DL230" s="16"/>
      <c r="DM230" s="16">
        <f t="shared" si="2023"/>
        <v>0</v>
      </c>
      <c r="DN230" s="16"/>
      <c r="DO230" s="16">
        <f t="shared" si="2024"/>
        <v>0</v>
      </c>
      <c r="DP230" s="16">
        <f t="shared" si="1920"/>
        <v>74</v>
      </c>
      <c r="DQ230" s="16">
        <f t="shared" si="1920"/>
        <v>14615779.359999999</v>
      </c>
    </row>
    <row r="231" spans="1:121" ht="15.75" customHeight="1" x14ac:dyDescent="0.25">
      <c r="A231" s="69">
        <v>26</v>
      </c>
      <c r="B231" s="70"/>
      <c r="C231" s="71" t="s">
        <v>359</v>
      </c>
      <c r="D231" s="75">
        <f t="shared" si="1809"/>
        <v>19063</v>
      </c>
      <c r="E231" s="75">
        <v>18530</v>
      </c>
      <c r="F231" s="75">
        <v>18715</v>
      </c>
      <c r="G231" s="82">
        <v>0.79</v>
      </c>
      <c r="H231" s="76">
        <v>1</v>
      </c>
      <c r="I231" s="76">
        <v>1</v>
      </c>
      <c r="J231" s="75">
        <v>1.4</v>
      </c>
      <c r="K231" s="75">
        <v>1.68</v>
      </c>
      <c r="L231" s="75">
        <v>2.23</v>
      </c>
      <c r="M231" s="75">
        <v>2.57</v>
      </c>
      <c r="N231" s="74">
        <f t="shared" ref="N231:BY231" si="2025">N232</f>
        <v>24</v>
      </c>
      <c r="O231" s="74">
        <f t="shared" si="2025"/>
        <v>529905.9458000001</v>
      </c>
      <c r="P231" s="74">
        <f t="shared" si="2025"/>
        <v>0</v>
      </c>
      <c r="Q231" s="74">
        <f t="shared" si="2025"/>
        <v>0</v>
      </c>
      <c r="R231" s="74">
        <f t="shared" si="2025"/>
        <v>0</v>
      </c>
      <c r="S231" s="74">
        <f t="shared" si="2025"/>
        <v>0</v>
      </c>
      <c r="T231" s="74">
        <f t="shared" si="2025"/>
        <v>0</v>
      </c>
      <c r="U231" s="74">
        <f t="shared" si="2025"/>
        <v>0</v>
      </c>
      <c r="V231" s="74">
        <f t="shared" si="2025"/>
        <v>0</v>
      </c>
      <c r="W231" s="74">
        <f t="shared" si="2025"/>
        <v>0</v>
      </c>
      <c r="X231" s="74">
        <f t="shared" si="2025"/>
        <v>0</v>
      </c>
      <c r="Y231" s="74">
        <f t="shared" si="2025"/>
        <v>0</v>
      </c>
      <c r="Z231" s="74">
        <f t="shared" si="2025"/>
        <v>0</v>
      </c>
      <c r="AA231" s="74">
        <f t="shared" si="2025"/>
        <v>0</v>
      </c>
      <c r="AB231" s="74">
        <f t="shared" si="2025"/>
        <v>0</v>
      </c>
      <c r="AC231" s="74">
        <f t="shared" si="2025"/>
        <v>0</v>
      </c>
      <c r="AD231" s="74">
        <v>0</v>
      </c>
      <c r="AE231" s="74">
        <f t="shared" si="2025"/>
        <v>0</v>
      </c>
      <c r="AF231" s="74">
        <f t="shared" si="2025"/>
        <v>0</v>
      </c>
      <c r="AG231" s="74">
        <f t="shared" si="2025"/>
        <v>0</v>
      </c>
      <c r="AH231" s="74">
        <f t="shared" si="2025"/>
        <v>0</v>
      </c>
      <c r="AI231" s="74">
        <f t="shared" si="2025"/>
        <v>0</v>
      </c>
      <c r="AJ231" s="74">
        <f t="shared" si="2025"/>
        <v>0</v>
      </c>
      <c r="AK231" s="74">
        <f t="shared" si="2025"/>
        <v>0</v>
      </c>
      <c r="AL231" s="74">
        <f t="shared" si="2025"/>
        <v>194</v>
      </c>
      <c r="AM231" s="74">
        <f t="shared" si="2025"/>
        <v>4257842.4356416669</v>
      </c>
      <c r="AN231" s="74">
        <f t="shared" si="2025"/>
        <v>0</v>
      </c>
      <c r="AO231" s="74">
        <f t="shared" si="2025"/>
        <v>0</v>
      </c>
      <c r="AP231" s="74">
        <f t="shared" si="2025"/>
        <v>0</v>
      </c>
      <c r="AQ231" s="74">
        <f t="shared" si="2025"/>
        <v>0</v>
      </c>
      <c r="AR231" s="74">
        <f t="shared" si="2025"/>
        <v>43</v>
      </c>
      <c r="AS231" s="74">
        <f t="shared" si="2025"/>
        <v>1097412.5492680001</v>
      </c>
      <c r="AT231" s="74">
        <f t="shared" si="2025"/>
        <v>0</v>
      </c>
      <c r="AU231" s="74">
        <f t="shared" si="2025"/>
        <v>0</v>
      </c>
      <c r="AV231" s="74">
        <f t="shared" si="2025"/>
        <v>0</v>
      </c>
      <c r="AW231" s="74">
        <f t="shared" si="2025"/>
        <v>0</v>
      </c>
      <c r="AX231" s="74">
        <f t="shared" si="2025"/>
        <v>0</v>
      </c>
      <c r="AY231" s="74">
        <f t="shared" si="2025"/>
        <v>0</v>
      </c>
      <c r="AZ231" s="74">
        <f t="shared" si="2025"/>
        <v>0</v>
      </c>
      <c r="BA231" s="74">
        <f t="shared" si="2025"/>
        <v>0</v>
      </c>
      <c r="BB231" s="74">
        <f t="shared" si="2025"/>
        <v>0</v>
      </c>
      <c r="BC231" s="74">
        <f t="shared" si="2025"/>
        <v>0</v>
      </c>
      <c r="BD231" s="74">
        <f t="shared" si="2025"/>
        <v>0</v>
      </c>
      <c r="BE231" s="74">
        <f t="shared" si="2025"/>
        <v>0</v>
      </c>
      <c r="BF231" s="74">
        <f t="shared" si="2025"/>
        <v>0</v>
      </c>
      <c r="BG231" s="74">
        <f t="shared" si="2025"/>
        <v>0</v>
      </c>
      <c r="BH231" s="74">
        <f t="shared" si="2025"/>
        <v>0</v>
      </c>
      <c r="BI231" s="74">
        <f t="shared" si="2025"/>
        <v>0</v>
      </c>
      <c r="BJ231" s="74">
        <f t="shared" si="2025"/>
        <v>0</v>
      </c>
      <c r="BK231" s="74">
        <f t="shared" si="2025"/>
        <v>0</v>
      </c>
      <c r="BL231" s="74">
        <v>0</v>
      </c>
      <c r="BM231" s="74">
        <f t="shared" si="2025"/>
        <v>0</v>
      </c>
      <c r="BN231" s="74">
        <f t="shared" si="2025"/>
        <v>0</v>
      </c>
      <c r="BO231" s="74">
        <f t="shared" si="2025"/>
        <v>0</v>
      </c>
      <c r="BP231" s="74">
        <f t="shared" si="2025"/>
        <v>0</v>
      </c>
      <c r="BQ231" s="74">
        <f t="shared" si="2025"/>
        <v>0</v>
      </c>
      <c r="BR231" s="74">
        <f t="shared" si="2025"/>
        <v>0</v>
      </c>
      <c r="BS231" s="74">
        <f t="shared" si="2025"/>
        <v>0</v>
      </c>
      <c r="BT231" s="74">
        <f t="shared" si="2025"/>
        <v>0</v>
      </c>
      <c r="BU231" s="74">
        <f t="shared" si="2025"/>
        <v>0</v>
      </c>
      <c r="BV231" s="74">
        <f t="shared" si="2025"/>
        <v>0</v>
      </c>
      <c r="BW231" s="74">
        <f t="shared" si="2025"/>
        <v>0</v>
      </c>
      <c r="BX231" s="74">
        <f t="shared" si="2025"/>
        <v>0</v>
      </c>
      <c r="BY231" s="74">
        <f t="shared" si="2025"/>
        <v>0</v>
      </c>
      <c r="BZ231" s="74">
        <f t="shared" ref="BZ231:DQ231" si="2026">BZ232</f>
        <v>0</v>
      </c>
      <c r="CA231" s="74">
        <f t="shared" si="2026"/>
        <v>0</v>
      </c>
      <c r="CB231" s="74">
        <f t="shared" si="2026"/>
        <v>0</v>
      </c>
      <c r="CC231" s="74">
        <f t="shared" si="2026"/>
        <v>0</v>
      </c>
      <c r="CD231" s="74">
        <f t="shared" si="2026"/>
        <v>0</v>
      </c>
      <c r="CE231" s="74">
        <f t="shared" si="2026"/>
        <v>0</v>
      </c>
      <c r="CF231" s="74">
        <f t="shared" si="2026"/>
        <v>0</v>
      </c>
      <c r="CG231" s="74">
        <f t="shared" si="2026"/>
        <v>0</v>
      </c>
      <c r="CH231" s="74">
        <f t="shared" si="2026"/>
        <v>0</v>
      </c>
      <c r="CI231" s="74">
        <f t="shared" si="2026"/>
        <v>0</v>
      </c>
      <c r="CJ231" s="74">
        <f t="shared" si="2026"/>
        <v>3</v>
      </c>
      <c r="CK231" s="74">
        <f t="shared" si="2026"/>
        <v>62061.005650000006</v>
      </c>
      <c r="CL231" s="74">
        <f t="shared" si="2026"/>
        <v>2</v>
      </c>
      <c r="CM231" s="74">
        <f t="shared" si="2026"/>
        <v>50599.686913999998</v>
      </c>
      <c r="CN231" s="74">
        <f t="shared" si="2026"/>
        <v>5</v>
      </c>
      <c r="CO231" s="74">
        <f t="shared" si="2026"/>
        <v>145425.44320499999</v>
      </c>
      <c r="CP231" s="77">
        <f t="shared" si="2026"/>
        <v>3</v>
      </c>
      <c r="CQ231" s="74">
        <f t="shared" si="2026"/>
        <v>70481.343099999998</v>
      </c>
      <c r="CR231" s="74">
        <f t="shared" si="2026"/>
        <v>0</v>
      </c>
      <c r="CS231" s="74">
        <f t="shared" si="2026"/>
        <v>0</v>
      </c>
      <c r="CT231" s="74">
        <f t="shared" si="2026"/>
        <v>0</v>
      </c>
      <c r="CU231" s="74">
        <f t="shared" si="2026"/>
        <v>0</v>
      </c>
      <c r="CV231" s="74">
        <f t="shared" si="2026"/>
        <v>0</v>
      </c>
      <c r="CW231" s="74">
        <f t="shared" si="2026"/>
        <v>0</v>
      </c>
      <c r="CX231" s="74">
        <f t="shared" si="2026"/>
        <v>5</v>
      </c>
      <c r="CY231" s="74">
        <f t="shared" si="2026"/>
        <v>142136.36233999999</v>
      </c>
      <c r="CZ231" s="74">
        <f t="shared" si="2026"/>
        <v>5</v>
      </c>
      <c r="DA231" s="74">
        <f t="shared" si="2026"/>
        <v>142399.90831499998</v>
      </c>
      <c r="DB231" s="74">
        <f t="shared" si="2026"/>
        <v>2</v>
      </c>
      <c r="DC231" s="74">
        <f t="shared" si="2026"/>
        <v>46987.562066666658</v>
      </c>
      <c r="DD231" s="74">
        <f t="shared" si="2026"/>
        <v>0</v>
      </c>
      <c r="DE231" s="74">
        <f t="shared" si="2026"/>
        <v>0</v>
      </c>
      <c r="DF231" s="74">
        <f t="shared" si="2026"/>
        <v>0</v>
      </c>
      <c r="DG231" s="74">
        <f t="shared" si="2026"/>
        <v>0</v>
      </c>
      <c r="DH231" s="74">
        <f t="shared" si="2026"/>
        <v>0</v>
      </c>
      <c r="DI231" s="74">
        <f t="shared" si="2026"/>
        <v>0</v>
      </c>
      <c r="DJ231" s="74">
        <f t="shared" si="2026"/>
        <v>0</v>
      </c>
      <c r="DK231" s="74">
        <f t="shared" si="2026"/>
        <v>0</v>
      </c>
      <c r="DL231" s="74">
        <f t="shared" si="2026"/>
        <v>9</v>
      </c>
      <c r="DM231" s="74">
        <f t="shared" si="2026"/>
        <v>407018.83455374994</v>
      </c>
      <c r="DN231" s="19">
        <f t="shared" si="2026"/>
        <v>0</v>
      </c>
      <c r="DO231" s="19">
        <f t="shared" si="2026"/>
        <v>0</v>
      </c>
      <c r="DP231" s="74">
        <f t="shared" si="2026"/>
        <v>295</v>
      </c>
      <c r="DQ231" s="74">
        <f t="shared" si="2026"/>
        <v>6952271.0768540828</v>
      </c>
    </row>
    <row r="232" spans="1:121" ht="45" customHeight="1" x14ac:dyDescent="0.25">
      <c r="A232" s="20"/>
      <c r="B232" s="54">
        <v>194</v>
      </c>
      <c r="C232" s="66" t="s">
        <v>360</v>
      </c>
      <c r="D232" s="56">
        <f t="shared" si="1809"/>
        <v>19063</v>
      </c>
      <c r="E232" s="56">
        <v>18530</v>
      </c>
      <c r="F232" s="56">
        <v>18715</v>
      </c>
      <c r="G232" s="21">
        <v>0.79</v>
      </c>
      <c r="H232" s="15">
        <v>1</v>
      </c>
      <c r="I232" s="15">
        <v>1</v>
      </c>
      <c r="J232" s="56">
        <v>1.4</v>
      </c>
      <c r="K232" s="56">
        <v>1.68</v>
      </c>
      <c r="L232" s="56">
        <v>2.23</v>
      </c>
      <c r="M232" s="56">
        <v>2.57</v>
      </c>
      <c r="N232" s="16">
        <v>24</v>
      </c>
      <c r="O232" s="16">
        <f>(N232/12*5*$D232*$G232*$H232*$J232*O$11)+(N232/12*4*$E232*$G232*$I232*$J232*O$12)+(N232/12*3*$F232*$G232*$I232*$J232*O$12)</f>
        <v>529905.9458000001</v>
      </c>
      <c r="P232" s="16">
        <v>0</v>
      </c>
      <c r="Q232" s="16">
        <f>(P232/12*5*$D232*$G232*$H232*$J232*Q$11)+(P232/12*4*$E232*$G232*$I232*$J232*Q$12)+(P232/12*3*$F232*$G232*$I232*$J232*Q$12)</f>
        <v>0</v>
      </c>
      <c r="R232" s="16"/>
      <c r="S232" s="16">
        <f>(R232/12*5*$D232*$G232*$H232*$J232*S$11)+(R232/12*4*$E232*$G232*$I232*$J232*S$12)+(R232/12*3*$F232*$G232*$I232*$J232*S$12)</f>
        <v>0</v>
      </c>
      <c r="T232" s="16"/>
      <c r="U232" s="16">
        <f>(T232/12*5*$D232*$G232*$H232*$J232*U$11)+(T232/12*4*$E232*$G232*$I232*$J232*U$12)+(T232/12*3*$F232*$G232*$I232*$J232*U$12)</f>
        <v>0</v>
      </c>
      <c r="V232" s="16"/>
      <c r="W232" s="16">
        <f>(V232/12*5*$D232*$G232*$H232*$J232*W$11)+(V232/12*4*$E232*$G232*$I232*$J232*W$12)+(V232/12*3*$F232*$G232*$I232*$J232*W$12)</f>
        <v>0</v>
      </c>
      <c r="X232" s="16">
        <v>0</v>
      </c>
      <c r="Y232" s="16">
        <f>(X232/12*5*$D232*$G232*$H232*$J232*Y$11)+(X232/12*4*$E232*$G232*$I232*$J232*Y$12)+(X232/12*3*$F232*$G232*$I232*$J232*Y$12)</f>
        <v>0</v>
      </c>
      <c r="Z232" s="16"/>
      <c r="AA232" s="16">
        <f>(Z232/12*5*$D232*$G232*$H232*$J232*AA$11)+(Z232/12*4*$E232*$G232*$I232*$J232*AA$12)+(Z232/12*3*$F232*$G232*$I232*$J232*AA$12)</f>
        <v>0</v>
      </c>
      <c r="AB232" s="16"/>
      <c r="AC232" s="16">
        <f>(AB232/12*5*$D232*$G232*$H232*$J232*AC$11)+(AB232/12*4*$E232*$G232*$I232*$J232*AC$12)+(AB232/12*3*$F232*$G232*$I232*$J232*AC$12)</f>
        <v>0</v>
      </c>
      <c r="AD232" s="16">
        <v>0</v>
      </c>
      <c r="AE232" s="16">
        <f>(AD232/12*5*$D232*$G232*$H232*$J232*AE$11)+(AD232/12*4*$E232*$G232*$I232*$J232*AE$12)+(AD232/12*3*$F232*$G232*$I232*$J232*AE$12)</f>
        <v>0</v>
      </c>
      <c r="AF232" s="16">
        <v>0</v>
      </c>
      <c r="AG232" s="16">
        <f>(AF232/12*5*$D232*$G232*$H232*$J232*AG$11)+(AF232/12*4*$E232*$G232*$I232*$J232*AG$12)+(AF232/12*3*$F232*$G232*$I232*$J232*AG$12)</f>
        <v>0</v>
      </c>
      <c r="AH232" s="16"/>
      <c r="AI232" s="16">
        <f>(AH232/12*5*$D232*$G232*$H232*$J232*AI$11)+(AH232/12*4*$E232*$G232*$I232*$J232*AI$12)+(AH232/12*3*$F232*$G232*$I232*$J232*AI$12)</f>
        <v>0</v>
      </c>
      <c r="AJ232" s="19"/>
      <c r="AK232" s="16">
        <f>(AJ232/12*5*$D232*$G232*$H232*$J232*AK$11)+(AJ232/12*4*$E232*$G232*$I232*$J232*AK$12)+(AJ232/12*3*$F232*$G232*$I232*$J232*AK$12)</f>
        <v>0</v>
      </c>
      <c r="AL232" s="58">
        <v>194</v>
      </c>
      <c r="AM232" s="16">
        <f>(AL232/12*5*$D232*$G232*$H232*$J232*AM$11)+(AL232/12*4*$E232*$G232*$I232*$J232*AM$12)+(AL232/12*3*$F232*$G232*$I232*$J232*AM$12)</f>
        <v>4257842.4356416669</v>
      </c>
      <c r="AN232" s="59">
        <v>0</v>
      </c>
      <c r="AO232" s="16">
        <f>(AN232/12*5*$D232*$G232*$H232*$K232*AO$11)+(AN232/12*4*$E232*$G232*$I232*$K232*AO$12)+(AN232/12*3*$F232*$G232*$I232*$K232*AO$12)</f>
        <v>0</v>
      </c>
      <c r="AP232" s="16"/>
      <c r="AQ232" s="16">
        <f>(AP232/12*5*$D232*$G232*$H232*$K232*AQ$11)+(AP232/12*4*$E232*$G232*$I232*$K232*AQ$12)+(AP232/12*3*$F232*$G232*$I232*$K232*AQ$12)</f>
        <v>0</v>
      </c>
      <c r="AR232" s="16">
        <v>43</v>
      </c>
      <c r="AS232" s="16">
        <f>(AR232/12*5*$D232*$G232*$H232*$K232*AS$11)+(AR232/12*4*$E232*$G232*$I232*$K232*AS$12)+(AR232/12*3*$F232*$G232*$I232*$K232*AS$12)</f>
        <v>1097412.5492680001</v>
      </c>
      <c r="AT232" s="16"/>
      <c r="AU232" s="16">
        <f>(AT232/12*5*$D232*$G232*$H232*$K232*AU$11)+(AT232/12*4*$E232*$G232*$I232*$K232*AU$12)+(AT232/12*3*$F232*$G232*$I232*$K232*AU$12)</f>
        <v>0</v>
      </c>
      <c r="AV232" s="16"/>
      <c r="AW232" s="16">
        <f>(AV232/12*5*$D232*$G232*$H232*$J232*AW$11)+(AV232/12*4*$E232*$G232*$I232*$J232*AW$12)+(AV232/12*3*$F232*$G232*$I232*$J232*AW$12)</f>
        <v>0</v>
      </c>
      <c r="AX232" s="16"/>
      <c r="AY232" s="16">
        <f>(AX232/12*5*$D232*$G232*$H232*$J232*AY$11)+(AX232/12*4*$E232*$G232*$I232*$J232*AY$12)+(AX232/12*3*$F232*$G232*$I232*$J232*AY$12)</f>
        <v>0</v>
      </c>
      <c r="AZ232" s="16"/>
      <c r="BA232" s="16">
        <f>(AZ232/12*5*$D232*$G232*$H232*$K232*BA$11)+(AZ232/12*4*$E232*$G232*$I232*$K232*BA$12)+(AZ232/12*3*$F232*$G232*$I232*$K232*BA$12)</f>
        <v>0</v>
      </c>
      <c r="BB232" s="16"/>
      <c r="BC232" s="16">
        <f>(BB232/12*5*$D232*$G232*$H232*$J232*BC$11)+(BB232/12*4*$E232*$G232*$I232*$J232*BC$12)+(BB232/12*3*$F232*$G232*$I232*$J232*BC$12)</f>
        <v>0</v>
      </c>
      <c r="BD232" s="16"/>
      <c r="BE232" s="16">
        <f>(BD232/12*5*$D232*$G232*$H232*$J232*BE$11)+(BD232/12*4*$E232*$G232*$I232*$J232*BE$12)+(BD232/12*3*$F232*$G232*$I232*$J232*BE$12)</f>
        <v>0</v>
      </c>
      <c r="BF232" s="16"/>
      <c r="BG232" s="16">
        <f>(BF232/12*5*$D232*$G232*$H232*$J232*BG$11)+(BF232/12*4*$E232*$G232*$I232*$J232*BG$12)+(BF232/12*3*$F232*$G232*$I232*$J232*BG$12)</f>
        <v>0</v>
      </c>
      <c r="BH232" s="16"/>
      <c r="BI232" s="16">
        <f>(BH232/12*5*$D232*$G232*$H232*$K232*BI$11)+(BH232/12*4*$E232*$G232*$I232*$K232*BI$12)+(BH232/12*3*$F232*$G232*$I232*$K232*BI$12)</f>
        <v>0</v>
      </c>
      <c r="BJ232" s="16">
        <v>0</v>
      </c>
      <c r="BK232" s="16">
        <f>(BJ232/12*5*$D232*$G232*$H232*$J232*BK$11)+(BJ232/12*4*$E232*$G232*$I232*$J232*BK$12)+(BJ232/12*3*$F232*$G232*$I232*$J232*BK$12)</f>
        <v>0</v>
      </c>
      <c r="BL232" s="16"/>
      <c r="BM232" s="16">
        <f>(BL232/12*5*$D232*$G232*$H232*$J232*BM$11)+(BL232/12*4*$E232*$G232*$I232*$J232*BM$12)+(BL232/12*3*$F232*$G232*$I232*$J232*BM$12)</f>
        <v>0</v>
      </c>
      <c r="BN232" s="22"/>
      <c r="BO232" s="16">
        <f>(BN232/12*5*$D232*$G232*$H232*$K232*BO$11)+(BN232/12*4*$E232*$G232*$I232*$K232*BO$12)+(BN232/12*3*$F232*$G232*$I232*$K232*BO$12)</f>
        <v>0</v>
      </c>
      <c r="BP232" s="16"/>
      <c r="BQ232" s="16">
        <f>(BP232/12*5*$D232*$G232*$H232*$K232*BQ$11)+(BP232/12*4*$E232*$G232*$I232*$K232*BQ$12)+(BP232/12*3*$F232*$G232*$I232*$K232*BQ$12)</f>
        <v>0</v>
      </c>
      <c r="BR232" s="16"/>
      <c r="BS232" s="16">
        <f>(BR232/12*5*$D232*$G232*$H232*$J232*BS$11)+(BR232/12*4*$E232*$G232*$I232*$J232*BS$12)+(BR232/12*3*$F232*$G232*$I232*$J232*BS$12)</f>
        <v>0</v>
      </c>
      <c r="BT232" s="16"/>
      <c r="BU232" s="16">
        <f>(BT232/12*5*$D232*$G232*$H232*$J232*BU$11)+(BT232/12*4*$E232*$G232*$I232*$J232*BU$12)+(BT232/12*3*$F232*$G232*$I232*$J232*BU$12)</f>
        <v>0</v>
      </c>
      <c r="BV232" s="16"/>
      <c r="BW232" s="16">
        <f>(BV232/12*5*$D232*$G232*$H232*$K232*BW$11)+(BV232/12*4*$E232*$G232*$I232*$K232*BW$12)+(BV232/12*3*$F232*$G232*$I232*$K232*BW$12)</f>
        <v>0</v>
      </c>
      <c r="BX232" s="16"/>
      <c r="BY232" s="16">
        <f>(BX232/12*5*$D232*$G232*$H232*$K232*BY$11)+(BX232/12*4*$E232*$G232*$I232*$K232*BY$12)+(BX232/12*3*$F232*$G232*$I232*$K232*BY$12)</f>
        <v>0</v>
      </c>
      <c r="BZ232" s="16"/>
      <c r="CA232" s="16">
        <f>(BZ232/12*5*$D232*$G232*$H232*$J232*CA$11)+(BZ232/12*4*$E232*$G232*$I232*$J232*CA$12)+(BZ232/12*3*$F232*$G232*$I232*$J232*CA$12)</f>
        <v>0</v>
      </c>
      <c r="CB232" s="16"/>
      <c r="CC232" s="16">
        <f t="shared" ref="CC232" si="2027">(CB232/12*5*$D232*$G232*$H232*$K232*CC$11)+(CB232/12*4*$E232*$G232*$I232*$K232*CC$12)+(CB232/12*3*$F232*$G232*$I232*$K232*CC$12)</f>
        <v>0</v>
      </c>
      <c r="CD232" s="16"/>
      <c r="CE232" s="16">
        <f>(CD232/12*5*$D232*$G232*$H232*$J232*CE$11)+(CD232/12*4*$E232*$G232*$I232*$J232*CE$12)+(CD232/12*3*$F232*$G232*$I232*$J232*CE$12)</f>
        <v>0</v>
      </c>
      <c r="CF232" s="16"/>
      <c r="CG232" s="16">
        <f>(CF232/12*5*$D232*$G232*$H232*$J232*CG$11)+(CF232/12*4*$E232*$G232*$I232*$J232*CG$12)+(CF232/12*3*$F232*$G232*$I232*$J232*CG$12)</f>
        <v>0</v>
      </c>
      <c r="CH232" s="16"/>
      <c r="CI232" s="16">
        <f>(CH232/12*5*$D232*$G232*$H232*$J232*CI$11)+(CH232/12*4*$E232*$G232*$I232*$J232*CI$12)+(CH232/12*3*$F232*$G232*$I232*$J232*CI$12)</f>
        <v>0</v>
      </c>
      <c r="CJ232" s="16">
        <v>3</v>
      </c>
      <c r="CK232" s="16">
        <f>(CJ232/12*5*$D232*$G232*$H232*$J232*CK$11)+(CJ232/12*4*$E232*$G232*$I232*$J232*CK$12)+(CJ232/12*3*$F232*$G232*$I232*$J232*CK$12)</f>
        <v>62061.005650000006</v>
      </c>
      <c r="CL232" s="16">
        <v>2</v>
      </c>
      <c r="CM232" s="16">
        <f>(CL232/12*5*$D232*$G232*$H232*$K232*CM$11)+(CL232/12*4*$E232*$G232*$I232*$K232*CM$12)+(CL232/12*3*$F232*$G232*$I232*$K232*CM$12)</f>
        <v>50599.686913999998</v>
      </c>
      <c r="CN232" s="16">
        <v>5</v>
      </c>
      <c r="CO232" s="16">
        <f>(CN232/12*5*$D232*$G232*$H232*$K232*CO$11)+(CN232/12*4*$E232*$G232*$I232*$K232*CO$12)+(CN232/12*3*$F232*$G232*$I232*$K232*CO$12)</f>
        <v>145425.44320499999</v>
      </c>
      <c r="CP232" s="18">
        <v>3</v>
      </c>
      <c r="CQ232" s="16">
        <f>(CP232/12*5*$D232*$G232*$H232*$J232*CQ$11)+(CP232/12*4*$E232*$G232*$I232*$J232*CQ$12)+(CP232/12*3*$F232*$G232*$I232*$J232*CQ$12)</f>
        <v>70481.343099999998</v>
      </c>
      <c r="CR232" s="16"/>
      <c r="CS232" s="16">
        <f>(CR232/12*5*$D232*$G232*$H232*$K232*CS$11)+(CR232/12*4*$E232*$G232*$I232*$K232*CS$12)+(CR232/12*3*$F232*$G232*$I232*$K232*CS$12)</f>
        <v>0</v>
      </c>
      <c r="CT232" s="16"/>
      <c r="CU232" s="16">
        <f>(CT232/12*5*$D232*$G232*$H232*$K232*CU$11)+(CT232/12*4*$E232*$G232*$I232*$K232*CU$12)+(CT232/12*3*$F232*$G232*$I232*$K232*CU$12)</f>
        <v>0</v>
      </c>
      <c r="CV232" s="16"/>
      <c r="CW232" s="16">
        <f>(CV232/12*5*$D232*$G232*$H232*$K232*CW$11)+(CV232/12*4*$E232*$G232*$I232*$K232*CW$12)+(CV232/12*3*$F232*$G232*$I232*$K232*CW$12)</f>
        <v>0</v>
      </c>
      <c r="CX232" s="16">
        <v>5</v>
      </c>
      <c r="CY232" s="16">
        <f>(CX232/12*5*$D232*$G232*$H232*$K232*CY$11)+(CX232/12*4*$E232*$G232*$I232*$K232*CY$12)+(CX232/12*3*$F232*$G232*$I232*$K232*CY$12)</f>
        <v>142136.36233999999</v>
      </c>
      <c r="CZ232" s="16">
        <v>5</v>
      </c>
      <c r="DA232" s="16">
        <f>(CZ232/12*5*$D232*$G232*$H232*$K232*DA$11)+(CZ232/12*4*$E232*$G232*$I232*$K232*DA$12)+(CZ232/12*3*$F232*$G232*$I232*$K232*DA$12)</f>
        <v>142399.90831499998</v>
      </c>
      <c r="DB232" s="16">
        <v>2</v>
      </c>
      <c r="DC232" s="16">
        <f>(DB232/12*5*$D232*$G232*$H232*$J232*DC$11)+(DB232/12*4*$E232*$G232*$I232*$J232*DC$12)+(DB232/12*3*$F232*$G232*$I232*$J232*DC$12)</f>
        <v>46987.562066666658</v>
      </c>
      <c r="DD232" s="16"/>
      <c r="DE232" s="16">
        <f>(DD232/12*5*$D232*$G232*$H232*$J232*DE$11)+(DD232/12*4*$E232*$G232*$I232*$J232*DE$12)+(DD232/12*3*$F232*$G232*$I232*$J232*DE$12)</f>
        <v>0</v>
      </c>
      <c r="DF232" s="16"/>
      <c r="DG232" s="16">
        <f>(DF232/12*5*$D232*$G232*$H232*$K232*DG$11)+(DF232/12*4*$E232*$G232*$I232*$K232*DG$12)+(DF232/12*3*$F232*$G232*$I232*$K232*DG$12)</f>
        <v>0</v>
      </c>
      <c r="DH232" s="16"/>
      <c r="DI232" s="16">
        <f>(DH232/12*5*$D232*$G232*$H232*$K232*DI$11)+(DH232/12*4*$E232*$G232*$I232*$K232*DI$12)+(DH232/12*3*$F232*$G232*$I232*$K232*DI$12)</f>
        <v>0</v>
      </c>
      <c r="DJ232" s="16"/>
      <c r="DK232" s="16">
        <f>(DJ232/12*5*$D232*$G232*$H232*$L232*DK$11)+(DJ232/12*4*$E232*$G232*$I232*$L232*DK$12)+(DJ232/12*3*$F232*$G232*$I232*$L232*DK$12)</f>
        <v>0</v>
      </c>
      <c r="DL232" s="16">
        <v>9</v>
      </c>
      <c r="DM232" s="16">
        <f t="shared" ref="DM232" si="2028">(DL232/12*5*$D232*$G232*$H232*$M232*DM$11)+(DL232/12*4*$E232*$G232*$I232*$M232*DM$12)+(DL232/12*3*$F232*$G232*$I232*$M232*DM$12)</f>
        <v>407018.83455374994</v>
      </c>
      <c r="DN232" s="16"/>
      <c r="DO232" s="16">
        <f t="shared" si="1807"/>
        <v>0</v>
      </c>
      <c r="DP232" s="16">
        <f>SUM(N232,P232,R232,T232,V232,X232,Z232,AB232,AD232,AF232,AH232,AJ232,AL232,AN232,AP232,AR232,AT232,AV232,AX232,AZ232,BB232,BD232,BF232,BH232,BJ232,BL232,BN232,BP232,BR232,BT232,BV232,BX232,BZ232,CB232,CD232,CF232,CH232,CJ232,CL232,CN232,CP232,CR232,CT232,CV232,CX232,CZ232,DB232,DD232,DF232,DH232,DJ232,DL232,DN232)</f>
        <v>295</v>
      </c>
      <c r="DQ232" s="16">
        <f>SUM(O232,Q232,S232,U232,W232,Y232,AA232,AC232,AE232,AG232,AI232,AK232,AM232,AO232,AQ232,AS232,AU232,AW232,AY232,BA232,BC232,BE232,BG232,BI232,BK232,BM232,BO232,BQ232,BS232,BU232,BW232,BY232,CA232,CC232,CE232,CG232,CI232,CK232,CM232,CO232,CQ232,CS232,CU232,CW232,CY232,DA232,DC232,DE232,DG232,DI232,DK232,DM232,DO232)</f>
        <v>6952271.0768540828</v>
      </c>
    </row>
    <row r="233" spans="1:121" ht="15.75" customHeight="1" x14ac:dyDescent="0.25">
      <c r="A233" s="69">
        <v>27</v>
      </c>
      <c r="B233" s="70"/>
      <c r="C233" s="71" t="s">
        <v>361</v>
      </c>
      <c r="D233" s="75">
        <f t="shared" si="1809"/>
        <v>19063</v>
      </c>
      <c r="E233" s="75">
        <v>18530</v>
      </c>
      <c r="F233" s="75">
        <v>18715</v>
      </c>
      <c r="G233" s="82">
        <v>0.77</v>
      </c>
      <c r="H233" s="76">
        <v>1</v>
      </c>
      <c r="I233" s="76">
        <v>1</v>
      </c>
      <c r="J233" s="75">
        <v>1.4</v>
      </c>
      <c r="K233" s="75">
        <v>1.68</v>
      </c>
      <c r="L233" s="75">
        <v>2.23</v>
      </c>
      <c r="M233" s="75">
        <v>2.57</v>
      </c>
      <c r="N233" s="74">
        <f t="shared" ref="N233:BY233" si="2029">SUM(N234:N247)</f>
        <v>1136</v>
      </c>
      <c r="O233" s="74">
        <f t="shared" si="2029"/>
        <v>29078936.73375833</v>
      </c>
      <c r="P233" s="74">
        <f t="shared" si="2029"/>
        <v>1125</v>
      </c>
      <c r="Q233" s="74">
        <f t="shared" si="2029"/>
        <v>23739176.160816666</v>
      </c>
      <c r="R233" s="74">
        <f t="shared" si="2029"/>
        <v>0</v>
      </c>
      <c r="S233" s="74">
        <f t="shared" si="2029"/>
        <v>0</v>
      </c>
      <c r="T233" s="74">
        <f t="shared" si="2029"/>
        <v>0</v>
      </c>
      <c r="U233" s="74">
        <f t="shared" si="2029"/>
        <v>0</v>
      </c>
      <c r="V233" s="74">
        <f t="shared" si="2029"/>
        <v>46</v>
      </c>
      <c r="W233" s="74">
        <f t="shared" si="2029"/>
        <v>1294332.6935000001</v>
      </c>
      <c r="X233" s="74">
        <f t="shared" si="2029"/>
        <v>298</v>
      </c>
      <c r="Y233" s="74">
        <f t="shared" si="2029"/>
        <v>7051877.4255999988</v>
      </c>
      <c r="Z233" s="74">
        <f t="shared" si="2029"/>
        <v>623</v>
      </c>
      <c r="AA233" s="74">
        <f t="shared" si="2029"/>
        <v>33006336.78125</v>
      </c>
      <c r="AB233" s="74">
        <f t="shared" si="2029"/>
        <v>0</v>
      </c>
      <c r="AC233" s="74">
        <f t="shared" si="2029"/>
        <v>0</v>
      </c>
      <c r="AD233" s="74">
        <v>0</v>
      </c>
      <c r="AE233" s="74">
        <f t="shared" ref="AE233" si="2030">SUM(AE234:AE247)</f>
        <v>0</v>
      </c>
      <c r="AF233" s="74">
        <f t="shared" si="2029"/>
        <v>286</v>
      </c>
      <c r="AG233" s="74">
        <f t="shared" si="2029"/>
        <v>5392171.5108333332</v>
      </c>
      <c r="AH233" s="74">
        <f t="shared" si="2029"/>
        <v>86</v>
      </c>
      <c r="AI233" s="74">
        <f t="shared" si="2029"/>
        <v>1592692.5476583331</v>
      </c>
      <c r="AJ233" s="74">
        <f t="shared" si="2029"/>
        <v>34</v>
      </c>
      <c r="AK233" s="74">
        <f t="shared" si="2029"/>
        <v>663937.64581666666</v>
      </c>
      <c r="AL233" s="74">
        <f t="shared" si="2029"/>
        <v>5</v>
      </c>
      <c r="AM233" s="74">
        <f t="shared" si="2029"/>
        <v>87512.747437499987</v>
      </c>
      <c r="AN233" s="74">
        <f t="shared" si="2029"/>
        <v>1826</v>
      </c>
      <c r="AO233" s="74">
        <f t="shared" si="2029"/>
        <v>43795294.264764003</v>
      </c>
      <c r="AP233" s="74">
        <f t="shared" si="2029"/>
        <v>427</v>
      </c>
      <c r="AQ233" s="74">
        <f t="shared" si="2029"/>
        <v>9708463.8223299999</v>
      </c>
      <c r="AR233" s="74">
        <f t="shared" si="2029"/>
        <v>1011</v>
      </c>
      <c r="AS233" s="74">
        <f t="shared" si="2029"/>
        <v>22567445.100228</v>
      </c>
      <c r="AT233" s="74">
        <f t="shared" si="2029"/>
        <v>5</v>
      </c>
      <c r="AU233" s="74">
        <f t="shared" si="2029"/>
        <v>166690.94750000001</v>
      </c>
      <c r="AV233" s="74">
        <f t="shared" si="2029"/>
        <v>0</v>
      </c>
      <c r="AW233" s="74">
        <f t="shared" si="2029"/>
        <v>0</v>
      </c>
      <c r="AX233" s="74">
        <f t="shared" si="2029"/>
        <v>0</v>
      </c>
      <c r="AY233" s="74">
        <f t="shared" si="2029"/>
        <v>0</v>
      </c>
      <c r="AZ233" s="74">
        <f t="shared" si="2029"/>
        <v>137</v>
      </c>
      <c r="BA233" s="74">
        <f t="shared" si="2029"/>
        <v>3121487.3870600001</v>
      </c>
      <c r="BB233" s="74">
        <f t="shared" si="2029"/>
        <v>0</v>
      </c>
      <c r="BC233" s="74">
        <f t="shared" si="2029"/>
        <v>0</v>
      </c>
      <c r="BD233" s="74">
        <f t="shared" si="2029"/>
        <v>0</v>
      </c>
      <c r="BE233" s="74">
        <f t="shared" si="2029"/>
        <v>0</v>
      </c>
      <c r="BF233" s="74">
        <f t="shared" si="2029"/>
        <v>0</v>
      </c>
      <c r="BG233" s="74">
        <f t="shared" si="2029"/>
        <v>0</v>
      </c>
      <c r="BH233" s="74">
        <f t="shared" si="2029"/>
        <v>0</v>
      </c>
      <c r="BI233" s="74">
        <f t="shared" si="2029"/>
        <v>0</v>
      </c>
      <c r="BJ233" s="74">
        <f t="shared" si="2029"/>
        <v>2584</v>
      </c>
      <c r="BK233" s="74">
        <f t="shared" si="2029"/>
        <v>46896744.419629999</v>
      </c>
      <c r="BL233" s="74">
        <v>1233</v>
      </c>
      <c r="BM233" s="74">
        <f t="shared" si="2029"/>
        <v>24710410.826803338</v>
      </c>
      <c r="BN233" s="74">
        <f t="shared" si="2029"/>
        <v>573</v>
      </c>
      <c r="BO233" s="74">
        <f t="shared" si="2029"/>
        <v>12937235.421879999</v>
      </c>
      <c r="BP233" s="74">
        <f t="shared" si="2029"/>
        <v>990</v>
      </c>
      <c r="BQ233" s="74">
        <f t="shared" si="2029"/>
        <v>22621834.628400002</v>
      </c>
      <c r="BR233" s="74">
        <f t="shared" si="2029"/>
        <v>768</v>
      </c>
      <c r="BS233" s="74">
        <f t="shared" si="2029"/>
        <v>15111338.391566666</v>
      </c>
      <c r="BT233" s="74">
        <f t="shared" si="2029"/>
        <v>135</v>
      </c>
      <c r="BU233" s="74">
        <f t="shared" si="2029"/>
        <v>2511535.4592066668</v>
      </c>
      <c r="BV233" s="74">
        <f t="shared" si="2029"/>
        <v>29</v>
      </c>
      <c r="BW233" s="74">
        <f t="shared" si="2029"/>
        <v>694120.03668000002</v>
      </c>
      <c r="BX233" s="74">
        <f t="shared" si="2029"/>
        <v>0</v>
      </c>
      <c r="BY233" s="74">
        <f t="shared" si="2029"/>
        <v>0</v>
      </c>
      <c r="BZ233" s="74">
        <f t="shared" ref="BZ233:DQ233" si="2031">SUM(BZ234:BZ247)</f>
        <v>563</v>
      </c>
      <c r="CA233" s="74">
        <f t="shared" si="2031"/>
        <v>11105528.98</v>
      </c>
      <c r="CB233" s="74">
        <f t="shared" si="2031"/>
        <v>79</v>
      </c>
      <c r="CC233" s="74">
        <f t="shared" si="2031"/>
        <v>1852524.7689199999</v>
      </c>
      <c r="CD233" s="74">
        <f t="shared" si="2031"/>
        <v>0</v>
      </c>
      <c r="CE233" s="74">
        <f t="shared" si="2031"/>
        <v>0</v>
      </c>
      <c r="CF233" s="74">
        <f t="shared" si="2031"/>
        <v>94</v>
      </c>
      <c r="CG233" s="74">
        <f t="shared" si="2031"/>
        <v>1886478.2433933332</v>
      </c>
      <c r="CH233" s="74">
        <f t="shared" si="2031"/>
        <v>697</v>
      </c>
      <c r="CI233" s="74">
        <f t="shared" si="2031"/>
        <v>14062619.904106667</v>
      </c>
      <c r="CJ233" s="74">
        <f t="shared" si="2031"/>
        <v>527</v>
      </c>
      <c r="CK233" s="74">
        <f t="shared" si="2031"/>
        <v>10749211.008433333</v>
      </c>
      <c r="CL233" s="74">
        <f t="shared" si="2031"/>
        <v>1409</v>
      </c>
      <c r="CM233" s="74">
        <f t="shared" si="2031"/>
        <v>31659479.274814997</v>
      </c>
      <c r="CN233" s="74">
        <f t="shared" si="2031"/>
        <v>841</v>
      </c>
      <c r="CO233" s="74">
        <f t="shared" si="2031"/>
        <v>19330249.034859002</v>
      </c>
      <c r="CP233" s="77">
        <f t="shared" si="2031"/>
        <v>428</v>
      </c>
      <c r="CQ233" s="74">
        <f t="shared" si="2031"/>
        <v>8481647.0862666648</v>
      </c>
      <c r="CR233" s="74">
        <f t="shared" si="2031"/>
        <v>523</v>
      </c>
      <c r="CS233" s="74">
        <f t="shared" si="2031"/>
        <v>12069358.763363998</v>
      </c>
      <c r="CT233" s="74">
        <f t="shared" si="2031"/>
        <v>960</v>
      </c>
      <c r="CU233" s="74">
        <f t="shared" si="2031"/>
        <v>22796100.284887999</v>
      </c>
      <c r="CV233" s="74">
        <f t="shared" si="2031"/>
        <v>830</v>
      </c>
      <c r="CW233" s="74">
        <f t="shared" si="2031"/>
        <v>20453000.223795999</v>
      </c>
      <c r="CX233" s="74">
        <f t="shared" si="2031"/>
        <v>561</v>
      </c>
      <c r="CY233" s="74">
        <f t="shared" si="2031"/>
        <v>14174617.304764003</v>
      </c>
      <c r="CZ233" s="74">
        <f t="shared" si="2031"/>
        <v>826</v>
      </c>
      <c r="DA233" s="74">
        <f t="shared" si="2031"/>
        <v>19420134.811489996</v>
      </c>
      <c r="DB233" s="74">
        <f t="shared" si="2031"/>
        <v>1135</v>
      </c>
      <c r="DC233" s="74">
        <f t="shared" si="2031"/>
        <v>22788038.5887</v>
      </c>
      <c r="DD233" s="74">
        <f t="shared" si="2031"/>
        <v>415</v>
      </c>
      <c r="DE233" s="74">
        <f t="shared" si="2031"/>
        <v>8117397.7803566661</v>
      </c>
      <c r="DF233" s="74">
        <f t="shared" si="2031"/>
        <v>22</v>
      </c>
      <c r="DG233" s="74">
        <f t="shared" si="2031"/>
        <v>678594.9103499999</v>
      </c>
      <c r="DH233" s="74">
        <f t="shared" si="2031"/>
        <v>580</v>
      </c>
      <c r="DI233" s="74">
        <f t="shared" si="2031"/>
        <v>13638349.921699999</v>
      </c>
      <c r="DJ233" s="74">
        <f t="shared" si="2031"/>
        <v>192</v>
      </c>
      <c r="DK233" s="74">
        <f t="shared" si="2031"/>
        <v>6098298.1452791663</v>
      </c>
      <c r="DL233" s="74">
        <f t="shared" si="2031"/>
        <v>269</v>
      </c>
      <c r="DM233" s="74">
        <f t="shared" si="2031"/>
        <v>9995121.3094849978</v>
      </c>
      <c r="DN233" s="19">
        <f t="shared" si="2031"/>
        <v>0</v>
      </c>
      <c r="DO233" s="19">
        <f t="shared" si="2031"/>
        <v>0</v>
      </c>
      <c r="DP233" s="74">
        <f t="shared" si="2031"/>
        <v>24308</v>
      </c>
      <c r="DQ233" s="74">
        <f t="shared" si="2031"/>
        <v>556106325.29768622</v>
      </c>
    </row>
    <row r="234" spans="1:121" ht="30" customHeight="1" x14ac:dyDescent="0.25">
      <c r="A234" s="20"/>
      <c r="B234" s="54">
        <v>195</v>
      </c>
      <c r="C234" s="55" t="s">
        <v>362</v>
      </c>
      <c r="D234" s="56">
        <f t="shared" si="1809"/>
        <v>19063</v>
      </c>
      <c r="E234" s="56">
        <v>18530</v>
      </c>
      <c r="F234" s="56">
        <v>18715</v>
      </c>
      <c r="G234" s="56">
        <v>0.74</v>
      </c>
      <c r="H234" s="15">
        <v>1</v>
      </c>
      <c r="I234" s="15">
        <v>1</v>
      </c>
      <c r="J234" s="56">
        <v>1.4</v>
      </c>
      <c r="K234" s="56">
        <v>1.68</v>
      </c>
      <c r="L234" s="56">
        <v>2.23</v>
      </c>
      <c r="M234" s="56">
        <v>2.57</v>
      </c>
      <c r="N234" s="16">
        <v>32</v>
      </c>
      <c r="O234" s="16">
        <f>(N234/12*5*$D234*$G234*$H234*$J234)+(N234/12*4*$E234*$G234*$I234*$J234)+(N234/12*3*$F234*$G234*$I234*$J234)</f>
        <v>623202.34666666668</v>
      </c>
      <c r="P234" s="16">
        <v>49</v>
      </c>
      <c r="Q234" s="16">
        <f>(P234/12*5*$D234*$G234*$H234*$J234)+(P234/12*4*$E234*$G234*$I234*$J234)+(P234/12*3*$F234*$G234*$I234*$J234)</f>
        <v>954278.59333333327</v>
      </c>
      <c r="R234" s="16">
        <v>0</v>
      </c>
      <c r="S234" s="16">
        <f>(R234/12*5*$D234*$G234*$H234*$J234)+(R234/12*4*$E234*$G234*$I234*$J234)+(R234/12*3*$F234*$G234*$I234*$J234)</f>
        <v>0</v>
      </c>
      <c r="T234" s="16"/>
      <c r="U234" s="16">
        <f>(T234/12*5*$D234*$G234*$H234*$J234)+(T234/12*4*$E234*$G234*$I234*$J234)+(T234/12*3*$F234*$G234*$I234*$J234)</f>
        <v>0</v>
      </c>
      <c r="V234" s="16">
        <v>0</v>
      </c>
      <c r="W234" s="16">
        <f>(V234/12*5*$D234*$G234*$H234*$J234)+(V234/12*4*$E234*$G234*$I234*$J234)+(V234/12*3*$F234*$G234*$I234*$J234)</f>
        <v>0</v>
      </c>
      <c r="X234" s="16">
        <v>2</v>
      </c>
      <c r="Y234" s="16">
        <f>(X234/12*5*$D234*$G234*$H234*$J234)+(X234/12*4*$E234*$G234*$I234*$J234)+(X234/12*3*$F234*$G234*$I234*$J234)</f>
        <v>38950.146666666667</v>
      </c>
      <c r="Z234" s="16"/>
      <c r="AA234" s="16">
        <f>(Z234/12*5*$D234*$G234*$H234*$J234)+(Z234/12*4*$E234*$G234*$I234*$J234)+(Z234/12*3*$F234*$G234*$I234*$J234)</f>
        <v>0</v>
      </c>
      <c r="AB234" s="16">
        <v>0</v>
      </c>
      <c r="AC234" s="16">
        <f>(AB234/12*5*$D234*$G234*$H234*$J234)+(AB234/12*4*$E234*$G234*$I234*$J234)+(AB234/12*3*$F234*$G234*$I234*$J234)</f>
        <v>0</v>
      </c>
      <c r="AD234" s="16">
        <v>0</v>
      </c>
      <c r="AE234" s="16">
        <f>(AD234/12*5*$D234*$G234*$H234*$J234)+(AD234/12*4*$E234*$G234*$I234*$J234)+(AD234/12*3*$F234*$G234*$I234*$J234)</f>
        <v>0</v>
      </c>
      <c r="AF234" s="16">
        <v>64</v>
      </c>
      <c r="AG234" s="16">
        <f>(AF234/12*5*$D234*$G234*$H234*$J234)+(AF234/12*4*$E234*$G234*$I234*$J234)+(AF234/12*3*$F234*$G234*$I234*$J234)</f>
        <v>1246404.6933333334</v>
      </c>
      <c r="AH234" s="16">
        <v>6</v>
      </c>
      <c r="AI234" s="16">
        <f>(AH234/12*5*$D234*$G234*$H234*$J234)+(AH234/12*4*$E234*$G234*$I234*$J234)+(AH234/12*3*$F234*$G234*$I234*$J234)</f>
        <v>116850.43999999999</v>
      </c>
      <c r="AJ234" s="16">
        <v>2</v>
      </c>
      <c r="AK234" s="16">
        <f>(AJ234/12*5*$D234*$G234*$H234*$J234)+(AJ234/12*4*$E234*$G234*$I234*$J234)+(AJ234/12*3*$F234*$G234*$I234*$J234)</f>
        <v>38950.146666666667</v>
      </c>
      <c r="AL234" s="58">
        <v>0</v>
      </c>
      <c r="AM234" s="16">
        <f>(AL234/12*5*$D234*$G234*$H234*$J234)+(AL234/12*4*$E234*$G234*$I234*$J234)+(AL234/12*3*$F234*$G234*$I234*$J234)</f>
        <v>0</v>
      </c>
      <c r="AN234" s="59">
        <v>69</v>
      </c>
      <c r="AO234" s="16">
        <f>(AN234/12*5*$D234*$G234*$H234*$K234)+(AN234/12*4*$E234*$G234*$I234*$K234)+(AN234/12*3*$F234*$G234*$I234*$K234)</f>
        <v>1612536.0720000002</v>
      </c>
      <c r="AP234" s="16"/>
      <c r="AQ234" s="16">
        <f>(AP234/12*5*$D234*$G234*$H234*$K234)+(AP234/12*4*$E234*$G234*$I234*$K234)+(AP234/12*3*$F234*$G234*$I234*$K234)</f>
        <v>0</v>
      </c>
      <c r="AR234" s="16">
        <v>84</v>
      </c>
      <c r="AS234" s="16">
        <f>(AR234/12*5*$D234*$G234*$H234*$K234)+(AR234/12*4*$E234*$G234*$I234*$K234)+(AR234/12*3*$F234*$G234*$I234*$K234)</f>
        <v>1963087.3919999998</v>
      </c>
      <c r="AT234" s="16">
        <v>0</v>
      </c>
      <c r="AU234" s="16">
        <f>(AT234/12*5*$D234*$G234*$H234*$K234)+(AT234/12*4*$E234*$G234*$I234*$K234)+(AT234/12*3*$F234*$G234*$I234*$K234)</f>
        <v>0</v>
      </c>
      <c r="AV234" s="16"/>
      <c r="AW234" s="16">
        <f>(AV234/12*5*$D234*$G234*$H234*$J234)+(AV234/12*4*$E234*$G234*$I234*$J234)+(AV234/12*3*$F234*$G234*$I234*$J234)</f>
        <v>0</v>
      </c>
      <c r="AX234" s="16"/>
      <c r="AY234" s="16">
        <f>(AX234/12*5*$D234*$G234*$H234*$J234)+(AX234/12*4*$E234*$G234*$I234*$J234)+(AX234/12*3*$F234*$G234*$I234*$J234)</f>
        <v>0</v>
      </c>
      <c r="AZ234" s="16">
        <v>2</v>
      </c>
      <c r="BA234" s="16">
        <f>(AZ234/12*5*$D234*$G234*$H234*$K234)+(AZ234/12*4*$E234*$G234*$I234*$K234)+(AZ234/12*3*$F234*$G234*$I234*$K234)</f>
        <v>46740.175999999999</v>
      </c>
      <c r="BB234" s="16">
        <v>0</v>
      </c>
      <c r="BC234" s="16">
        <f>(BB234/12*5*$D234*$G234*$H234*$J234)+(BB234/12*4*$E234*$G234*$I234*$J234)+(BB234/12*3*$F234*$G234*$I234*$J234)</f>
        <v>0</v>
      </c>
      <c r="BD234" s="16">
        <v>0</v>
      </c>
      <c r="BE234" s="16">
        <f>(BD234/12*5*$D234*$G234*$H234*$J234)+(BD234/12*4*$E234*$G234*$I234*$J234)+(BD234/12*3*$F234*$G234*$I234*$J234)</f>
        <v>0</v>
      </c>
      <c r="BF234" s="16">
        <v>0</v>
      </c>
      <c r="BG234" s="16">
        <f>(BF234/12*5*$D234*$G234*$H234*$J234)+(BF234/12*4*$E234*$G234*$I234*$J234)+(BF234/12*3*$F234*$G234*$I234*$J234)</f>
        <v>0</v>
      </c>
      <c r="BH234" s="16">
        <v>0</v>
      </c>
      <c r="BI234" s="16">
        <f>(BH234/12*5*$D234*$G234*$H234*$K234)+(BH234/12*4*$E234*$G234*$I234*$K234)+(BH234/12*3*$F234*$G234*$I234*$K234)</f>
        <v>0</v>
      </c>
      <c r="BJ234" s="16">
        <v>30</v>
      </c>
      <c r="BK234" s="16">
        <f>(BJ234/12*5*$D234*$G234*$H234*$J234)+(BJ234/12*4*$E234*$G234*$I234*$J234)+(BJ234/12*3*$F234*$G234*$I234*$J234)</f>
        <v>584252.19999999995</v>
      </c>
      <c r="BL234" s="16">
        <v>70</v>
      </c>
      <c r="BM234" s="16">
        <f>(BL234/12*5*$D234*$G234*$H234*$J234)+(BL234/12*4*$E234*$G234*$I234*$J234)+(BL234/12*3*$F234*$G234*$I234*$J234)</f>
        <v>1363255.1333333333</v>
      </c>
      <c r="BN234" s="22">
        <v>20</v>
      </c>
      <c r="BO234" s="16">
        <f>(BN234/12*5*$D234*$G234*$H234*$K234)+(BN234/12*4*$E234*$G234*$I234*$K234)+(BN234/12*3*$F234*$G234*$I234*$K234)</f>
        <v>467401.76</v>
      </c>
      <c r="BP234" s="16">
        <v>219</v>
      </c>
      <c r="BQ234" s="16">
        <f>(BP234/12*5*$D234*$G234*$H234*$K234)+(BP234/12*4*$E234*$G234*$I234*$K234)+(BP234/12*3*$F234*$G234*$I234*$K234)</f>
        <v>5118049.2719999999</v>
      </c>
      <c r="BR234" s="16">
        <v>157</v>
      </c>
      <c r="BS234" s="16">
        <f>(BR234/12*5*$D234*$G234*$H234*$J234)+(BR234/12*4*$E234*$G234*$I234*$J234)+(BR234/12*3*$F234*$G234*$I234*$J234)</f>
        <v>3057586.5133333332</v>
      </c>
      <c r="BT234" s="16">
        <v>5</v>
      </c>
      <c r="BU234" s="16">
        <f>(BT234/12*5*$D234*$G234*$H234*$J234)+(BT234/12*4*$E234*$G234*$I234*$J234)+(BT234/12*3*$F234*$G234*$I234*$J234)</f>
        <v>97375.366666666669</v>
      </c>
      <c r="BV234" s="16"/>
      <c r="BW234" s="16">
        <f>(BV234/12*5*$D234*$G234*$H234*$K234)+(BV234/12*4*$E234*$G234*$I234*$K234)+(BV234/12*3*$F234*$G234*$I234*$K234)</f>
        <v>0</v>
      </c>
      <c r="BX234" s="16"/>
      <c r="BY234" s="16">
        <f>(BX234/12*5*$D234*$G234*$H234*$K234)+(BX234/12*4*$E234*$G234*$I234*$K234)+(BX234/12*3*$F234*$G234*$I234*$K234)</f>
        <v>0</v>
      </c>
      <c r="BZ234" s="16">
        <v>9</v>
      </c>
      <c r="CA234" s="16">
        <f>(BZ234/12*5*$D234*$G234*$H234*$J234)+(BZ234/12*4*$E234*$G234*$I234*$J234)+(BZ234/12*3*$F234*$G234*$I234*$J234)</f>
        <v>175275.65999999997</v>
      </c>
      <c r="CB234" s="16"/>
      <c r="CC234" s="16">
        <f>(CB234/12*5*$D234*$G234*$H234*$K234)+(CB234/12*4*$E234*$G234*$I234*$K234)+(CB234/12*3*$F234*$G234*$I234*$K234)</f>
        <v>0</v>
      </c>
      <c r="CD234" s="16">
        <v>0</v>
      </c>
      <c r="CE234" s="16">
        <f>(CD234/12*5*$D234*$G234*$H234*$J234)+(CD234/12*4*$E234*$G234*$I234*$J234)+(CD234/12*3*$F234*$G234*$I234*$J234)</f>
        <v>0</v>
      </c>
      <c r="CF234" s="16">
        <v>3</v>
      </c>
      <c r="CG234" s="16">
        <f>(CF234/12*5*$D234*$G234*$H234*$J234)+(CF234/12*4*$E234*$G234*$I234*$J234)+(CF234/12*3*$F234*$G234*$I234*$J234)</f>
        <v>58425.219999999994</v>
      </c>
      <c r="CH234" s="16">
        <v>18</v>
      </c>
      <c r="CI234" s="16">
        <f>(CH234/12*5*$D234*$G234*$H234*$J234)+(CH234/12*4*$E234*$G234*$I234*$J234)+(CH234/12*3*$F234*$G234*$I234*$J234)</f>
        <v>350551.31999999995</v>
      </c>
      <c r="CJ234" s="16">
        <v>40</v>
      </c>
      <c r="CK234" s="16">
        <f>(CJ234/12*5*$D234*$G234*$H234*$J234)+(CJ234/12*4*$E234*$G234*$I234*$J234)+(CJ234/12*3*$F234*$G234*$I234*$J234)</f>
        <v>779002.93333333335</v>
      </c>
      <c r="CL234" s="16">
        <v>52</v>
      </c>
      <c r="CM234" s="16">
        <f>(CL234/12*5*$D234*$G234*$H234*$K234)+(CL234/12*4*$E234*$G234*$I234*$K234)+(CL234/12*3*$F234*$G234*$I234*$K234)</f>
        <v>1215244.5759999999</v>
      </c>
      <c r="CN234" s="16">
        <v>36</v>
      </c>
      <c r="CO234" s="16">
        <f>(CN234/12*5*$D234*$G234*$H234*$K234)+(CN234/12*4*$E234*$G234*$I234*$K234)+(CN234/12*3*$F234*$G234*$I234*$K234)</f>
        <v>841323.16799999995</v>
      </c>
      <c r="CP234" s="18">
        <v>10</v>
      </c>
      <c r="CQ234" s="16">
        <f>(CP234/12*5*$D234*$G234*$H234*$J234)+(CP234/12*4*$E234*$G234*$I234*$J234)+(CP234/12*3*$F234*$G234*$I234*$J234)</f>
        <v>194750.73333333334</v>
      </c>
      <c r="CR234" s="24">
        <v>39</v>
      </c>
      <c r="CS234" s="16">
        <f>(CR234/12*5*$D234*$G234*$H234*$K234)+(CR234/12*4*$E234*$G234*$I234*$K234)+(CR234/12*3*$F234*$G234*$I234*$K234)</f>
        <v>911433.43200000003</v>
      </c>
      <c r="CT234" s="16">
        <v>30</v>
      </c>
      <c r="CU234" s="16">
        <f>(CT234/12*5*$D234*$G234*$H234*$K234)+(CT234/12*4*$E234*$G234*$I234*$K234)+(CT234/12*3*$F234*$G234*$I234*$K234)</f>
        <v>701102.64</v>
      </c>
      <c r="CV234" s="16">
        <v>30</v>
      </c>
      <c r="CW234" s="16">
        <f>(CV234/12*5*$D234*$G234*$H234*$K234)+(CV234/12*4*$E234*$G234*$I234*$K234)+(CV234/12*3*$F234*$G234*$I234*$K234)</f>
        <v>701102.64</v>
      </c>
      <c r="CX234" s="16">
        <v>11</v>
      </c>
      <c r="CY234" s="16">
        <f>(CX234/12*5*$D234*$G234*$H234*$K234)+(CX234/12*4*$E234*$G234*$I234*$K234)+(CX234/12*3*$F234*$G234*$I234*$K234)</f>
        <v>257070.96799999999</v>
      </c>
      <c r="CZ234" s="16">
        <v>106</v>
      </c>
      <c r="DA234" s="16">
        <f>(CZ234/12*5*$D234*$G234*$H234*$K234)+(CZ234/12*4*$E234*$G234*$I234*$K234)+(CZ234/12*3*$F234*$G234*$I234*$K234)</f>
        <v>2477229.3280000002</v>
      </c>
      <c r="DB234" s="16">
        <v>31</v>
      </c>
      <c r="DC234" s="16">
        <f>(DB234/12*5*$D234*$G234*$H234*$J234)+(DB234/12*4*$E234*$G234*$I234*$J234)+(DB234/12*3*$F234*$G234*$I234*$J234)</f>
        <v>603727.27333333332</v>
      </c>
      <c r="DD234" s="16">
        <v>10</v>
      </c>
      <c r="DE234" s="16">
        <f>(DD234/12*5*$D234*$G234*$H234*$J234)+(DD234/12*4*$E234*$G234*$I234*$J234)+(DD234/12*3*$F234*$G234*$I234*$J234)</f>
        <v>194750.73333333334</v>
      </c>
      <c r="DF234" s="16"/>
      <c r="DG234" s="16">
        <f>(DF234/12*5*$D234*$G234*$H234*$K234)+(DF234/12*4*$E234*$G234*$I234*$K234)+(DF234/12*3*$F234*$G234*$I234*$K234)</f>
        <v>0</v>
      </c>
      <c r="DH234" s="16">
        <v>40</v>
      </c>
      <c r="DI234" s="16">
        <f>(DH234/12*5*$D234*$G234*$H234*$K234)+(DH234/12*4*$E234*$G234*$I234*$K234)+(DH234/12*3*$F234*$G234*$I234*$K234)</f>
        <v>934803.52</v>
      </c>
      <c r="DJ234" s="16">
        <v>16</v>
      </c>
      <c r="DK234" s="16">
        <f>(DJ234/12*5*$D234*$G234*$H234*$L234)+(DJ234/12*4*$E234*$G234*$I234*$L234)+(DJ234/12*3*$F234*$G234*$I234*$L234)</f>
        <v>496336.15466666664</v>
      </c>
      <c r="DL234" s="16">
        <v>30</v>
      </c>
      <c r="DM234" s="16">
        <f>(DL234/12*5*$D234*$G234*$H234*$M234)+(DL234/12*4*$E234*$G234*$I234*$M234)+(DL234/12*3*$F234*$G234*$I234*$M234)</f>
        <v>1072520.1099999999</v>
      </c>
      <c r="DN234" s="16"/>
      <c r="DO234" s="16">
        <f>(DN234*$D234*$G234*$H234*$K234)</f>
        <v>0</v>
      </c>
      <c r="DP234" s="16">
        <f t="shared" ref="DP234:DQ247" si="2032">SUM(N234,P234,R234,T234,V234,X234,Z234,AB234,AD234,AF234,AH234,AJ234,AL234,AN234,AP234,AR234,AT234,AV234,AX234,AZ234,BB234,BD234,BF234,BH234,BJ234,BL234,BN234,BP234,BR234,BT234,BV234,BX234,BZ234,CB234,CD234,CF234,CH234,CJ234,CL234,CN234,CP234,CR234,CT234,CV234,CX234,CZ234,DB234,DD234,DF234,DH234,DJ234,DL234,DN234)</f>
        <v>1322</v>
      </c>
      <c r="DQ234" s="16">
        <f t="shared" si="2032"/>
        <v>29293570.662000004</v>
      </c>
    </row>
    <row r="235" spans="1:121" ht="45" customHeight="1" x14ac:dyDescent="0.25">
      <c r="A235" s="20"/>
      <c r="B235" s="54">
        <v>196</v>
      </c>
      <c r="C235" s="55" t="s">
        <v>363</v>
      </c>
      <c r="D235" s="56">
        <f t="shared" si="1809"/>
        <v>19063</v>
      </c>
      <c r="E235" s="56">
        <v>18530</v>
      </c>
      <c r="F235" s="56">
        <v>18715</v>
      </c>
      <c r="G235" s="21">
        <v>0.69</v>
      </c>
      <c r="H235" s="15">
        <v>1</v>
      </c>
      <c r="I235" s="15">
        <v>1</v>
      </c>
      <c r="J235" s="56">
        <v>1.4</v>
      </c>
      <c r="K235" s="56">
        <v>1.68</v>
      </c>
      <c r="L235" s="56">
        <v>2.23</v>
      </c>
      <c r="M235" s="56">
        <v>2.57</v>
      </c>
      <c r="N235" s="16">
        <v>8</v>
      </c>
      <c r="O235" s="16">
        <f>(N235/12*5*$D235*$G235*$H235*$J235*O$11)+(N235/12*4*$E235*$G235*$I235*$J235*O$12)+(N235/12*3*$F235*$G235*$I235*$J235*O$12)</f>
        <v>154276.41459999996</v>
      </c>
      <c r="P235" s="16">
        <v>0</v>
      </c>
      <c r="Q235" s="16">
        <f>(P235/12*5*$D235*$G235*$H235*$J235*Q$11)+(P235/12*4*$E235*$G235*$I235*$J235*Q$12)+(P235/12*3*$F235*$G235*$I235*$J235*Q$12)</f>
        <v>0</v>
      </c>
      <c r="R235" s="16">
        <v>0</v>
      </c>
      <c r="S235" s="16">
        <f>(R235/12*5*$D235*$G235*$H235*$J235*S$11)+(R235/12*4*$E235*$G235*$I235*$J235*S$12)+(R235/12*3*$F235*$G235*$I235*$J235*S$12)</f>
        <v>0</v>
      </c>
      <c r="T235" s="16"/>
      <c r="U235" s="16">
        <f>(T235/12*5*$D235*$G235*$H235*$J235*U$11)+(T235/12*4*$E235*$G235*$I235*$J235*U$12)+(T235/12*3*$F235*$G235*$I235*$J235*U$12)</f>
        <v>0</v>
      </c>
      <c r="V235" s="16"/>
      <c r="W235" s="16">
        <f>(V235/12*5*$D235*$G235*$H235*$J235*W$11)+(V235/12*4*$E235*$G235*$I235*$J235*W$12)+(V235/12*3*$F235*$G235*$I235*$J235*W$12)</f>
        <v>0</v>
      </c>
      <c r="X235" s="16">
        <v>1</v>
      </c>
      <c r="Y235" s="16">
        <f>(X235/12*5*$D235*$G235*$H235*$J235*Y$11)+(X235/12*4*$E235*$G235*$I235*$J235*Y$12)+(X235/12*3*$F235*$G235*$I235*$J235*Y$12)</f>
        <v>19284.551824999995</v>
      </c>
      <c r="Z235" s="16">
        <v>0</v>
      </c>
      <c r="AA235" s="16">
        <f>(Z235/12*5*$D235*$G235*$H235*$J235*AA$11)+(Z235/12*4*$E235*$G235*$I235*$J235*AA$12)+(Z235/12*3*$F235*$G235*$I235*$J235*AA$12)</f>
        <v>0</v>
      </c>
      <c r="AB235" s="16">
        <v>0</v>
      </c>
      <c r="AC235" s="16">
        <f>(AB235/12*5*$D235*$G235*$H235*$J235*AC$11)+(AB235/12*4*$E235*$G235*$I235*$J235*AC$12)+(AB235/12*3*$F235*$G235*$I235*$J235*AC$12)</f>
        <v>0</v>
      </c>
      <c r="AD235" s="16">
        <v>0</v>
      </c>
      <c r="AE235" s="16">
        <f>(AD235/12*5*$D235*$G235*$H235*$J235*AE$11)+(AD235/12*4*$E235*$G235*$I235*$J235*AE$12)+(AD235/12*3*$F235*$G235*$I235*$J235*AE$12)</f>
        <v>0</v>
      </c>
      <c r="AF235" s="16">
        <v>1</v>
      </c>
      <c r="AG235" s="16">
        <f>(AF235/12*5*$D235*$G235*$H235*$J235*AG$11)+(AF235/12*4*$E235*$G235*$I235*$J235*AG$12)+(AF235/12*3*$F235*$G235*$I235*$J235*AG$12)</f>
        <v>19284.551824999995</v>
      </c>
      <c r="AH235" s="16">
        <v>3</v>
      </c>
      <c r="AI235" s="16">
        <f>(AH235/12*5*$D235*$G235*$H235*$J235*AI$11)+(AH235/12*4*$E235*$G235*$I235*$J235*AI$12)+(AH235/12*3*$F235*$G235*$I235*$J235*AI$12)</f>
        <v>49259.99872499999</v>
      </c>
      <c r="AJ235" s="16">
        <v>2</v>
      </c>
      <c r="AK235" s="16">
        <f>(AJ235/12*5*$D235*$G235*$H235*$J235*AK$11)+(AJ235/12*4*$E235*$G235*$I235*$J235*AK$12)+(AJ235/12*3*$F235*$G235*$I235*$J235*AK$12)</f>
        <v>32839.999149999989</v>
      </c>
      <c r="AL235" s="58">
        <v>0</v>
      </c>
      <c r="AM235" s="16">
        <f>(AL235/12*5*$D235*$G235*$H235*$J235*AM$11)+(AL235/12*4*$E235*$G235*$I235*$J235*AM$12)+(AL235/12*3*$F235*$G235*$I235*$J235*AM$12)</f>
        <v>0</v>
      </c>
      <c r="AN235" s="59">
        <v>0</v>
      </c>
      <c r="AO235" s="16">
        <f>(AN235/12*5*$D235*$G235*$H235*$K235*AO$11)+(AN235/12*4*$E235*$G235*$I235*$K235*AO$12)+(AN235/12*3*$F235*$G235*$I235*$K235*AO$12)</f>
        <v>0</v>
      </c>
      <c r="AP235" s="16"/>
      <c r="AQ235" s="16">
        <f>(AP235/12*5*$D235*$G235*$H235*$K235*AQ$11)+(AP235/12*4*$E235*$G235*$I235*$K235*AQ$12)+(AP235/12*3*$F235*$G235*$I235*$K235*AQ$12)</f>
        <v>0</v>
      </c>
      <c r="AR235" s="16">
        <v>2</v>
      </c>
      <c r="AS235" s="16">
        <f>(AR235/12*5*$D235*$G235*$H235*$K235*AS$11)+(AR235/12*4*$E235*$G235*$I235*$K235*AS$12)+(AR235/12*3*$F235*$G235*$I235*$K235*AS$12)</f>
        <v>44581.375271999997</v>
      </c>
      <c r="AT235" s="16"/>
      <c r="AU235" s="16">
        <f>(AT235/12*5*$D235*$G235*$H235*$K235*AU$11)+(AT235/12*4*$E235*$G235*$I235*$K235*AU$12)+(AT235/12*3*$F235*$G235*$I235*$K235*AU$12)</f>
        <v>0</v>
      </c>
      <c r="AV235" s="16"/>
      <c r="AW235" s="16">
        <f>(AV235/12*5*$D235*$G235*$H235*$J235*AW$11)+(AV235/12*4*$E235*$G235*$I235*$J235*AW$12)+(AV235/12*3*$F235*$G235*$I235*$J235*AW$12)</f>
        <v>0</v>
      </c>
      <c r="AX235" s="16"/>
      <c r="AY235" s="16">
        <f>(AX235/12*5*$D235*$G235*$H235*$J235*AY$11)+(AX235/12*4*$E235*$G235*$I235*$J235*AY$12)+(AX235/12*3*$F235*$G235*$I235*$J235*AY$12)</f>
        <v>0</v>
      </c>
      <c r="AZ235" s="16"/>
      <c r="BA235" s="16">
        <f>(AZ235/12*5*$D235*$G235*$H235*$K235*BA$11)+(AZ235/12*4*$E235*$G235*$I235*$K235*BA$12)+(AZ235/12*3*$F235*$G235*$I235*$K235*BA$12)</f>
        <v>0</v>
      </c>
      <c r="BB235" s="16">
        <v>0</v>
      </c>
      <c r="BC235" s="16">
        <f>(BB235/12*5*$D235*$G235*$H235*$J235*BC$11)+(BB235/12*4*$E235*$G235*$I235*$J235*BC$12)+(BB235/12*3*$F235*$G235*$I235*$J235*BC$12)</f>
        <v>0</v>
      </c>
      <c r="BD235" s="16">
        <v>0</v>
      </c>
      <c r="BE235" s="16">
        <f>(BD235/12*5*$D235*$G235*$H235*$J235*BE$11)+(BD235/12*4*$E235*$G235*$I235*$J235*BE$12)+(BD235/12*3*$F235*$G235*$I235*$J235*BE$12)</f>
        <v>0</v>
      </c>
      <c r="BF235" s="16">
        <v>0</v>
      </c>
      <c r="BG235" s="16">
        <f>(BF235/12*5*$D235*$G235*$H235*$J235*BG$11)+(BF235/12*4*$E235*$G235*$I235*$J235*BG$12)+(BF235/12*3*$F235*$G235*$I235*$J235*BG$12)</f>
        <v>0</v>
      </c>
      <c r="BH235" s="16">
        <v>0</v>
      </c>
      <c r="BI235" s="16">
        <f>(BH235/12*5*$D235*$G235*$H235*$K235*BI$11)+(BH235/12*4*$E235*$G235*$I235*$K235*BI$12)+(BH235/12*3*$F235*$G235*$I235*$K235*BI$12)</f>
        <v>0</v>
      </c>
      <c r="BJ235" s="16">
        <v>20</v>
      </c>
      <c r="BK235" s="16">
        <f>(BJ235/12*5*$D235*$G235*$H235*$J235*BK$11)+(BJ235/12*4*$E235*$G235*$I235*$J235*BK$12)+(BJ235/12*3*$F235*$G235*$I235*$J235*BK$12)</f>
        <v>388299.80804999999</v>
      </c>
      <c r="BL235" s="16">
        <v>3</v>
      </c>
      <c r="BM235" s="16">
        <f>(BL235/12*5*$D235*$G235*$H235*$J235*BM$11)+(BL235/12*4*$E235*$G235*$I235*$J235*BM$12)+(BL235/12*3*$F235*$G235*$I235*$J235*BM$12)</f>
        <v>55726.719089999984</v>
      </c>
      <c r="BN235" s="22"/>
      <c r="BO235" s="16">
        <f>(BN235/12*5*$D235*$G235*$H235*$K235*BO$11)+(BN235/12*4*$E235*$G235*$I235*$K235*BO$12)+(BN235/12*3*$F235*$G235*$I235*$K235*BO$12)</f>
        <v>0</v>
      </c>
      <c r="BP235" s="16">
        <v>0</v>
      </c>
      <c r="BQ235" s="16">
        <f>(BP235/12*5*$D235*$G235*$H235*$K235*BQ$11)+(BP235/12*4*$E235*$G235*$I235*$K235*BQ$12)+(BP235/12*3*$F235*$G235*$I235*$K235*BQ$12)</f>
        <v>0</v>
      </c>
      <c r="BR235" s="16"/>
      <c r="BS235" s="16">
        <f>(BR235/12*5*$D235*$G235*$H235*$J235*BS$11)+(BR235/12*4*$E235*$G235*$I235*$J235*BS$12)+(BR235/12*3*$F235*$G235*$I235*$J235*BS$12)</f>
        <v>0</v>
      </c>
      <c r="BT235" s="16"/>
      <c r="BU235" s="16">
        <f>(BT235/12*5*$D235*$G235*$H235*$J235*BU$11)+(BT235/12*4*$E235*$G235*$I235*$J235*BU$12)+(BT235/12*3*$F235*$G235*$I235*$J235*BU$12)</f>
        <v>0</v>
      </c>
      <c r="BV235" s="16">
        <v>0</v>
      </c>
      <c r="BW235" s="16">
        <f>(BV235/12*5*$D235*$G235*$H235*$K235*BW$11)+(BV235/12*4*$E235*$G235*$I235*$K235*BW$12)+(BV235/12*3*$F235*$G235*$I235*$K235*BW$12)</f>
        <v>0</v>
      </c>
      <c r="BX235" s="16"/>
      <c r="BY235" s="16">
        <f>(BX235/12*5*$D235*$G235*$H235*$K235*BY$11)+(BX235/12*4*$E235*$G235*$I235*$K235*BY$12)+(BX235/12*3*$F235*$G235*$I235*$K235*BY$12)</f>
        <v>0</v>
      </c>
      <c r="BZ235" s="16">
        <v>0</v>
      </c>
      <c r="CA235" s="16">
        <f>(BZ235/12*5*$D235*$G235*$H235*$J235*CA$11)+(BZ235/12*4*$E235*$G235*$I235*$J235*CA$12)+(BZ235/12*3*$F235*$G235*$I235*$J235*CA$12)</f>
        <v>0</v>
      </c>
      <c r="CB235" s="16"/>
      <c r="CC235" s="16">
        <f t="shared" ref="CC235" si="2033">(CB235/12*5*$D235*$G235*$H235*$K235*CC$11)+(CB235/12*4*$E235*$G235*$I235*$K235*CC$12)+(CB235/12*3*$F235*$G235*$I235*$K235*CC$12)</f>
        <v>0</v>
      </c>
      <c r="CD235" s="16">
        <v>0</v>
      </c>
      <c r="CE235" s="16">
        <f>(CD235/12*5*$D235*$G235*$H235*$J235*CE$11)+(CD235/12*4*$E235*$G235*$I235*$J235*CE$12)+(CD235/12*3*$F235*$G235*$I235*$J235*CE$12)</f>
        <v>0</v>
      </c>
      <c r="CF235" s="16"/>
      <c r="CG235" s="16">
        <f>(CF235/12*5*$D235*$G235*$H235*$J235*CG$11)+(CF235/12*4*$E235*$G235*$I235*$J235*CG$12)+(CF235/12*3*$F235*$G235*$I235*$J235*CG$12)</f>
        <v>0</v>
      </c>
      <c r="CH235" s="16"/>
      <c r="CI235" s="16">
        <f>(CH235/12*5*$D235*$G235*$H235*$J235*CI$11)+(CH235/12*4*$E235*$G235*$I235*$J235*CI$12)+(CH235/12*3*$F235*$G235*$I235*$J235*CI$12)</f>
        <v>0</v>
      </c>
      <c r="CJ235" s="16"/>
      <c r="CK235" s="16">
        <f>(CJ235/12*5*$D235*$G235*$H235*$J235*CK$11)+(CJ235/12*4*$E235*$G235*$I235*$J235*CK$12)+(CJ235/12*3*$F235*$G235*$I235*$J235*CK$12)</f>
        <v>0</v>
      </c>
      <c r="CL235" s="16"/>
      <c r="CM235" s="16">
        <f>(CL235/12*5*$D235*$G235*$H235*$K235*CM$11)+(CL235/12*4*$E235*$G235*$I235*$K235*CM$12)+(CL235/12*3*$F235*$G235*$I235*$K235*CM$12)</f>
        <v>0</v>
      </c>
      <c r="CN235" s="16"/>
      <c r="CO235" s="16">
        <f>(CN235/12*5*$D235*$G235*$H235*$K235*CO$11)+(CN235/12*4*$E235*$G235*$I235*$K235*CO$12)+(CN235/12*3*$F235*$G235*$I235*$K235*CO$12)</f>
        <v>0</v>
      </c>
      <c r="CP235" s="18"/>
      <c r="CQ235" s="16">
        <f>(CP235/12*5*$D235*$G235*$H235*$J235*CQ$11)+(CP235/12*4*$E235*$G235*$I235*$J235*CQ$12)+(CP235/12*3*$F235*$G235*$I235*$J235*CQ$12)</f>
        <v>0</v>
      </c>
      <c r="CR235" s="24"/>
      <c r="CS235" s="16">
        <f>(CR235/12*5*$D235*$G235*$H235*$K235*CS$11)+(CR235/12*4*$E235*$G235*$I235*$K235*CS$12)+(CR235/12*3*$F235*$G235*$I235*$K235*CS$12)</f>
        <v>0</v>
      </c>
      <c r="CT235" s="16"/>
      <c r="CU235" s="16">
        <f>(CT235/12*5*$D235*$G235*$H235*$K235*CU$11)+(CT235/12*4*$E235*$G235*$I235*$K235*CU$12)+(CT235/12*3*$F235*$G235*$I235*$K235*CU$12)</f>
        <v>0</v>
      </c>
      <c r="CV235" s="16">
        <v>1</v>
      </c>
      <c r="CW235" s="16">
        <f>(CV235/12*5*$D235*$G235*$H235*$K235*CW$11)+(CV235/12*4*$E235*$G235*$I235*$K235*CW$12)+(CV235/12*3*$F235*$G235*$I235*$K235*CW$12)</f>
        <v>24874.920692999996</v>
      </c>
      <c r="CX235" s="16"/>
      <c r="CY235" s="16">
        <f>(CX235/12*5*$D235*$G235*$H235*$K235*CY$11)+(CX235/12*4*$E235*$G235*$I235*$K235*CY$12)+(CX235/12*3*$F235*$G235*$I235*$K235*CY$12)</f>
        <v>0</v>
      </c>
      <c r="CZ235" s="16">
        <v>2</v>
      </c>
      <c r="DA235" s="16">
        <f>(CZ235/12*5*$D235*$G235*$H235*$K235*DA$11)+(CZ235/12*4*$E235*$G235*$I235*$K235*DA$12)+(CZ235/12*3*$F235*$G235*$I235*$K235*DA$12)</f>
        <v>49749.841385999993</v>
      </c>
      <c r="DB235" s="16"/>
      <c r="DC235" s="16">
        <f>(DB235/12*5*$D235*$G235*$H235*$J235*DC$11)+(DB235/12*4*$E235*$G235*$I235*$J235*DC$12)+(DB235/12*3*$F235*$G235*$I235*$J235*DC$12)</f>
        <v>0</v>
      </c>
      <c r="DD235" s="16"/>
      <c r="DE235" s="16">
        <f>(DD235/12*5*$D235*$G235*$H235*$J235*DE$11)+(DD235/12*4*$E235*$G235*$I235*$J235*DE$12)+(DD235/12*3*$F235*$G235*$I235*$J235*DE$12)</f>
        <v>0</v>
      </c>
      <c r="DF235" s="16"/>
      <c r="DG235" s="16">
        <f>(DF235/12*5*$D235*$G235*$H235*$K235*DG$11)+(DF235/12*4*$E235*$G235*$I235*$K235*DG$12)+(DF235/12*3*$F235*$G235*$I235*$K235*DG$12)</f>
        <v>0</v>
      </c>
      <c r="DH235" s="16"/>
      <c r="DI235" s="16">
        <f>(DH235/12*5*$D235*$G235*$H235*$K235*DI$11)+(DH235/12*4*$E235*$G235*$I235*$K235*DI$12)+(DH235/12*3*$F235*$G235*$I235*$K235*DI$12)</f>
        <v>0</v>
      </c>
      <c r="DJ235" s="16"/>
      <c r="DK235" s="16">
        <f>(DJ235/12*5*$D235*$G235*$H235*$L235*DK$11)+(DJ235/12*4*$E235*$G235*$I235*$L235*DK$12)+(DJ235/12*3*$F235*$G235*$I235*$L235*DK$12)</f>
        <v>0</v>
      </c>
      <c r="DL235" s="16"/>
      <c r="DM235" s="16">
        <f t="shared" ref="DM235:DM237" si="2034">(DL235/12*5*$D235*$G235*$H235*$M235*DM$11)+(DL235/12*4*$E235*$G235*$I235*$M235*DM$12)+(DL235/12*3*$F235*$G235*$I235*$M235*DM$12)</f>
        <v>0</v>
      </c>
      <c r="DN235" s="16"/>
      <c r="DO235" s="16">
        <f t="shared" si="1807"/>
        <v>0</v>
      </c>
      <c r="DP235" s="16">
        <f t="shared" si="2032"/>
        <v>43</v>
      </c>
      <c r="DQ235" s="16">
        <f t="shared" si="2032"/>
        <v>838178.18061599997</v>
      </c>
    </row>
    <row r="236" spans="1:121" ht="36" customHeight="1" x14ac:dyDescent="0.25">
      <c r="A236" s="20"/>
      <c r="B236" s="54">
        <v>197</v>
      </c>
      <c r="C236" s="55" t="s">
        <v>364</v>
      </c>
      <c r="D236" s="56">
        <f t="shared" si="1809"/>
        <v>19063</v>
      </c>
      <c r="E236" s="56">
        <v>18530</v>
      </c>
      <c r="F236" s="56">
        <v>18715</v>
      </c>
      <c r="G236" s="21">
        <v>0.72</v>
      </c>
      <c r="H236" s="15">
        <v>1</v>
      </c>
      <c r="I236" s="15">
        <v>1</v>
      </c>
      <c r="J236" s="56">
        <v>1.4</v>
      </c>
      <c r="K236" s="56">
        <v>1.68</v>
      </c>
      <c r="L236" s="56">
        <v>2.23</v>
      </c>
      <c r="M236" s="56">
        <v>2.57</v>
      </c>
      <c r="N236" s="16">
        <v>136</v>
      </c>
      <c r="O236" s="16">
        <f>(N236/12*5*$D236*$G236*$H236*$J236)+(N236/12*4*$E236*$G236*$I236*$J236)+(N236/12*3*$F236*$G236*$I236*$J236)</f>
        <v>2577025.92</v>
      </c>
      <c r="P236" s="16">
        <v>74</v>
      </c>
      <c r="Q236" s="16">
        <f>(P236/12*5*$D236*$G236*$H236*$J236)+(P236/12*4*$E236*$G236*$I236*$J236)+(P236/12*3*$F236*$G236*$I236*$J236)</f>
        <v>1402205.2799999998</v>
      </c>
      <c r="R236" s="16">
        <v>0</v>
      </c>
      <c r="S236" s="16">
        <f>(R236/12*5*$D236*$G236*$H236*$J236)+(R236/12*4*$E236*$G236*$I236*$J236)+(R236/12*3*$F236*$G236*$I236*$J236)</f>
        <v>0</v>
      </c>
      <c r="T236" s="16"/>
      <c r="U236" s="16">
        <f>(T236/12*5*$D236*$G236*$H236*$J236)+(T236/12*4*$E236*$G236*$I236*$J236)+(T236/12*3*$F236*$G236*$I236*$J236)</f>
        <v>0</v>
      </c>
      <c r="V236" s="16">
        <v>0</v>
      </c>
      <c r="W236" s="16">
        <f>(V236/12*5*$D236*$G236*$H236*$J236)+(V236/12*4*$E236*$G236*$I236*$J236)+(V236/12*3*$F236*$G236*$I236*$J236)</f>
        <v>0</v>
      </c>
      <c r="X236" s="16">
        <v>30</v>
      </c>
      <c r="Y236" s="16">
        <f>(X236/12*5*$D236*$G236*$H236*$J236)+(X236/12*4*$E236*$G236*$I236*$J236)+(X236/12*3*$F236*$G236*$I236*$J236)</f>
        <v>568461.6</v>
      </c>
      <c r="Z236" s="16">
        <v>0</v>
      </c>
      <c r="AA236" s="16">
        <f>(Z236/12*5*$D236*$G236*$H236*$J236)+(Z236/12*4*$E236*$G236*$I236*$J236)+(Z236/12*3*$F236*$G236*$I236*$J236)</f>
        <v>0</v>
      </c>
      <c r="AB236" s="16">
        <v>0</v>
      </c>
      <c r="AC236" s="16">
        <f>(AB236/12*5*$D236*$G236*$H236*$J236)+(AB236/12*4*$E236*$G236*$I236*$J236)+(AB236/12*3*$F236*$G236*$I236*$J236)</f>
        <v>0</v>
      </c>
      <c r="AD236" s="16">
        <v>0</v>
      </c>
      <c r="AE236" s="16">
        <f>(AD236/12*5*$D236*$G236*$H236*$J236)+(AD236/12*4*$E236*$G236*$I236*$J236)+(AD236/12*3*$F236*$G236*$I236*$J236)</f>
        <v>0</v>
      </c>
      <c r="AF236" s="16">
        <v>4</v>
      </c>
      <c r="AG236" s="16">
        <f>(AF236/12*5*$D236*$G236*$H236*$J236)+(AF236/12*4*$E236*$G236*$I236*$J236)+(AF236/12*3*$F236*$G236*$I236*$J236)</f>
        <v>75794.87999999999</v>
      </c>
      <c r="AH236" s="16"/>
      <c r="AI236" s="16">
        <f>(AH236/12*5*$D236*$G236*$H236*$J236)+(AH236/12*4*$E236*$G236*$I236*$J236)+(AH236/12*3*$F236*$G236*$I236*$J236)</f>
        <v>0</v>
      </c>
      <c r="AJ236" s="16"/>
      <c r="AK236" s="16">
        <f>(AJ236/12*5*$D236*$G236*$H236*$J236)+(AJ236/12*4*$E236*$G236*$I236*$J236)+(AJ236/12*3*$F236*$G236*$I236*$J236)</f>
        <v>0</v>
      </c>
      <c r="AL236" s="58">
        <v>0</v>
      </c>
      <c r="AM236" s="16">
        <f>(AL236/12*5*$D236*$G236*$H236*$J236)+(AL236/12*4*$E236*$G236*$I236*$J236)+(AL236/12*3*$F236*$G236*$I236*$J236)</f>
        <v>0</v>
      </c>
      <c r="AN236" s="59">
        <v>139</v>
      </c>
      <c r="AO236" s="16">
        <f>(AN236/12*5*$D236*$G236*$H236*$K236)+(AN236/12*4*$E236*$G236*$I236*$K236)+(AN236/12*3*$F236*$G236*$I236*$K236)</f>
        <v>3160646.4960000003</v>
      </c>
      <c r="AP236" s="16">
        <v>10</v>
      </c>
      <c r="AQ236" s="16">
        <f>(AP236/12*5*$D236*$G236*$H236*$K236)+(AP236/12*4*$E236*$G236*$I236*$K236)+(AP236/12*3*$F236*$G236*$I236*$K236)</f>
        <v>227384.63999999998</v>
      </c>
      <c r="AR236" s="16">
        <v>182</v>
      </c>
      <c r="AS236" s="16">
        <f>(AR236/12*5*$D236*$G236*$H236*$K236)+(AR236/12*4*$E236*$G236*$I236*$K236)+(AR236/12*3*$F236*$G236*$I236*$K236)</f>
        <v>4138400.4479999999</v>
      </c>
      <c r="AT236" s="16">
        <v>0</v>
      </c>
      <c r="AU236" s="16">
        <f>(AT236/12*5*$D236*$G236*$H236*$K236)+(AT236/12*4*$E236*$G236*$I236*$K236)+(AT236/12*3*$F236*$G236*$I236*$K236)</f>
        <v>0</v>
      </c>
      <c r="AV236" s="16"/>
      <c r="AW236" s="16">
        <f>(AV236/12*5*$D236*$G236*$H236*$J236)+(AV236/12*4*$E236*$G236*$I236*$J236)+(AV236/12*3*$F236*$G236*$I236*$J236)</f>
        <v>0</v>
      </c>
      <c r="AX236" s="16"/>
      <c r="AY236" s="16">
        <f>(AX236/12*5*$D236*$G236*$H236*$J236)+(AX236/12*4*$E236*$G236*$I236*$J236)+(AX236/12*3*$F236*$G236*$I236*$J236)</f>
        <v>0</v>
      </c>
      <c r="AZ236" s="16">
        <v>7</v>
      </c>
      <c r="BA236" s="16">
        <f>(AZ236/12*5*$D236*$G236*$H236*$K236)+(AZ236/12*4*$E236*$G236*$I236*$K236)+(AZ236/12*3*$F236*$G236*$I236*$K236)</f>
        <v>159169.24799999999</v>
      </c>
      <c r="BB236" s="16">
        <v>0</v>
      </c>
      <c r="BC236" s="16">
        <f>(BB236/12*5*$D236*$G236*$H236*$J236)+(BB236/12*4*$E236*$G236*$I236*$J236)+(BB236/12*3*$F236*$G236*$I236*$J236)</f>
        <v>0</v>
      </c>
      <c r="BD236" s="16">
        <v>0</v>
      </c>
      <c r="BE236" s="16">
        <f>(BD236/12*5*$D236*$G236*$H236*$J236)+(BD236/12*4*$E236*$G236*$I236*$J236)+(BD236/12*3*$F236*$G236*$I236*$J236)</f>
        <v>0</v>
      </c>
      <c r="BF236" s="16">
        <v>0</v>
      </c>
      <c r="BG236" s="16">
        <f>(BF236/12*5*$D236*$G236*$H236*$J236)+(BF236/12*4*$E236*$G236*$I236*$J236)+(BF236/12*3*$F236*$G236*$I236*$J236)</f>
        <v>0</v>
      </c>
      <c r="BH236" s="16">
        <v>0</v>
      </c>
      <c r="BI236" s="16">
        <f>(BH236/12*5*$D236*$G236*$H236*$K236)+(BH236/12*4*$E236*$G236*$I236*$K236)+(BH236/12*3*$F236*$G236*$I236*$K236)</f>
        <v>0</v>
      </c>
      <c r="BJ236" s="16">
        <v>50</v>
      </c>
      <c r="BK236" s="16">
        <f>(BJ236/12*5*$D236*$G236*$H236*$J236)+(BJ236/12*4*$E236*$G236*$I236*$J236)+(BJ236/12*3*$F236*$G236*$I236*$J236)</f>
        <v>947436</v>
      </c>
      <c r="BL236" s="16">
        <v>158</v>
      </c>
      <c r="BM236" s="16">
        <f>(BL236/12*5*$D236*$G236*$H236*$J236)+(BL236/12*4*$E236*$G236*$I236*$J236)+(BL236/12*3*$F236*$G236*$I236*$J236)</f>
        <v>2993897.76</v>
      </c>
      <c r="BN236" s="22"/>
      <c r="BO236" s="16">
        <f>(BN236/12*5*$D236*$G236*$H236*$K236)+(BN236/12*4*$E236*$G236*$I236*$K236)+(BN236/12*3*$F236*$G236*$I236*$K236)</f>
        <v>0</v>
      </c>
      <c r="BP236" s="16">
        <v>15</v>
      </c>
      <c r="BQ236" s="16">
        <f>(BP236/12*5*$D236*$G236*$H236*$K236)+(BP236/12*4*$E236*$G236*$I236*$K236)+(BP236/12*3*$F236*$G236*$I236*$K236)</f>
        <v>341076.95999999996</v>
      </c>
      <c r="BR236" s="16">
        <v>10</v>
      </c>
      <c r="BS236" s="16">
        <f>(BR236/12*5*$D236*$G236*$H236*$J236)+(BR236/12*4*$E236*$G236*$I236*$J236)+(BR236/12*3*$F236*$G236*$I236*$J236)</f>
        <v>189487.19999999998</v>
      </c>
      <c r="BT236" s="16">
        <v>9</v>
      </c>
      <c r="BU236" s="16">
        <f>(BT236/12*5*$D236*$G236*$H236*$J236)+(BT236/12*4*$E236*$G236*$I236*$J236)+(BT236/12*3*$F236*$G236*$I236*$J236)</f>
        <v>170538.47999999998</v>
      </c>
      <c r="BV236" s="16">
        <v>0</v>
      </c>
      <c r="BW236" s="16">
        <f>(BV236/12*5*$D236*$G236*$H236*$K236)+(BV236/12*4*$E236*$G236*$I236*$K236)+(BV236/12*3*$F236*$G236*$I236*$K236)</f>
        <v>0</v>
      </c>
      <c r="BX236" s="16"/>
      <c r="BY236" s="16">
        <f>(BX236/12*5*$D236*$G236*$H236*$K236)+(BX236/12*4*$E236*$G236*$I236*$K236)+(BX236/12*3*$F236*$G236*$I236*$K236)</f>
        <v>0</v>
      </c>
      <c r="BZ236" s="16">
        <v>6</v>
      </c>
      <c r="CA236" s="16">
        <f>(BZ236/12*5*$D236*$G236*$H236*$J236)+(BZ236/12*4*$E236*$G236*$I236*$J236)+(BZ236/12*3*$F236*$G236*$I236*$J236)</f>
        <v>113692.31999999999</v>
      </c>
      <c r="CB236" s="16">
        <v>7</v>
      </c>
      <c r="CC236" s="16">
        <f>(CB236/12*5*$D236*$G236*$H236*$K236)+(CB236/12*4*$E236*$G236*$I236*$K236)+(CB236/12*3*$F236*$G236*$I236*$K236)</f>
        <v>159169.24799999999</v>
      </c>
      <c r="CD236" s="16">
        <v>0</v>
      </c>
      <c r="CE236" s="16">
        <f>(CD236/12*5*$D236*$G236*$H236*$J236)+(CD236/12*4*$E236*$G236*$I236*$J236)+(CD236/12*3*$F236*$G236*$I236*$J236)</f>
        <v>0</v>
      </c>
      <c r="CF236" s="16">
        <v>2</v>
      </c>
      <c r="CG236" s="16">
        <f>(CF236/12*5*$D236*$G236*$H236*$J236)+(CF236/12*4*$E236*$G236*$I236*$J236)+(CF236/12*3*$F236*$G236*$I236*$J236)</f>
        <v>37897.439999999995</v>
      </c>
      <c r="CH236" s="16">
        <v>17</v>
      </c>
      <c r="CI236" s="16">
        <f>(CH236/12*5*$D236*$G236*$H236*$J236)+(CH236/12*4*$E236*$G236*$I236*$J236)+(CH236/12*3*$F236*$G236*$I236*$J236)</f>
        <v>322128.24</v>
      </c>
      <c r="CJ236" s="16">
        <v>64</v>
      </c>
      <c r="CK236" s="16">
        <f>(CJ236/12*5*$D236*$G236*$H236*$J236)+(CJ236/12*4*$E236*$G236*$I236*$J236)+(CJ236/12*3*$F236*$G236*$I236*$J236)</f>
        <v>1212718.0799999998</v>
      </c>
      <c r="CL236" s="16">
        <v>288</v>
      </c>
      <c r="CM236" s="16">
        <f>(CL236/12*5*$D236*$G236*$H236*$K236)+(CL236/12*4*$E236*$G236*$I236*$K236)+(CL236/12*3*$F236*$G236*$I236*$K236)</f>
        <v>6548677.6319999993</v>
      </c>
      <c r="CN236" s="16">
        <v>33</v>
      </c>
      <c r="CO236" s="16">
        <f>(CN236/12*5*$D236*$G236*$H236*$K236)+(CN236/12*4*$E236*$G236*$I236*$K236)+(CN236/12*3*$F236*$G236*$I236*$K236)</f>
        <v>750369.31199999992</v>
      </c>
      <c r="CP236" s="18">
        <v>10</v>
      </c>
      <c r="CQ236" s="16">
        <f>(CP236/12*5*$D236*$G236*$H236*$J236)+(CP236/12*4*$E236*$G236*$I236*$J236)+(CP236/12*3*$F236*$G236*$I236*$J236)</f>
        <v>189487.19999999998</v>
      </c>
      <c r="CR236" s="24">
        <v>53</v>
      </c>
      <c r="CS236" s="16">
        <f>(CR236/12*5*$D236*$G236*$H236*$K236)+(CR236/12*4*$E236*$G236*$I236*$K236)+(CR236/12*3*$F236*$G236*$I236*$K236)</f>
        <v>1205138.5919999999</v>
      </c>
      <c r="CT236" s="16">
        <v>30</v>
      </c>
      <c r="CU236" s="16">
        <f>(CT236/12*5*$D236*$G236*$H236*$K236)+(CT236/12*4*$E236*$G236*$I236*$K236)+(CT236/12*3*$F236*$G236*$I236*$K236)</f>
        <v>682153.91999999993</v>
      </c>
      <c r="CV236" s="16">
        <v>30</v>
      </c>
      <c r="CW236" s="16">
        <f>(CV236/12*5*$D236*$G236*$H236*$K236)+(CV236/12*4*$E236*$G236*$I236*$K236)+(CV236/12*3*$F236*$G236*$I236*$K236)</f>
        <v>682153.91999999993</v>
      </c>
      <c r="CX236" s="16">
        <v>28</v>
      </c>
      <c r="CY236" s="16">
        <f>(CX236/12*5*$D236*$G236*$H236*$K236)+(CX236/12*4*$E236*$G236*$I236*$K236)+(CX236/12*3*$F236*$G236*$I236*$K236)</f>
        <v>636676.99199999997</v>
      </c>
      <c r="CZ236" s="16">
        <v>90</v>
      </c>
      <c r="DA236" s="16">
        <f>(CZ236/12*5*$D236*$G236*$H236*$K236)+(CZ236/12*4*$E236*$G236*$I236*$K236)+(CZ236/12*3*$F236*$G236*$I236*$K236)</f>
        <v>2046461.7599999998</v>
      </c>
      <c r="DB236" s="16">
        <v>45</v>
      </c>
      <c r="DC236" s="16">
        <f>(DB236/12*5*$D236*$G236*$H236*$J236)+(DB236/12*4*$E236*$G236*$I236*$J236)+(DB236/12*3*$F236*$G236*$I236*$J236)</f>
        <v>852692.39999999991</v>
      </c>
      <c r="DD236" s="16">
        <v>50</v>
      </c>
      <c r="DE236" s="16">
        <f>(DD236/12*5*$D236*$G236*$H236*$J236)+(DD236/12*4*$E236*$G236*$I236*$J236)+(DD236/12*3*$F236*$G236*$I236*$J236)</f>
        <v>947436</v>
      </c>
      <c r="DF236" s="16"/>
      <c r="DG236" s="16">
        <f>(DF236/12*5*$D236*$G236*$H236*$K236)+(DF236/12*4*$E236*$G236*$I236*$K236)+(DF236/12*3*$F236*$G236*$I236*$K236)</f>
        <v>0</v>
      </c>
      <c r="DH236" s="16">
        <v>27</v>
      </c>
      <c r="DI236" s="16">
        <f>(DH236/12*5*$D236*$G236*$H236*$K236)+(DH236/12*4*$E236*$G236*$I236*$K236)+(DH236/12*3*$F236*$G236*$I236*$K236)</f>
        <v>613938.52799999993</v>
      </c>
      <c r="DJ236" s="16">
        <v>20</v>
      </c>
      <c r="DK236" s="16">
        <f>(DJ236/12*5*$D236*$G236*$H236*$L236)+(DJ236/12*4*$E236*$G236*$I236*$L236)+(DJ236/12*3*$F236*$G236*$I236*$L236)</f>
        <v>603652.07999999996</v>
      </c>
      <c r="DL236" s="16">
        <v>20</v>
      </c>
      <c r="DM236" s="16">
        <f>(DL236/12*5*$D236*$G236*$H236*$M236)+(DL236/12*4*$E236*$G236*$I236*$M236)+(DL236/12*3*$F236*$G236*$I236*$M236)</f>
        <v>695688.72</v>
      </c>
      <c r="DN236" s="16"/>
      <c r="DO236" s="16">
        <f>(DN236*$D236*$G236*$H236*$K236)</f>
        <v>0</v>
      </c>
      <c r="DP236" s="16">
        <f t="shared" si="2032"/>
        <v>1644</v>
      </c>
      <c r="DQ236" s="16">
        <f t="shared" si="2032"/>
        <v>35251657.295999981</v>
      </c>
    </row>
    <row r="237" spans="1:121" ht="30" customHeight="1" x14ac:dyDescent="0.25">
      <c r="A237" s="20"/>
      <c r="B237" s="54">
        <v>198</v>
      </c>
      <c r="C237" s="55" t="s">
        <v>365</v>
      </c>
      <c r="D237" s="56">
        <f t="shared" si="1809"/>
        <v>19063</v>
      </c>
      <c r="E237" s="56">
        <v>18530</v>
      </c>
      <c r="F237" s="56">
        <v>18715</v>
      </c>
      <c r="G237" s="21">
        <v>0.59</v>
      </c>
      <c r="H237" s="15">
        <v>1</v>
      </c>
      <c r="I237" s="15">
        <v>1</v>
      </c>
      <c r="J237" s="56">
        <v>1.4</v>
      </c>
      <c r="K237" s="56">
        <v>1.68</v>
      </c>
      <c r="L237" s="56">
        <v>2.23</v>
      </c>
      <c r="M237" s="56">
        <v>2.57</v>
      </c>
      <c r="N237" s="16">
        <v>139</v>
      </c>
      <c r="O237" s="16">
        <f>(N237/12*5*$D237*$G237*$H237*$J237*O$11)+(N237/12*4*$E237*$G237*$I237*$J237*O$12)+(N237/12*3*$F237*$G237*$I237*$J237*O$12)</f>
        <v>2292066.8045916664</v>
      </c>
      <c r="P237" s="16">
        <v>120</v>
      </c>
      <c r="Q237" s="16">
        <f>(P237/12*5*$D237*$G237*$H237*$J237*Q$11)+(P237/12*4*$E237*$G237*$I237*$J237*Q$12)+(P237/12*3*$F237*$G237*$I237*$J237*Q$12)</f>
        <v>1978762.7089999998</v>
      </c>
      <c r="R237" s="16">
        <v>0</v>
      </c>
      <c r="S237" s="16">
        <f>(R237/12*5*$D237*$G237*$H237*$J237*S$11)+(R237/12*4*$E237*$G237*$I237*$J237*S$12)+(R237/12*3*$F237*$G237*$I237*$J237*S$12)</f>
        <v>0</v>
      </c>
      <c r="T237" s="16"/>
      <c r="U237" s="16">
        <f>(T237/12*5*$D237*$G237*$H237*$J237*U$11)+(T237/12*4*$E237*$G237*$I237*$J237*U$12)+(T237/12*3*$F237*$G237*$I237*$J237*U$12)</f>
        <v>0</v>
      </c>
      <c r="V237" s="16">
        <v>0</v>
      </c>
      <c r="W237" s="16">
        <f>(V237/12*5*$D237*$G237*$H237*$J237*W$11)+(V237/12*4*$E237*$G237*$I237*$J237*W$12)+(V237/12*3*$F237*$G237*$I237*$J237*W$12)</f>
        <v>0</v>
      </c>
      <c r="X237" s="16">
        <v>60</v>
      </c>
      <c r="Y237" s="16">
        <f>(X237/12*5*$D237*$G237*$H237*$J237*Y$11)+(X237/12*4*$E237*$G237*$I237*$J237*Y$12)+(X237/12*3*$F237*$G237*$I237*$J237*Y$12)</f>
        <v>989381.3544999999</v>
      </c>
      <c r="Z237" s="16">
        <v>0</v>
      </c>
      <c r="AA237" s="16">
        <f>(Z237/12*5*$D237*$G237*$H237*$J237*AA$11)+(Z237/12*4*$E237*$G237*$I237*$J237*AA$12)+(Z237/12*3*$F237*$G237*$I237*$J237*AA$12)</f>
        <v>0</v>
      </c>
      <c r="AB237" s="16">
        <v>0</v>
      </c>
      <c r="AC237" s="16">
        <f>(AB237/12*5*$D237*$G237*$H237*$J237*AC$11)+(AB237/12*4*$E237*$G237*$I237*$J237*AC$12)+(AB237/12*3*$F237*$G237*$I237*$J237*AC$12)</f>
        <v>0</v>
      </c>
      <c r="AD237" s="16">
        <v>0</v>
      </c>
      <c r="AE237" s="16">
        <f>(AD237/12*5*$D237*$G237*$H237*$J237*AE$11)+(AD237/12*4*$E237*$G237*$I237*$J237*AE$12)+(AD237/12*3*$F237*$G237*$I237*$J237*AE$12)</f>
        <v>0</v>
      </c>
      <c r="AF237" s="16">
        <v>0</v>
      </c>
      <c r="AG237" s="16">
        <f>(AF237/12*5*$D237*$G237*$H237*$J237*AG$11)+(AF237/12*4*$E237*$G237*$I237*$J237*AG$12)+(AF237/12*3*$F237*$G237*$I237*$J237*AG$12)</f>
        <v>0</v>
      </c>
      <c r="AH237" s="16">
        <v>6</v>
      </c>
      <c r="AI237" s="16">
        <f>(AH237/12*5*$D237*$G237*$H237*$J237*AI$11)+(AH237/12*4*$E237*$G237*$I237*$J237*AI$12)+(AH237/12*3*$F237*$G237*$I237*$J237*AI$12)</f>
        <v>84241.736949999991</v>
      </c>
      <c r="AJ237" s="16"/>
      <c r="AK237" s="16">
        <f>(AJ237/12*5*$D237*$G237*$H237*$J237*AK$11)+(AJ237/12*4*$E237*$G237*$I237*$J237*AK$12)+(AJ237/12*3*$F237*$G237*$I237*$J237*AK$12)</f>
        <v>0</v>
      </c>
      <c r="AL237" s="58">
        <v>0</v>
      </c>
      <c r="AM237" s="16">
        <f>(AL237/12*5*$D237*$G237*$H237*$J237*AM$11)+(AL237/12*4*$E237*$G237*$I237*$J237*AM$12)+(AL237/12*3*$F237*$G237*$I237*$J237*AM$12)</f>
        <v>0</v>
      </c>
      <c r="AN237" s="59">
        <v>103</v>
      </c>
      <c r="AO237" s="16">
        <f>(AN237/12*5*$D237*$G237*$H237*$K237*AO$11)+(AN237/12*4*$E237*$G237*$I237*$K237*AO$12)+(AN237/12*3*$F237*$G237*$I237*$K237*AO$12)</f>
        <v>1963195.7791880001</v>
      </c>
      <c r="AP237" s="16">
        <v>1</v>
      </c>
      <c r="AQ237" s="16">
        <f>(AP237/12*5*$D237*$G237*$H237*$K237*AQ$11)+(AP237/12*4*$E237*$G237*$I237*$K237*AQ$12)+(AP237/12*3*$F237*$G237*$I237*$K237*AQ$12)</f>
        <v>16848.347389999995</v>
      </c>
      <c r="AR237" s="16">
        <v>189</v>
      </c>
      <c r="AS237" s="16">
        <f>(AR237/12*5*$D237*$G237*$H237*$K237*AS$11)+(AR237/12*4*$E237*$G237*$I237*$K237*AS$12)+(AR237/12*3*$F237*$G237*$I237*$K237*AS$12)</f>
        <v>3602368.9540439998</v>
      </c>
      <c r="AT237" s="16">
        <v>0</v>
      </c>
      <c r="AU237" s="16">
        <f>(AT237/12*5*$D237*$G237*$H237*$K237*AU$11)+(AT237/12*4*$E237*$G237*$I237*$K237*AU$12)+(AT237/12*3*$F237*$G237*$I237*$K237*AU$12)</f>
        <v>0</v>
      </c>
      <c r="AV237" s="16"/>
      <c r="AW237" s="16">
        <f>(AV237/12*5*$D237*$G237*$H237*$J237*AW$11)+(AV237/12*4*$E237*$G237*$I237*$J237*AW$12)+(AV237/12*3*$F237*$G237*$I237*$J237*AW$12)</f>
        <v>0</v>
      </c>
      <c r="AX237" s="16"/>
      <c r="AY237" s="16">
        <f>(AX237/12*5*$D237*$G237*$H237*$J237*AY$11)+(AX237/12*4*$E237*$G237*$I237*$J237*AY$12)+(AX237/12*3*$F237*$G237*$I237*$J237*AY$12)</f>
        <v>0</v>
      </c>
      <c r="AZ237" s="16">
        <v>7</v>
      </c>
      <c r="BA237" s="16">
        <f>(AZ237/12*5*$D237*$G237*$H237*$K237*BA$11)+(AZ237/12*4*$E237*$G237*$I237*$K237*BA$12)+(AZ237/12*3*$F237*$G237*$I237*$K237*BA$12)</f>
        <v>129778.20422</v>
      </c>
      <c r="BB237" s="16">
        <v>0</v>
      </c>
      <c r="BC237" s="16">
        <f>(BB237/12*5*$D237*$G237*$H237*$J237*BC$11)+(BB237/12*4*$E237*$G237*$I237*$J237*BC$12)+(BB237/12*3*$F237*$G237*$I237*$J237*BC$12)</f>
        <v>0</v>
      </c>
      <c r="BD237" s="16">
        <v>0</v>
      </c>
      <c r="BE237" s="16">
        <f>(BD237/12*5*$D237*$G237*$H237*$J237*BE$11)+(BD237/12*4*$E237*$G237*$I237*$J237*BE$12)+(BD237/12*3*$F237*$G237*$I237*$J237*BE$12)</f>
        <v>0</v>
      </c>
      <c r="BF237" s="16">
        <v>0</v>
      </c>
      <c r="BG237" s="16">
        <f>(BF237/12*5*$D237*$G237*$H237*$J237*BG$11)+(BF237/12*4*$E237*$G237*$I237*$J237*BG$12)+(BF237/12*3*$F237*$G237*$I237*$J237*BG$12)</f>
        <v>0</v>
      </c>
      <c r="BH237" s="16">
        <v>0</v>
      </c>
      <c r="BI237" s="16">
        <f>(BH237/12*5*$D237*$G237*$H237*$K237*BI$11)+(BH237/12*4*$E237*$G237*$I237*$K237*BI$12)+(BH237/12*3*$F237*$G237*$I237*$K237*BI$12)</f>
        <v>0</v>
      </c>
      <c r="BJ237" s="16">
        <v>300</v>
      </c>
      <c r="BK237" s="16">
        <f>(BJ237/12*5*$D237*$G237*$H237*$J237*BK$11)+(BJ237/12*4*$E237*$G237*$I237*$J237*BK$12)+(BJ237/12*3*$F237*$G237*$I237*$J237*BK$12)</f>
        <v>4980367.1032499997</v>
      </c>
      <c r="BL237" s="16">
        <v>70</v>
      </c>
      <c r="BM237" s="16">
        <f>(BL237/12*5*$D237*$G237*$H237*$J237*BM$11)+(BL237/12*4*$E237*$G237*$I237*$J237*BM$12)+(BL237/12*3*$F237*$G237*$I237*$J237*BM$12)</f>
        <v>1111842.2697666665</v>
      </c>
      <c r="BN237" s="22"/>
      <c r="BO237" s="16">
        <f>(BN237/12*5*$D237*$G237*$H237*$K237*BO$11)+(BN237/12*4*$E237*$G237*$I237*$K237*BO$12)+(BN237/12*3*$F237*$G237*$I237*$K237*BO$12)</f>
        <v>0</v>
      </c>
      <c r="BP237" s="16">
        <v>0</v>
      </c>
      <c r="BQ237" s="16">
        <f>(BP237/12*5*$D237*$G237*$H237*$K237*BQ$11)+(BP237/12*4*$E237*$G237*$I237*$K237*BQ$12)+(BP237/12*3*$F237*$G237*$I237*$K237*BQ$12)</f>
        <v>0</v>
      </c>
      <c r="BR237" s="16">
        <v>0</v>
      </c>
      <c r="BS237" s="16">
        <f>(BR237/12*5*$D237*$G237*$H237*$J237*BS$11)+(BR237/12*4*$E237*$G237*$I237*$J237*BS$12)+(BR237/12*3*$F237*$G237*$I237*$J237*BS$12)</f>
        <v>0</v>
      </c>
      <c r="BT237" s="16">
        <v>12</v>
      </c>
      <c r="BU237" s="16">
        <f>(BT237/12*5*$D237*$G237*$H237*$J237*BU$11)+(BT237/12*4*$E237*$G237*$I237*$J237*BU$12)+(BT237/12*3*$F237*$G237*$I237*$J237*BU$12)</f>
        <v>140492.12631999998</v>
      </c>
      <c r="BV237" s="16">
        <v>0</v>
      </c>
      <c r="BW237" s="16">
        <f>(BV237/12*5*$D237*$G237*$H237*$K237*BW$11)+(BV237/12*4*$E237*$G237*$I237*$K237*BW$12)+(BV237/12*3*$F237*$G237*$I237*$K237*BW$12)</f>
        <v>0</v>
      </c>
      <c r="BX237" s="16"/>
      <c r="BY237" s="16">
        <f>(BX237/12*5*$D237*$G237*$H237*$K237*BY$11)+(BX237/12*4*$E237*$G237*$I237*$K237*BY$12)+(BX237/12*3*$F237*$G237*$I237*$K237*BY$12)</f>
        <v>0</v>
      </c>
      <c r="BZ237" s="16">
        <v>0</v>
      </c>
      <c r="CA237" s="16">
        <f>(BZ237/12*5*$D237*$G237*$H237*$J237*CA$11)+(BZ237/12*4*$E237*$G237*$I237*$J237*CA$12)+(BZ237/12*3*$F237*$G237*$I237*$J237*CA$12)</f>
        <v>0</v>
      </c>
      <c r="CB237" s="16"/>
      <c r="CC237" s="16">
        <f t="shared" ref="CC237" si="2035">(CB237/12*5*$D237*$G237*$H237*$K237*CC$11)+(CB237/12*4*$E237*$G237*$I237*$K237*CC$12)+(CB237/12*3*$F237*$G237*$I237*$K237*CC$12)</f>
        <v>0</v>
      </c>
      <c r="CD237" s="16">
        <v>0</v>
      </c>
      <c r="CE237" s="16">
        <f>(CD237/12*5*$D237*$G237*$H237*$J237*CE$11)+(CD237/12*4*$E237*$G237*$I237*$J237*CE$12)+(CD237/12*3*$F237*$G237*$I237*$J237*CE$12)</f>
        <v>0</v>
      </c>
      <c r="CF237" s="16"/>
      <c r="CG237" s="16">
        <f>(CF237/12*5*$D237*$G237*$H237*$J237*CG$11)+(CF237/12*4*$E237*$G237*$I237*$J237*CG$12)+(CF237/12*3*$F237*$G237*$I237*$J237*CG$12)</f>
        <v>0</v>
      </c>
      <c r="CH237" s="16"/>
      <c r="CI237" s="16">
        <f>(CH237/12*5*$D237*$G237*$H237*$J237*CI$11)+(CH237/12*4*$E237*$G237*$I237*$J237*CI$12)+(CH237/12*3*$F237*$G237*$I237*$J237*CI$12)</f>
        <v>0</v>
      </c>
      <c r="CJ237" s="16">
        <v>20</v>
      </c>
      <c r="CK237" s="16">
        <f>(CJ237/12*5*$D237*$G237*$H237*$J237*CK$11)+(CJ237/12*4*$E237*$G237*$I237*$J237*CK$12)+(CJ237/12*3*$F237*$G237*$I237*$J237*CK$12)</f>
        <v>308995.72433333332</v>
      </c>
      <c r="CL237" s="16">
        <v>80</v>
      </c>
      <c r="CM237" s="16">
        <f>(CL237/12*5*$D237*$G237*$H237*$K237*CM$11)+(CL237/12*4*$E237*$G237*$I237*$K237*CM$12)+(CL237/12*3*$F237*$G237*$I237*$K237*CM$12)</f>
        <v>1511585.5837599998</v>
      </c>
      <c r="CN237" s="16">
        <v>47</v>
      </c>
      <c r="CO237" s="16">
        <f>(CN237/12*5*$D237*$G237*$H237*$K237*CO$11)+(CN237/12*4*$E237*$G237*$I237*$K237*CO$12)+(CN237/12*3*$F237*$G237*$I237*$K237*CO$12)</f>
        <v>1020923.4278669998</v>
      </c>
      <c r="CP237" s="18">
        <v>8</v>
      </c>
      <c r="CQ237" s="16">
        <f>(CP237/12*5*$D237*$G237*$H237*$J237*CQ$11)+(CP237/12*4*$E237*$G237*$I237*$J237*CQ$12)+(CP237/12*3*$F237*$G237*$I237*$J237*CQ$12)</f>
        <v>140367.90693333329</v>
      </c>
      <c r="CR237" s="24">
        <v>48</v>
      </c>
      <c r="CS237" s="16">
        <f>(CR237/12*5*$D237*$G237*$H237*$K237*CS$11)+(CR237/12*4*$E237*$G237*$I237*$K237*CS$12)+(CR237/12*3*$F237*$G237*$I237*$K237*CS$12)</f>
        <v>1019063.7421439999</v>
      </c>
      <c r="CT237" s="16">
        <v>20</v>
      </c>
      <c r="CU237" s="16">
        <f>(CT237/12*5*$D237*$G237*$H237*$K237*CU$11)+(CT237/12*4*$E237*$G237*$I237*$K237*CU$12)+(CT237/12*3*$F237*$G237*$I237*$K237*CU$12)</f>
        <v>369088.86532000004</v>
      </c>
      <c r="CV237" s="16">
        <v>24</v>
      </c>
      <c r="CW237" s="16">
        <f>(CV237/12*5*$D237*$G237*$H237*$K237*CW$11)+(CV237/12*4*$E237*$G237*$I237*$K237*CW$12)+(CV237/12*3*$F237*$G237*$I237*$K237*CW$12)</f>
        <v>510476.63335199992</v>
      </c>
      <c r="CX237" s="16">
        <v>96</v>
      </c>
      <c r="CY237" s="16">
        <f>(CX237/12*5*$D237*$G237*$H237*$K237*CY$11)+(CX237/12*4*$E237*$G237*$I237*$K237*CY$12)+(CX237/12*3*$F237*$G237*$I237*$K237*CY$12)</f>
        <v>2038127.4842879998</v>
      </c>
      <c r="CZ237" s="16">
        <v>27</v>
      </c>
      <c r="DA237" s="16">
        <f>(CZ237/12*5*$D237*$G237*$H237*$K237*DA$11)+(CZ237/12*4*$E237*$G237*$I237*$K237*DA$12)+(CZ237/12*3*$F237*$G237*$I237*$K237*DA$12)</f>
        <v>574286.21252099995</v>
      </c>
      <c r="DB237" s="16">
        <v>51</v>
      </c>
      <c r="DC237" s="16">
        <f>(DB237/12*5*$D237*$G237*$H237*$J237*DC$11)+(DB237/12*4*$E237*$G237*$I237*$J237*DC$12)+(DB237/12*3*$F237*$G237*$I237*$J237*DC$12)</f>
        <v>894845.40669999993</v>
      </c>
      <c r="DD237" s="16">
        <v>15</v>
      </c>
      <c r="DE237" s="16">
        <f>(DD237/12*5*$D237*$G237*$H237*$J237*DE$11)+(DD237/12*4*$E237*$G237*$I237*$J237*DE$12)+(DD237/12*3*$F237*$G237*$I237*$J237*DE$12)</f>
        <v>271030.12457499997</v>
      </c>
      <c r="DF237" s="16"/>
      <c r="DG237" s="16">
        <f>(DF237/12*5*$D237*$G237*$H237*$K237*DG$11)+(DF237/12*4*$E237*$G237*$I237*$K237*DG$12)+(DF237/12*3*$F237*$G237*$I237*$K237*DG$12)</f>
        <v>0</v>
      </c>
      <c r="DH237" s="16">
        <v>40</v>
      </c>
      <c r="DI237" s="16">
        <f>(DH237/12*5*$D237*$G237*$H237*$K237*DI$11)+(DH237/12*4*$E237*$G237*$I237*$K237*DI$12)+(DH237/12*3*$F237*$G237*$I237*$K237*DI$12)</f>
        <v>913274.82960000006</v>
      </c>
      <c r="DJ237" s="16">
        <v>2</v>
      </c>
      <c r="DK237" s="16">
        <f>(DJ237/12*5*$D237*$G237*$H237*$L237*DK$11)+(DJ237/12*4*$E237*$G237*$I237*$L237*DK$12)+(DJ237/12*3*$F237*$G237*$I237*$L237*DK$12)</f>
        <v>62494.269837499989</v>
      </c>
      <c r="DL237" s="16">
        <v>20</v>
      </c>
      <c r="DM237" s="16">
        <f t="shared" si="2034"/>
        <v>675502.42584166664</v>
      </c>
      <c r="DN237" s="16"/>
      <c r="DO237" s="16">
        <f t="shared" si="1807"/>
        <v>0</v>
      </c>
      <c r="DP237" s="16">
        <f t="shared" si="2032"/>
        <v>1505</v>
      </c>
      <c r="DQ237" s="16">
        <f t="shared" si="2032"/>
        <v>27599408.026293166</v>
      </c>
    </row>
    <row r="238" spans="1:121" ht="30" customHeight="1" x14ac:dyDescent="0.25">
      <c r="A238" s="20"/>
      <c r="B238" s="54">
        <v>199</v>
      </c>
      <c r="C238" s="55" t="s">
        <v>366</v>
      </c>
      <c r="D238" s="56">
        <f t="shared" si="1809"/>
        <v>19063</v>
      </c>
      <c r="E238" s="56">
        <v>18530</v>
      </c>
      <c r="F238" s="56">
        <v>18715</v>
      </c>
      <c r="G238" s="21">
        <v>0.7</v>
      </c>
      <c r="H238" s="15">
        <v>1</v>
      </c>
      <c r="I238" s="15">
        <v>1</v>
      </c>
      <c r="J238" s="56">
        <v>1.4</v>
      </c>
      <c r="K238" s="56">
        <v>1.68</v>
      </c>
      <c r="L238" s="56">
        <v>2.23</v>
      </c>
      <c r="M238" s="56">
        <v>2.57</v>
      </c>
      <c r="N238" s="16">
        <v>44</v>
      </c>
      <c r="O238" s="16">
        <f t="shared" ref="O238:O239" si="2036">(N238/12*5*$D238*$G238*$H238*$J238)+(N238/12*4*$E238*$G238*$I238*$J238)+(N238/12*3*$F238*$G238*$I238*$J238)</f>
        <v>810584.13333333319</v>
      </c>
      <c r="P238" s="16">
        <v>400</v>
      </c>
      <c r="Q238" s="16">
        <f t="shared" ref="Q238:Q239" si="2037">(P238/12*5*$D238*$G238*$H238*$J238)+(P238/12*4*$E238*$G238*$I238*$J238)+(P238/12*3*$F238*$G238*$I238*$J238)</f>
        <v>7368946.666666666</v>
      </c>
      <c r="R238" s="16">
        <v>0</v>
      </c>
      <c r="S238" s="16">
        <f t="shared" ref="S238:S239" si="2038">(R238/12*5*$D238*$G238*$H238*$J238)+(R238/12*4*$E238*$G238*$I238*$J238)+(R238/12*3*$F238*$G238*$I238*$J238)</f>
        <v>0</v>
      </c>
      <c r="T238" s="16"/>
      <c r="U238" s="16">
        <f t="shared" ref="U238:U239" si="2039">(T238/12*5*$D238*$G238*$H238*$J238)+(T238/12*4*$E238*$G238*$I238*$J238)+(T238/12*3*$F238*$G238*$I238*$J238)</f>
        <v>0</v>
      </c>
      <c r="V238" s="16">
        <v>0</v>
      </c>
      <c r="W238" s="16">
        <f t="shared" ref="W238:W239" si="2040">(V238/12*5*$D238*$G238*$H238*$J238)+(V238/12*4*$E238*$G238*$I238*$J238)+(V238/12*3*$F238*$G238*$I238*$J238)</f>
        <v>0</v>
      </c>
      <c r="X238" s="16">
        <v>39</v>
      </c>
      <c r="Y238" s="16">
        <f t="shared" ref="Y238:Y239" si="2041">(X238/12*5*$D238*$G238*$H238*$J238)+(X238/12*4*$E238*$G238*$I238*$J238)+(X238/12*3*$F238*$G238*$I238*$J238)</f>
        <v>718472.29999999993</v>
      </c>
      <c r="Z238" s="16">
        <v>8</v>
      </c>
      <c r="AA238" s="16">
        <f t="shared" ref="AA238:AA239" si="2042">(Z238/12*5*$D238*$G238*$H238*$J238)+(Z238/12*4*$E238*$G238*$I238*$J238)+(Z238/12*3*$F238*$G238*$I238*$J238)</f>
        <v>147378.93333333329</v>
      </c>
      <c r="AB238" s="16">
        <v>0</v>
      </c>
      <c r="AC238" s="16">
        <f t="shared" ref="AC238:AC239" si="2043">(AB238/12*5*$D238*$G238*$H238*$J238)+(AB238/12*4*$E238*$G238*$I238*$J238)+(AB238/12*3*$F238*$G238*$I238*$J238)</f>
        <v>0</v>
      </c>
      <c r="AD238" s="16">
        <v>0</v>
      </c>
      <c r="AE238" s="16">
        <f t="shared" ref="AE238:AE239" si="2044">(AD238/12*5*$D238*$G238*$H238*$J238)+(AD238/12*4*$E238*$G238*$I238*$J238)+(AD238/12*3*$F238*$G238*$I238*$J238)</f>
        <v>0</v>
      </c>
      <c r="AF238" s="16">
        <v>0</v>
      </c>
      <c r="AG238" s="16">
        <f t="shared" ref="AG238:AG239" si="2045">(AF238/12*5*$D238*$G238*$H238*$J238)+(AF238/12*4*$E238*$G238*$I238*$J238)+(AF238/12*3*$F238*$G238*$I238*$J238)</f>
        <v>0</v>
      </c>
      <c r="AH238" s="16">
        <v>53</v>
      </c>
      <c r="AI238" s="16">
        <f t="shared" ref="AI238:AI239" si="2046">(AH238/12*5*$D238*$G238*$H238*$J238)+(AH238/12*4*$E238*$G238*$I238*$J238)+(AH238/12*3*$F238*$G238*$I238*$J238)</f>
        <v>976385.43333333323</v>
      </c>
      <c r="AJ238" s="16"/>
      <c r="AK238" s="16">
        <f t="shared" ref="AK238:AK239" si="2047">(AJ238/12*5*$D238*$G238*$H238*$J238)+(AJ238/12*4*$E238*$G238*$I238*$J238)+(AJ238/12*3*$F238*$G238*$I238*$J238)</f>
        <v>0</v>
      </c>
      <c r="AL238" s="58">
        <v>0</v>
      </c>
      <c r="AM238" s="16">
        <f t="shared" ref="AM238:AM239" si="2048">(AL238/12*5*$D238*$G238*$H238*$J238)+(AL238/12*4*$E238*$G238*$I238*$J238)+(AL238/12*3*$F238*$G238*$I238*$J238)</f>
        <v>0</v>
      </c>
      <c r="AN238" s="59">
        <v>98</v>
      </c>
      <c r="AO238" s="16">
        <f t="shared" ref="AO238:AO239" si="2049">(AN238/12*5*$D238*$G238*$H238*$K238)+(AN238/12*4*$E238*$G238*$I238*$K238)+(AN238/12*3*$F238*$G238*$I238*$K238)</f>
        <v>2166470.3199999998</v>
      </c>
      <c r="AP238" s="16">
        <v>230</v>
      </c>
      <c r="AQ238" s="16">
        <f t="shared" ref="AQ238:AQ239" si="2050">(AP238/12*5*$D238*$G238*$H238*$K238)+(AP238/12*4*$E238*$G238*$I238*$K238)+(AP238/12*3*$F238*$G238*$I238*$K238)</f>
        <v>5084573.1999999993</v>
      </c>
      <c r="AR238" s="16">
        <v>104</v>
      </c>
      <c r="AS238" s="16">
        <f t="shared" ref="AS238:AS239" si="2051">(AR238/12*5*$D238*$G238*$H238*$K238)+(AR238/12*4*$E238*$G238*$I238*$K238)+(AR238/12*3*$F238*$G238*$I238*$K238)</f>
        <v>2299111.3599999994</v>
      </c>
      <c r="AT238" s="16">
        <v>0</v>
      </c>
      <c r="AU238" s="16">
        <f t="shared" ref="AU238:AU239" si="2052">(AT238/12*5*$D238*$G238*$H238*$K238)+(AT238/12*4*$E238*$G238*$I238*$K238)+(AT238/12*3*$F238*$G238*$I238*$K238)</f>
        <v>0</v>
      </c>
      <c r="AV238" s="16"/>
      <c r="AW238" s="16">
        <f t="shared" ref="AW238:AW239" si="2053">(AV238/12*5*$D238*$G238*$H238*$J238)+(AV238/12*4*$E238*$G238*$I238*$J238)+(AV238/12*3*$F238*$G238*$I238*$J238)</f>
        <v>0</v>
      </c>
      <c r="AX238" s="16"/>
      <c r="AY238" s="16">
        <f t="shared" ref="AY238:AY239" si="2054">(AX238/12*5*$D238*$G238*$H238*$J238)+(AX238/12*4*$E238*$G238*$I238*$J238)+(AX238/12*3*$F238*$G238*$I238*$J238)</f>
        <v>0</v>
      </c>
      <c r="AZ238" s="16">
        <v>61</v>
      </c>
      <c r="BA238" s="16">
        <f t="shared" ref="BA238:BA239" si="2055">(AZ238/12*5*$D238*$G238*$H238*$K238)+(AZ238/12*4*$E238*$G238*$I238*$K238)+(AZ238/12*3*$F238*$G238*$I238*$K238)</f>
        <v>1348517.24</v>
      </c>
      <c r="BB238" s="16">
        <v>0</v>
      </c>
      <c r="BC238" s="16">
        <f t="shared" ref="BC238:BC239" si="2056">(BB238/12*5*$D238*$G238*$H238*$J238)+(BB238/12*4*$E238*$G238*$I238*$J238)+(BB238/12*3*$F238*$G238*$I238*$J238)</f>
        <v>0</v>
      </c>
      <c r="BD238" s="16">
        <v>0</v>
      </c>
      <c r="BE238" s="16">
        <f t="shared" ref="BE238:BE239" si="2057">(BD238/12*5*$D238*$G238*$H238*$J238)+(BD238/12*4*$E238*$G238*$I238*$J238)+(BD238/12*3*$F238*$G238*$I238*$J238)</f>
        <v>0</v>
      </c>
      <c r="BF238" s="16">
        <v>0</v>
      </c>
      <c r="BG238" s="16">
        <f t="shared" ref="BG238:BG239" si="2058">(BF238/12*5*$D238*$G238*$H238*$J238)+(BF238/12*4*$E238*$G238*$I238*$J238)+(BF238/12*3*$F238*$G238*$I238*$J238)</f>
        <v>0</v>
      </c>
      <c r="BH238" s="16">
        <v>0</v>
      </c>
      <c r="BI238" s="16">
        <f t="shared" ref="BI238:BI239" si="2059">(BH238/12*5*$D238*$G238*$H238*$K238)+(BH238/12*4*$E238*$G238*$I238*$K238)+(BH238/12*3*$F238*$G238*$I238*$K238)</f>
        <v>0</v>
      </c>
      <c r="BJ238" s="16">
        <v>456</v>
      </c>
      <c r="BK238" s="16">
        <f t="shared" ref="BK238:BK239" si="2060">(BJ238/12*5*$D238*$G238*$H238*$J238)+(BJ238/12*4*$E238*$G238*$I238*$J238)+(BJ238/12*3*$F238*$G238*$I238*$J238)</f>
        <v>8400599.1999999993</v>
      </c>
      <c r="BL238" s="16">
        <v>225</v>
      </c>
      <c r="BM238" s="16">
        <f t="shared" ref="BM238:BM239" si="2061">(BL238/12*5*$D238*$G238*$H238*$J238)+(BL238/12*4*$E238*$G238*$I238*$J238)+(BL238/12*3*$F238*$G238*$I238*$J238)</f>
        <v>4145032.5</v>
      </c>
      <c r="BN238" s="22">
        <v>300</v>
      </c>
      <c r="BO238" s="16">
        <f t="shared" ref="BO238:BO239" si="2062">(BN238/12*5*$D238*$G238*$H238*$K238)+(BN238/12*4*$E238*$G238*$I238*$K238)+(BN238/12*3*$F238*$G238*$I238*$K238)</f>
        <v>6632052</v>
      </c>
      <c r="BP238" s="16">
        <v>0</v>
      </c>
      <c r="BQ238" s="16">
        <f t="shared" ref="BQ238:BQ239" si="2063">(BP238/12*5*$D238*$G238*$H238*$K238)+(BP238/12*4*$E238*$G238*$I238*$K238)+(BP238/12*3*$F238*$G238*$I238*$K238)</f>
        <v>0</v>
      </c>
      <c r="BR238" s="16">
        <v>0</v>
      </c>
      <c r="BS238" s="16">
        <f t="shared" ref="BS238:BS239" si="2064">(BR238/12*5*$D238*$G238*$H238*$J238)+(BR238/12*4*$E238*$G238*$I238*$J238)+(BR238/12*3*$F238*$G238*$I238*$J238)</f>
        <v>0</v>
      </c>
      <c r="BT238" s="16">
        <v>51</v>
      </c>
      <c r="BU238" s="16">
        <f t="shared" ref="BU238:BU239" si="2065">(BT238/12*5*$D238*$G238*$H238*$J238)+(BT238/12*4*$E238*$G238*$I238*$J238)+(BT238/12*3*$F238*$G238*$I238*$J238)</f>
        <v>939540.7</v>
      </c>
      <c r="BV238" s="16">
        <v>11</v>
      </c>
      <c r="BW238" s="16">
        <f t="shared" ref="BW238:BW239" si="2066">(BV238/12*5*$D238*$G238*$H238*$K238)+(BV238/12*4*$E238*$G238*$I238*$K238)+(BV238/12*3*$F238*$G238*$I238*$K238)</f>
        <v>243175.24</v>
      </c>
      <c r="BX238" s="16"/>
      <c r="BY238" s="16">
        <f t="shared" ref="BY238:BY239" si="2067">(BX238/12*5*$D238*$G238*$H238*$K238)+(BX238/12*4*$E238*$G238*$I238*$K238)+(BX238/12*3*$F238*$G238*$I238*$K238)</f>
        <v>0</v>
      </c>
      <c r="BZ238" s="16">
        <v>0</v>
      </c>
      <c r="CA238" s="16">
        <f t="shared" ref="CA238:CA239" si="2068">(BZ238/12*5*$D238*$G238*$H238*$J238)+(BZ238/12*4*$E238*$G238*$I238*$J238)+(BZ238/12*3*$F238*$G238*$I238*$J238)</f>
        <v>0</v>
      </c>
      <c r="CB238" s="16">
        <v>30</v>
      </c>
      <c r="CC238" s="16">
        <f t="shared" ref="CC238:CC239" si="2069">(CB238/12*5*$D238*$G238*$H238*$K238)+(CB238/12*4*$E238*$G238*$I238*$K238)+(CB238/12*3*$F238*$G238*$I238*$K238)</f>
        <v>663205.19999999995</v>
      </c>
      <c r="CD238" s="16">
        <v>0</v>
      </c>
      <c r="CE238" s="16">
        <f t="shared" ref="CE238:CE239" si="2070">(CD238/12*5*$D238*$G238*$H238*$J238)+(CD238/12*4*$E238*$G238*$I238*$J238)+(CD238/12*3*$F238*$G238*$I238*$J238)</f>
        <v>0</v>
      </c>
      <c r="CF238" s="16">
        <v>15</v>
      </c>
      <c r="CG238" s="16">
        <f t="shared" ref="CG238:CG239" si="2071">(CF238/12*5*$D238*$G238*$H238*$J238)+(CF238/12*4*$E238*$G238*$I238*$J238)+(CF238/12*3*$F238*$G238*$I238*$J238)</f>
        <v>276335.5</v>
      </c>
      <c r="CH238" s="16">
        <v>30</v>
      </c>
      <c r="CI238" s="16">
        <f t="shared" ref="CI238:CI239" si="2072">(CH238/12*5*$D238*$G238*$H238*$J238)+(CH238/12*4*$E238*$G238*$I238*$J238)+(CH238/12*3*$F238*$G238*$I238*$J238)</f>
        <v>552671</v>
      </c>
      <c r="CJ238" s="16">
        <v>20</v>
      </c>
      <c r="CK238" s="16">
        <f t="shared" ref="CK238:CK239" si="2073">(CJ238/12*5*$D238*$G238*$H238*$J238)+(CJ238/12*4*$E238*$G238*$I238*$J238)+(CJ238/12*3*$F238*$G238*$I238*$J238)</f>
        <v>368447.33333333331</v>
      </c>
      <c r="CL238" s="16">
        <v>242</v>
      </c>
      <c r="CM238" s="16">
        <f t="shared" ref="CM238:CM239" si="2074">(CL238/12*5*$D238*$G238*$H238*$K238)+(CL238/12*4*$E238*$G238*$I238*$K238)+(CL238/12*3*$F238*$G238*$I238*$K238)</f>
        <v>5349855.2799999993</v>
      </c>
      <c r="CN238" s="16">
        <v>120</v>
      </c>
      <c r="CO238" s="16">
        <f t="shared" ref="CO238:CO239" si="2075">(CN238/12*5*$D238*$G238*$H238*$K238)+(CN238/12*4*$E238*$G238*$I238*$K238)+(CN238/12*3*$F238*$G238*$I238*$K238)</f>
        <v>2652820.7999999998</v>
      </c>
      <c r="CP238" s="18">
        <v>50</v>
      </c>
      <c r="CQ238" s="16">
        <f t="shared" ref="CQ238:CQ239" si="2076">(CP238/12*5*$D238*$G238*$H238*$J238)+(CP238/12*4*$E238*$G238*$I238*$J238)+(CP238/12*3*$F238*$G238*$I238*$J238)</f>
        <v>921118.33333333326</v>
      </c>
      <c r="CR238" s="16">
        <v>77</v>
      </c>
      <c r="CS238" s="16">
        <f t="shared" ref="CS238:CS239" si="2077">(CR238/12*5*$D238*$G238*$H238*$K238)+(CR238/12*4*$E238*$G238*$I238*$K238)+(CR238/12*3*$F238*$G238*$I238*$K238)</f>
        <v>1702226.6799999997</v>
      </c>
      <c r="CT238" s="16">
        <v>120</v>
      </c>
      <c r="CU238" s="16">
        <f t="shared" ref="CU238:CU239" si="2078">(CT238/12*5*$D238*$G238*$H238*$K238)+(CT238/12*4*$E238*$G238*$I238*$K238)+(CT238/12*3*$F238*$G238*$I238*$K238)</f>
        <v>2652820.7999999998</v>
      </c>
      <c r="CV238" s="16">
        <v>115</v>
      </c>
      <c r="CW238" s="16">
        <f t="shared" ref="CW238:CW239" si="2079">(CV238/12*5*$D238*$G238*$H238*$K238)+(CV238/12*4*$E238*$G238*$I238*$K238)+(CV238/12*3*$F238*$G238*$I238*$K238)</f>
        <v>2542286.5999999996</v>
      </c>
      <c r="CX238" s="16">
        <v>55</v>
      </c>
      <c r="CY238" s="16">
        <f t="shared" ref="CY238:CY239" si="2080">(CX238/12*5*$D238*$G238*$H238*$K238)+(CX238/12*4*$E238*$G238*$I238*$K238)+(CX238/12*3*$F238*$G238*$I238*$K238)</f>
        <v>1215876.2</v>
      </c>
      <c r="CZ238" s="16">
        <v>170</v>
      </c>
      <c r="DA238" s="16">
        <f t="shared" ref="DA238:DA239" si="2081">(CZ238/12*5*$D238*$G238*$H238*$K238)+(CZ238/12*4*$E238*$G238*$I238*$K238)+(CZ238/12*3*$F238*$G238*$I238*$K238)</f>
        <v>3758162.8</v>
      </c>
      <c r="DB238" s="16">
        <v>173</v>
      </c>
      <c r="DC238" s="16">
        <f t="shared" ref="DC238:DC239" si="2082">(DB238/12*5*$D238*$G238*$H238*$J238)+(DB238/12*4*$E238*$G238*$I238*$J238)+(DB238/12*3*$F238*$G238*$I238*$J238)</f>
        <v>3187069.4333333331</v>
      </c>
      <c r="DD238" s="16">
        <v>50</v>
      </c>
      <c r="DE238" s="16">
        <f t="shared" ref="DE238:DE239" si="2083">(DD238/12*5*$D238*$G238*$H238*$J238)+(DD238/12*4*$E238*$G238*$I238*$J238)+(DD238/12*3*$F238*$G238*$I238*$J238)</f>
        <v>921118.33333333326</v>
      </c>
      <c r="DF238" s="16"/>
      <c r="DG238" s="16">
        <f t="shared" ref="DG238:DG239" si="2084">(DF238/12*5*$D238*$G238*$H238*$K238)+(DF238/12*4*$E238*$G238*$I238*$K238)+(DF238/12*3*$F238*$G238*$I238*$K238)</f>
        <v>0</v>
      </c>
      <c r="DH238" s="16">
        <v>164</v>
      </c>
      <c r="DI238" s="16">
        <f t="shared" ref="DI238:DI239" si="2085">(DH238/12*5*$D238*$G238*$H238*$K238)+(DH238/12*4*$E238*$G238*$I238*$K238)+(DH238/12*3*$F238*$G238*$I238*$K238)</f>
        <v>3625521.7599999993</v>
      </c>
      <c r="DJ238" s="16">
        <v>57</v>
      </c>
      <c r="DK238" s="16">
        <f t="shared" ref="DK238:DK239" si="2086">(DJ238/12*5*$D238*$G238*$H238*$L238)+(DJ238/12*4*$E238*$G238*$I238*$L238)+(DJ238/12*3*$F238*$G238*$I238*$L238)</f>
        <v>1672619.3049999997</v>
      </c>
      <c r="DL238" s="16">
        <v>40</v>
      </c>
      <c r="DM238" s="16">
        <f t="shared" ref="DM238:DM239" si="2087">(DL238/12*5*$D238*$G238*$H238*$M238)+(DL238/12*4*$E238*$G238*$I238*$M238)+(DL238/12*3*$F238*$G238*$I238*$M238)</f>
        <v>1352728.0666666664</v>
      </c>
      <c r="DN238" s="16"/>
      <c r="DO238" s="16">
        <f t="shared" ref="DO238:DO239" si="2088">(DN238*$D238*$G238*$H238*$K238)</f>
        <v>0</v>
      </c>
      <c r="DP238" s="16">
        <f t="shared" si="2032"/>
        <v>3608</v>
      </c>
      <c r="DQ238" s="16">
        <f t="shared" si="2032"/>
        <v>74695722.651666671</v>
      </c>
    </row>
    <row r="239" spans="1:121" ht="45" customHeight="1" x14ac:dyDescent="0.25">
      <c r="A239" s="20"/>
      <c r="B239" s="54">
        <v>200</v>
      </c>
      <c r="C239" s="55" t="s">
        <v>367</v>
      </c>
      <c r="D239" s="56">
        <f t="shared" si="1809"/>
        <v>19063</v>
      </c>
      <c r="E239" s="56">
        <v>18530</v>
      </c>
      <c r="F239" s="56">
        <v>18715</v>
      </c>
      <c r="G239" s="21">
        <v>0.78</v>
      </c>
      <c r="H239" s="15">
        <v>1</v>
      </c>
      <c r="I239" s="15">
        <v>1</v>
      </c>
      <c r="J239" s="56">
        <v>1.4</v>
      </c>
      <c r="K239" s="56">
        <v>1.68</v>
      </c>
      <c r="L239" s="56">
        <v>2.23</v>
      </c>
      <c r="M239" s="56">
        <v>2.57</v>
      </c>
      <c r="N239" s="16">
        <v>380</v>
      </c>
      <c r="O239" s="16">
        <f t="shared" si="2036"/>
        <v>7800556.3999999994</v>
      </c>
      <c r="P239" s="16">
        <v>27</v>
      </c>
      <c r="Q239" s="16">
        <f t="shared" si="2037"/>
        <v>554250.05999999994</v>
      </c>
      <c r="R239" s="16">
        <v>0</v>
      </c>
      <c r="S239" s="16">
        <f t="shared" si="2038"/>
        <v>0</v>
      </c>
      <c r="T239" s="16"/>
      <c r="U239" s="16">
        <f t="shared" si="2039"/>
        <v>0</v>
      </c>
      <c r="V239" s="16">
        <v>0</v>
      </c>
      <c r="W239" s="16">
        <f t="shared" si="2040"/>
        <v>0</v>
      </c>
      <c r="X239" s="16">
        <v>100</v>
      </c>
      <c r="Y239" s="16">
        <f t="shared" si="2041"/>
        <v>2052778</v>
      </c>
      <c r="Z239" s="16">
        <v>90</v>
      </c>
      <c r="AA239" s="16">
        <f t="shared" si="2042"/>
        <v>1847500.2</v>
      </c>
      <c r="AB239" s="16">
        <v>0</v>
      </c>
      <c r="AC239" s="16">
        <f t="shared" si="2043"/>
        <v>0</v>
      </c>
      <c r="AD239" s="16">
        <v>0</v>
      </c>
      <c r="AE239" s="16">
        <f t="shared" si="2044"/>
        <v>0</v>
      </c>
      <c r="AF239" s="16">
        <v>0</v>
      </c>
      <c r="AG239" s="16">
        <f t="shared" si="2045"/>
        <v>0</v>
      </c>
      <c r="AH239" s="16">
        <v>15</v>
      </c>
      <c r="AI239" s="16">
        <f t="shared" si="2046"/>
        <v>307916.69999999995</v>
      </c>
      <c r="AJ239" s="16"/>
      <c r="AK239" s="16">
        <f t="shared" si="2047"/>
        <v>0</v>
      </c>
      <c r="AL239" s="58">
        <v>0</v>
      </c>
      <c r="AM239" s="16">
        <f t="shared" si="2048"/>
        <v>0</v>
      </c>
      <c r="AN239" s="59">
        <v>209</v>
      </c>
      <c r="AO239" s="16">
        <f t="shared" si="2049"/>
        <v>5148367.2240000004</v>
      </c>
      <c r="AP239" s="16">
        <v>38</v>
      </c>
      <c r="AQ239" s="16">
        <f t="shared" si="2050"/>
        <v>936066.76799999992</v>
      </c>
      <c r="AR239" s="16">
        <v>138</v>
      </c>
      <c r="AS239" s="16">
        <f t="shared" si="2051"/>
        <v>3399400.3679999998</v>
      </c>
      <c r="AT239" s="16">
        <v>0</v>
      </c>
      <c r="AU239" s="16">
        <f t="shared" si="2052"/>
        <v>0</v>
      </c>
      <c r="AV239" s="16"/>
      <c r="AW239" s="16">
        <f t="shared" si="2053"/>
        <v>0</v>
      </c>
      <c r="AX239" s="16"/>
      <c r="AY239" s="16">
        <f t="shared" si="2054"/>
        <v>0</v>
      </c>
      <c r="AZ239" s="16">
        <v>40</v>
      </c>
      <c r="BA239" s="16">
        <f t="shared" si="2055"/>
        <v>985333.44000000006</v>
      </c>
      <c r="BB239" s="16">
        <v>0</v>
      </c>
      <c r="BC239" s="16">
        <f t="shared" si="2056"/>
        <v>0</v>
      </c>
      <c r="BD239" s="16">
        <v>0</v>
      </c>
      <c r="BE239" s="16">
        <f t="shared" si="2057"/>
        <v>0</v>
      </c>
      <c r="BF239" s="16">
        <v>0</v>
      </c>
      <c r="BG239" s="16">
        <f t="shared" si="2058"/>
        <v>0</v>
      </c>
      <c r="BH239" s="16">
        <v>0</v>
      </c>
      <c r="BI239" s="16">
        <f t="shared" si="2059"/>
        <v>0</v>
      </c>
      <c r="BJ239" s="16">
        <v>502</v>
      </c>
      <c r="BK239" s="16">
        <f t="shared" si="2060"/>
        <v>10304945.560000001</v>
      </c>
      <c r="BL239" s="16">
        <v>500</v>
      </c>
      <c r="BM239" s="16">
        <f t="shared" si="2061"/>
        <v>10263890</v>
      </c>
      <c r="BN239" s="22">
        <v>33</v>
      </c>
      <c r="BO239" s="16">
        <f t="shared" si="2062"/>
        <v>812900.08799999999</v>
      </c>
      <c r="BP239" s="16">
        <v>0</v>
      </c>
      <c r="BQ239" s="16">
        <f t="shared" si="2063"/>
        <v>0</v>
      </c>
      <c r="BR239" s="16">
        <v>0</v>
      </c>
      <c r="BS239" s="16">
        <f t="shared" si="2064"/>
        <v>0</v>
      </c>
      <c r="BT239" s="16">
        <v>50</v>
      </c>
      <c r="BU239" s="16">
        <f t="shared" si="2065"/>
        <v>1026389</v>
      </c>
      <c r="BV239" s="16">
        <v>4</v>
      </c>
      <c r="BW239" s="16">
        <f t="shared" si="2066"/>
        <v>98533.343999999983</v>
      </c>
      <c r="BX239" s="16"/>
      <c r="BY239" s="16">
        <f t="shared" si="2067"/>
        <v>0</v>
      </c>
      <c r="BZ239" s="16">
        <v>0</v>
      </c>
      <c r="CA239" s="16">
        <f t="shared" si="2068"/>
        <v>0</v>
      </c>
      <c r="CB239" s="16">
        <v>30</v>
      </c>
      <c r="CC239" s="16">
        <f t="shared" si="2069"/>
        <v>739000.08000000007</v>
      </c>
      <c r="CD239" s="16">
        <v>0</v>
      </c>
      <c r="CE239" s="16">
        <f t="shared" si="2070"/>
        <v>0</v>
      </c>
      <c r="CF239" s="16">
        <v>70</v>
      </c>
      <c r="CG239" s="16">
        <f t="shared" si="2071"/>
        <v>1436944.5999999999</v>
      </c>
      <c r="CH239" s="16">
        <v>522</v>
      </c>
      <c r="CI239" s="16">
        <f t="shared" si="2072"/>
        <v>10715501.16</v>
      </c>
      <c r="CJ239" s="16">
        <v>120</v>
      </c>
      <c r="CK239" s="16">
        <f t="shared" si="2073"/>
        <v>2463333.5999999996</v>
      </c>
      <c r="CL239" s="16">
        <v>132</v>
      </c>
      <c r="CM239" s="16">
        <f t="shared" si="2074"/>
        <v>3251600.352</v>
      </c>
      <c r="CN239" s="16">
        <v>196</v>
      </c>
      <c r="CO239" s="16">
        <f t="shared" si="2075"/>
        <v>4828133.8559999997</v>
      </c>
      <c r="CP239" s="18">
        <v>120</v>
      </c>
      <c r="CQ239" s="16">
        <f t="shared" si="2076"/>
        <v>2463333.5999999996</v>
      </c>
      <c r="CR239" s="16">
        <v>105</v>
      </c>
      <c r="CS239" s="16">
        <f t="shared" si="2077"/>
        <v>2586500.2799999998</v>
      </c>
      <c r="CT239" s="16">
        <v>250</v>
      </c>
      <c r="CU239" s="16">
        <f t="shared" si="2078"/>
        <v>6158334</v>
      </c>
      <c r="CV239" s="16">
        <v>180</v>
      </c>
      <c r="CW239" s="16">
        <f t="shared" si="2079"/>
        <v>4434000.4799999995</v>
      </c>
      <c r="CX239" s="16">
        <v>57</v>
      </c>
      <c r="CY239" s="16">
        <f t="shared" si="2080"/>
        <v>1404100.1520000002</v>
      </c>
      <c r="CZ239" s="16">
        <v>203</v>
      </c>
      <c r="DA239" s="16">
        <f t="shared" si="2081"/>
        <v>5000567.2080000006</v>
      </c>
      <c r="DB239" s="16">
        <v>260</v>
      </c>
      <c r="DC239" s="16">
        <f t="shared" si="2082"/>
        <v>5337222.8000000007</v>
      </c>
      <c r="DD239" s="16">
        <v>45</v>
      </c>
      <c r="DE239" s="16">
        <f t="shared" si="2083"/>
        <v>923750.1</v>
      </c>
      <c r="DF239" s="16">
        <v>4</v>
      </c>
      <c r="DG239" s="16">
        <f t="shared" si="2084"/>
        <v>98533.343999999983</v>
      </c>
      <c r="DH239" s="16">
        <v>116</v>
      </c>
      <c r="DI239" s="16">
        <f t="shared" si="2085"/>
        <v>2857466.9759999998</v>
      </c>
      <c r="DJ239" s="16">
        <v>20</v>
      </c>
      <c r="DK239" s="16">
        <f t="shared" si="2086"/>
        <v>653956.42000000004</v>
      </c>
      <c r="DL239" s="16">
        <v>70</v>
      </c>
      <c r="DM239" s="16">
        <f t="shared" si="2087"/>
        <v>2637819.73</v>
      </c>
      <c r="DN239" s="16"/>
      <c r="DO239" s="16">
        <f t="shared" si="2088"/>
        <v>0</v>
      </c>
      <c r="DP239" s="16">
        <f t="shared" si="2032"/>
        <v>4626</v>
      </c>
      <c r="DQ239" s="16">
        <f t="shared" si="2032"/>
        <v>103528925.88999999</v>
      </c>
    </row>
    <row r="240" spans="1:121" ht="45" x14ac:dyDescent="0.25">
      <c r="A240" s="20"/>
      <c r="B240" s="54">
        <v>201</v>
      </c>
      <c r="C240" s="55" t="s">
        <v>368</v>
      </c>
      <c r="D240" s="56">
        <f t="shared" si="1809"/>
        <v>19063</v>
      </c>
      <c r="E240" s="56">
        <v>18530</v>
      </c>
      <c r="F240" s="56">
        <v>18715</v>
      </c>
      <c r="G240" s="21">
        <v>2.38</v>
      </c>
      <c r="H240" s="15">
        <v>1</v>
      </c>
      <c r="I240" s="33">
        <v>0.95</v>
      </c>
      <c r="J240" s="56">
        <v>1.4</v>
      </c>
      <c r="K240" s="56">
        <v>1.68</v>
      </c>
      <c r="L240" s="56">
        <v>2.23</v>
      </c>
      <c r="M240" s="56">
        <v>2.57</v>
      </c>
      <c r="N240" s="16">
        <v>140</v>
      </c>
      <c r="O240" s="16">
        <f>(N240/12*5*$D240*$G240*$H240*$J240*O$11)+(N240/12*4*$E240*$G240*$I240*$J240)+(N240/12*3*$F240*$G240*$I240*$J240)</f>
        <v>8552906.9126666654</v>
      </c>
      <c r="P240" s="16">
        <v>17</v>
      </c>
      <c r="Q240" s="16">
        <f>(P240/12*5*$D240*$G240*$H240*$J240*Q$11)+(P240/12*4*$E240*$G240*$I240*$J240)+(P240/12*3*$F240*$G240*$I240*$J240)</f>
        <v>1038567.2679666666</v>
      </c>
      <c r="R240" s="16"/>
      <c r="S240" s="16">
        <f>(R240/12*5*$D240*$G240*$H240*$J240*S$11)+(R240/12*4*$E240*$G240*$I240*$J240)+(R240/12*3*$F240*$G240*$I240*$J240)</f>
        <v>0</v>
      </c>
      <c r="T240" s="16"/>
      <c r="U240" s="16">
        <f>(T240/12*5*$D240*$G240*$H240*$J240*U$11)+(T240/12*4*$E240*$G240*$I240*$J240)+(T240/12*3*$F240*$G240*$I240*$J240)</f>
        <v>0</v>
      </c>
      <c r="V240" s="16"/>
      <c r="W240" s="16">
        <f>(V240/12*5*$D240*$G240*$H240*$J240*W$11)+(V240/12*4*$E240*$G240*$I240*$J240)+(V240/12*3*$F240*$G240*$I240*$J240)</f>
        <v>0</v>
      </c>
      <c r="X240" s="16">
        <v>30</v>
      </c>
      <c r="Y240" s="16">
        <f>(X240/12*5*$D240*$G240*$H240*$J240*Y$11)+(X240/12*4*$E240*$G240*$I240*$J240)+(X240/12*3*$F240*$G240*$I240*$J240)</f>
        <v>1832765.767</v>
      </c>
      <c r="Z240" s="16">
        <v>478</v>
      </c>
      <c r="AA240" s="16">
        <f>(Z240/12*5*$D240*$G240*$H240*$J240*AA$11)+(Z240/12*4*$E240*$G240*$I240*$J240)+(Z240/12*3*$F240*$G240*$I240*$J240)</f>
        <v>29202067.887533333</v>
      </c>
      <c r="AB240" s="16"/>
      <c r="AC240" s="16">
        <f>(AB240/12*5*$D240*$G240*$H240*$J240*AC$11)+(AB240/12*4*$E240*$G240*$I240*$J240)+(AB240/12*3*$F240*$G240*$I240*$J240)</f>
        <v>0</v>
      </c>
      <c r="AD240" s="16">
        <v>0</v>
      </c>
      <c r="AE240" s="16">
        <f>(AD240/12*5*$D240*$G240*$H240*$J240*AE$11)+(AD240/12*4*$E240*$G240*$I240*$J240)+(AD240/12*3*$F240*$G240*$I240*$J240)</f>
        <v>0</v>
      </c>
      <c r="AF240" s="16">
        <v>0</v>
      </c>
      <c r="AG240" s="16">
        <f>(AF240/12*5*$D240*$G240*$H240*$J240*AG$11)+(AF240/12*4*$E240*$G240*$I240*$J240)+(AF240/12*3*$F240*$G240*$I240*$J240)</f>
        <v>0</v>
      </c>
      <c r="AH240" s="16"/>
      <c r="AI240" s="16">
        <f>(AH240/12*5*$D240*$G240*$H240*$J240*AI$11)+(AH240/12*4*$E240*$G240*$I240*$J240)+(AH240/12*3*$F240*$G240*$I240*$J240)</f>
        <v>0</v>
      </c>
      <c r="AJ240" s="16"/>
      <c r="AK240" s="16">
        <f>(AJ240/12*5*$D240*$G240*$H240*$J240*AK$11)+(AJ240/12*4*$E240*$G240*$I240*$J240)+(AJ240/12*3*$F240*$G240*$I240*$J240)</f>
        <v>0</v>
      </c>
      <c r="AL240" s="58">
        <v>0</v>
      </c>
      <c r="AM240" s="16">
        <f>(AL240/12*5*$D240*$G240*$H240*$J240*AM$11)+(AL240/12*4*$E240*$G240*$I240*$J240)+(AL240/12*3*$F240*$G240*$I240*$J240)</f>
        <v>0</v>
      </c>
      <c r="AN240" s="59">
        <v>21</v>
      </c>
      <c r="AO240" s="16">
        <f>(AN240/12*5*$D240*$G240*$H240*$K240*AO$11)+(AN240/12*4*$E240*$G240*$I240*$K240)+(AN240/12*3*$F240*$G240*$I240*$K240)</f>
        <v>1543524.872988</v>
      </c>
      <c r="AP240" s="16"/>
      <c r="AQ240" s="16">
        <f>(AP240/12*5*$D240*$G240*$H240*$K240*AQ$11)+(AP240/12*4*$E240*$G240*$I240*$K240)+(AP240/12*3*$F240*$G240*$I240*$K240)</f>
        <v>0</v>
      </c>
      <c r="AR240" s="16">
        <v>1</v>
      </c>
      <c r="AS240" s="16">
        <f>(AR240/12*5*$D240*$G240*$H240*$K240*AS$11)+(AR240/12*4*$E240*$G240*$I240*$K240)+(AR240/12*3*$F240*$G240*$I240*$K240)</f>
        <v>73501.184427999979</v>
      </c>
      <c r="AT240" s="16"/>
      <c r="AU240" s="16">
        <f>(AT240/12*5*$D240*$G240*$H240*$K240*AU$11)+(AT240/12*4*$E240*$G240*$I240*$K240)+(AT240/12*3*$F240*$G240*$I240*$K240)</f>
        <v>0</v>
      </c>
      <c r="AV240" s="16"/>
      <c r="AW240" s="16">
        <f>(AV240/12*5*$D240*$G240*$H240*$J240*AW$11)+(AV240/12*4*$E240*$G240*$I240*$J240)+(AV240/12*3*$F240*$G240*$I240*$J240)</f>
        <v>0</v>
      </c>
      <c r="AX240" s="16"/>
      <c r="AY240" s="16">
        <f>(AX240/12*5*$D240*$G240*$H240*$J240*AY$11)+(AX240/12*4*$E240*$G240*$I240*$J240)+(AX240/12*3*$F240*$G240*$I240*$J240)</f>
        <v>0</v>
      </c>
      <c r="AZ240" s="16"/>
      <c r="BA240" s="16">
        <f>(AZ240/12*5*$D240*$G240*$H240*$K240*BA$11)+(AZ240/12*4*$E240*$G240*$I240*$K240)+(AZ240/12*3*$F240*$G240*$I240*$K240)</f>
        <v>0</v>
      </c>
      <c r="BB240" s="16"/>
      <c r="BC240" s="16">
        <f>(BB240/12*5*$D240*$G240*$H240*$J240*BC$11)+(BB240/12*4*$E240*$G240*$I240*$J240)+(BB240/12*3*$F240*$G240*$I240*$J240)</f>
        <v>0</v>
      </c>
      <c r="BD240" s="16"/>
      <c r="BE240" s="16">
        <f>(BD240/12*5*$D240*$G240*$H240*$J240*BE$11)+(BD240/12*4*$E240*$G240*$I240*$J240)+(BD240/12*3*$F240*$G240*$I240*$J240)</f>
        <v>0</v>
      </c>
      <c r="BF240" s="16"/>
      <c r="BG240" s="16">
        <f>(BF240/12*5*$D240*$G240*$H240*$J240*BG$11)+(BF240/12*4*$E240*$G240*$I240*$J240)+(BF240/12*3*$F240*$G240*$I240*$J240)</f>
        <v>0</v>
      </c>
      <c r="BH240" s="16"/>
      <c r="BI240" s="16">
        <f>(BH240/12*5*$D240*$G240*$H240*$K240*BI$11)+(BH240/12*4*$E240*$G240*$I240*$K240)+(BH240/12*3*$F240*$G240*$I240*$K240)</f>
        <v>0</v>
      </c>
      <c r="BJ240" s="16">
        <v>0</v>
      </c>
      <c r="BK240" s="16">
        <f>(BJ240/12*5*$D240*$G240*$H240*$J240*BK$11)+(BJ240/12*4*$E240*$G240*$I240*$J240)+(BJ240/12*3*$F240*$G240*$I240*$J240)</f>
        <v>0</v>
      </c>
      <c r="BL240" s="16"/>
      <c r="BM240" s="16">
        <f>(BL240/12*5*$D240*$G240*$H240*$J240*BM$11)+(BL240/12*4*$E240*$G240*$I240*$J240)+(BL240/12*3*$F240*$G240*$I240*$J240)</f>
        <v>0</v>
      </c>
      <c r="BN240" s="22"/>
      <c r="BO240" s="16">
        <f>(BN240/12*5*$D240*$G240*$H240*$K240*BO$11)+(BN240/12*4*$E240*$G240*$I240*$K240)+(BN240/12*3*$F240*$G240*$I240*$K240)</f>
        <v>0</v>
      </c>
      <c r="BP240" s="16">
        <v>0</v>
      </c>
      <c r="BQ240" s="16">
        <f>(BP240/12*5*$D240*$G240*$H240*$K240*BQ$11)+(BP240/12*4*$E240*$G240*$I240*$K240)+(BP240/12*3*$F240*$G240*$I240*$K240)</f>
        <v>0</v>
      </c>
      <c r="BR240" s="16"/>
      <c r="BS240" s="16">
        <f>(BR240/12*5*$D240*$G240*$H240*$J240*BS$11)+(BR240/12*4*$E240*$G240*$I240*$J240)+(BR240/12*3*$F240*$G240*$I240*$J240)</f>
        <v>0</v>
      </c>
      <c r="BT240" s="16"/>
      <c r="BU240" s="16">
        <f>(BT240/12*5*$D240*$G240*$H240*$J240*BU$11)+(BT240/12*4*$E240*$G240*$I240*$J240)+(BT240/12*3*$F240*$G240*$I240*$J240)</f>
        <v>0</v>
      </c>
      <c r="BV240" s="16"/>
      <c r="BW240" s="16">
        <f>(BV240/12*5*$D240*$G240*$H240*$K240*BW$11)+(BV240/12*4*$E240*$G240*$I240*$K240)+(BV240/12*3*$F240*$G240*$I240*$K240)</f>
        <v>0</v>
      </c>
      <c r="BX240" s="16"/>
      <c r="BY240" s="16">
        <f>(BX240/12*5*$D240*$G240*$H240*$K240*BY$11)+(BX240/12*4*$E240*$G240*$I240*$K240)+(BX240/12*3*$F240*$G240*$I240*$K240)</f>
        <v>0</v>
      </c>
      <c r="BZ240" s="16"/>
      <c r="CA240" s="16">
        <f>(BZ240/12*5*$D240*$G240*$H240*$J240*CA$11)+(BZ240/12*4*$E240*$G240*$I240*$J240)+(BZ240/12*3*$F240*$G240*$I240*$J240)</f>
        <v>0</v>
      </c>
      <c r="CB240" s="16"/>
      <c r="CC240" s="16">
        <f>(CB240/12*5*$D240*$G240*$H240*$K240*CC$11)+(CB240/12*4*$E240*$G240*$I240*$K240)+(CB240/12*3*$F240*$G240*$I240*$K240)</f>
        <v>0</v>
      </c>
      <c r="CD240" s="16"/>
      <c r="CE240" s="16">
        <f>(CD240/12*5*$D240*$G240*$H240*$J240*CE$11)+(CD240/12*4*$E240*$G240*$I240*$J240)+(CD240/12*3*$F240*$G240*$I240*$J240)</f>
        <v>0</v>
      </c>
      <c r="CF240" s="16"/>
      <c r="CG240" s="16">
        <f>(CF240/12*5*$D240*$G240*$H240*$J240*CG$11)+(CF240/12*4*$E240*$G240*$I240*$J240)+(CF240/12*3*$F240*$G240*$I240*$J240)</f>
        <v>0</v>
      </c>
      <c r="CH240" s="16"/>
      <c r="CI240" s="16">
        <f>(CH240/12*5*$D240*$G240*$H240*$J240*CI$11)+(CH240/12*4*$E240*$G240*$I240*$J240)+(CH240/12*3*$F240*$G240*$I240*$J240)</f>
        <v>0</v>
      </c>
      <c r="CJ240" s="16">
        <v>10</v>
      </c>
      <c r="CK240" s="16">
        <f>(CJ240/12*5*$D240*$G240*$H240*$J240*CK$11)+(CJ240/12*4*$E240*$G240*$I240*$J240)+(CJ240/12*3*$F240*$G240*$I240*$J240)</f>
        <v>606952.05258333322</v>
      </c>
      <c r="CL240" s="16"/>
      <c r="CM240" s="16">
        <f>(CL240/12*5*$D240*$G240*$H240*$K240*CM$11)+(CL240/12*4*$E240*$G240*$I240*$K240)+(CL240/12*3*$F240*$G240*$I240*$K240)</f>
        <v>0</v>
      </c>
      <c r="CN240" s="16"/>
      <c r="CO240" s="16">
        <f>(CN240/12*5*$D240*$G240*$H240*$K240*CO$11)+(CN240/12*4*$E240*$G240*$I240*$K240)+(CN240/12*3*$F240*$G240*$I240*$K240)</f>
        <v>0</v>
      </c>
      <c r="CP240" s="18"/>
      <c r="CQ240" s="16">
        <f>(CP240/12*5*$D240*$G240*$H240*$J240*CQ$11)+(CP240/12*4*$E240*$G240*$I240*$J240)+(CP240/12*3*$F240*$G240*$I240*$J240)</f>
        <v>0</v>
      </c>
      <c r="CR240" s="16"/>
      <c r="CS240" s="16">
        <f>(CR240/12*5*$D240*$G240*$H240*$K240*CS$11)+(CR240/12*4*$E240*$G240*$I240*$K240)+(CR240/12*3*$F240*$G240*$I240*$K240)</f>
        <v>0</v>
      </c>
      <c r="CT240" s="16"/>
      <c r="CU240" s="16">
        <f>(CT240/12*5*$D240*$G240*$H240*$K240*CU$11)+(CT240/12*4*$E240*$G240*$I240*$K240)+(CT240/12*3*$F240*$G240*$I240*$K240)</f>
        <v>0</v>
      </c>
      <c r="CV240" s="16">
        <v>37</v>
      </c>
      <c r="CW240" s="16">
        <f>(CV240/12*5*$D240*$G240*$H240*$K240*CW$11)+(CV240/12*4*$E240*$G240*$I240*$K240)+(CV240/12*3*$F240*$G240*$I240*$K240)</f>
        <v>2840577.2127739997</v>
      </c>
      <c r="CX240" s="16">
        <v>3</v>
      </c>
      <c r="CY240" s="16">
        <f>(CX240/12*5*$D240*$G240*$H240*$K240*CY$11)+(CX240/12*4*$E240*$G240*$I240*$K240)+(CX240/12*3*$F240*$G240*$I240*$K240)</f>
        <v>229840.68693600001</v>
      </c>
      <c r="CZ240" s="16"/>
      <c r="DA240" s="16">
        <f>(CZ240/12*5*$D240*$G240*$H240*$K240*DA$11)+(CZ240/12*4*$E240*$G240*$I240*$K240)+(CZ240/12*3*$F240*$G240*$I240*$K240)</f>
        <v>0</v>
      </c>
      <c r="DB240" s="16"/>
      <c r="DC240" s="16">
        <f>(DB240/12*5*$D240*$G240*$H240*$J240*DC$11)+(DB240/12*4*$E240*$G240*$I240*$J240)+(DB240/12*3*$F240*$G240*$I240*$J240)</f>
        <v>0</v>
      </c>
      <c r="DD240" s="16"/>
      <c r="DE240" s="16">
        <f>(DD240/12*5*$D240*$G240*$H240*$J240*DE$11)+(DD240/12*4*$E240*$G240*$I240*$J240)+(DD240/12*3*$F240*$G240*$I240*$J240)</f>
        <v>0</v>
      </c>
      <c r="DF240" s="16"/>
      <c r="DG240" s="16">
        <f>(DF240/12*5*$D240*$G240*$H240*$K240*DG$11)+(DF240/12*4*$E240*$G240*$I240*$K240)+(DF240/12*3*$F240*$G240*$I240*$K240)</f>
        <v>0</v>
      </c>
      <c r="DH240" s="16"/>
      <c r="DI240" s="16">
        <f>(DH240/12*5*$D240*$G240*$H240*$K240*DI$11)+(DH240/12*4*$E240*$G240*$I240*$K240)+(DH240/12*3*$F240*$G240*$I240*$K240)</f>
        <v>0</v>
      </c>
      <c r="DJ240" s="16"/>
      <c r="DK240" s="16">
        <f>(DJ240/12*5*$D240*$G240*$H240*$L240*DK$11)+(DJ240/12*4*$E240*$G240*$I240*$L240)+(DJ240/12*3*$F240*$G240*$I240*$L240)</f>
        <v>0</v>
      </c>
      <c r="DL240" s="16"/>
      <c r="DM240" s="16">
        <f>(DL240/12*5*$D240*$G240*$H240*$M240*DM$11)+(DL240/12*4*$E240*$G240*$I240*$M240)+(DL240/12*3*$F240*$G240*$I240*$M240)</f>
        <v>0</v>
      </c>
      <c r="DN240" s="16"/>
      <c r="DO240" s="16">
        <f t="shared" si="1807"/>
        <v>0</v>
      </c>
      <c r="DP240" s="16">
        <f t="shared" si="2032"/>
        <v>737</v>
      </c>
      <c r="DQ240" s="16">
        <f t="shared" si="2032"/>
        <v>45920703.844875999</v>
      </c>
    </row>
    <row r="241" spans="1:121" ht="15.75" customHeight="1" x14ac:dyDescent="0.25">
      <c r="A241" s="20"/>
      <c r="B241" s="54">
        <v>202</v>
      </c>
      <c r="C241" s="55" t="s">
        <v>369</v>
      </c>
      <c r="D241" s="56">
        <f t="shared" si="1809"/>
        <v>19063</v>
      </c>
      <c r="E241" s="56">
        <v>18530</v>
      </c>
      <c r="F241" s="56">
        <v>18715</v>
      </c>
      <c r="G241" s="21">
        <v>0.78</v>
      </c>
      <c r="H241" s="15">
        <v>1</v>
      </c>
      <c r="I241" s="15">
        <v>1</v>
      </c>
      <c r="J241" s="56">
        <v>1.4</v>
      </c>
      <c r="K241" s="56">
        <v>1.68</v>
      </c>
      <c r="L241" s="56">
        <v>2.23</v>
      </c>
      <c r="M241" s="56">
        <v>2.57</v>
      </c>
      <c r="N241" s="16">
        <v>54</v>
      </c>
      <c r="O241" s="16">
        <f t="shared" ref="O241:O242" si="2089">(N241/12*5*$D241*$G241*$H241*$J241*O$11)+(N241/12*4*$E241*$G241*$I241*$J241*O$12)+(N241/12*3*$F241*$G241*$I241*$J241*O$12)</f>
        <v>1177196.1200999999</v>
      </c>
      <c r="P241" s="16">
        <v>360</v>
      </c>
      <c r="Q241" s="16">
        <f t="shared" ref="Q241:Q242" si="2090">(P241/12*5*$D241*$G241*$H241*$J241*Q$11)+(P241/12*4*$E241*$G241*$I241*$J241*Q$12)+(P241/12*3*$F241*$G241*$I241*$J241*Q$12)</f>
        <v>7847974.1339999996</v>
      </c>
      <c r="R241" s="16">
        <v>0</v>
      </c>
      <c r="S241" s="16">
        <f t="shared" ref="S241:S242" si="2091">(R241/12*5*$D241*$G241*$H241*$J241*S$11)+(R241/12*4*$E241*$G241*$I241*$J241*S$12)+(R241/12*3*$F241*$G241*$I241*$J241*S$12)</f>
        <v>0</v>
      </c>
      <c r="T241" s="16"/>
      <c r="U241" s="16">
        <f t="shared" ref="U241:U242" si="2092">(T241/12*5*$D241*$G241*$H241*$J241*U$11)+(T241/12*4*$E241*$G241*$I241*$J241*U$12)+(T241/12*3*$F241*$G241*$I241*$J241*U$12)</f>
        <v>0</v>
      </c>
      <c r="V241" s="16">
        <v>0</v>
      </c>
      <c r="W241" s="16">
        <f t="shared" ref="W241:W242" si="2093">(V241/12*5*$D241*$G241*$H241*$J241*W$11)+(V241/12*4*$E241*$G241*$I241*$J241*W$12)+(V241/12*3*$F241*$G241*$I241*$J241*W$12)</f>
        <v>0</v>
      </c>
      <c r="X241" s="16">
        <v>10</v>
      </c>
      <c r="Y241" s="16">
        <f t="shared" ref="Y241:Y242" si="2094">(X241/12*5*$D241*$G241*$H241*$J241*Y$11)+(X241/12*4*$E241*$G241*$I241*$J241*Y$12)+(X241/12*3*$F241*$G241*$I241*$J241*Y$12)</f>
        <v>217999.28150000004</v>
      </c>
      <c r="Z241" s="16">
        <v>22</v>
      </c>
      <c r="AA241" s="16">
        <f t="shared" ref="AA241:AA242" si="2095">(Z241/12*5*$D241*$G241*$H241*$J241*AA$11)+(Z241/12*4*$E241*$G241*$I241*$J241*AA$12)+(Z241/12*3*$F241*$G241*$I241*$J241*AA$12)</f>
        <v>557835.57829999994</v>
      </c>
      <c r="AB241" s="16">
        <v>0</v>
      </c>
      <c r="AC241" s="16">
        <f t="shared" ref="AC241:AC242" si="2096">(AB241/12*5*$D241*$G241*$H241*$J241*AC$11)+(AB241/12*4*$E241*$G241*$I241*$J241*AC$12)+(AB241/12*3*$F241*$G241*$I241*$J241*AC$12)</f>
        <v>0</v>
      </c>
      <c r="AD241" s="16">
        <v>0</v>
      </c>
      <c r="AE241" s="16">
        <f t="shared" ref="AE241:AE242" si="2097">(AD241/12*5*$D241*$G241*$H241*$J241*AE$11)+(AD241/12*4*$E241*$G241*$I241*$J241*AE$12)+(AD241/12*3*$F241*$G241*$I241*$J241*AE$12)</f>
        <v>0</v>
      </c>
      <c r="AF241" s="16">
        <v>0</v>
      </c>
      <c r="AG241" s="16">
        <f t="shared" ref="AG241:AG242" si="2098">(AF241/12*5*$D241*$G241*$H241*$J241*AG$11)+(AF241/12*4*$E241*$G241*$I241*$J241*AG$12)+(AF241/12*3*$F241*$G241*$I241*$J241*AG$12)</f>
        <v>0</v>
      </c>
      <c r="AH241" s="16">
        <v>1</v>
      </c>
      <c r="AI241" s="16">
        <f t="shared" ref="AI241:AI242" si="2099">(AH241/12*5*$D241*$G241*$H241*$J241*AI$11)+(AH241/12*4*$E241*$G241*$I241*$J241*AI$12)+(AH241/12*3*$F241*$G241*$I241*$J241*AI$12)</f>
        <v>18561.738649999999</v>
      </c>
      <c r="AJ241" s="16"/>
      <c r="AK241" s="16">
        <f t="shared" ref="AK241:AK242" si="2100">(AJ241/12*5*$D241*$G241*$H241*$J241*AK$11)+(AJ241/12*4*$E241*$G241*$I241*$J241*AK$12)+(AJ241/12*3*$F241*$G241*$I241*$J241*AK$12)</f>
        <v>0</v>
      </c>
      <c r="AL241" s="58">
        <v>0</v>
      </c>
      <c r="AM241" s="16">
        <f t="shared" ref="AM241:AM242" si="2101">(AL241/12*5*$D241*$G241*$H241*$J241*AM$11)+(AL241/12*4*$E241*$G241*$I241*$J241*AM$12)+(AL241/12*3*$F241*$G241*$I241*$J241*AM$12)</f>
        <v>0</v>
      </c>
      <c r="AN241" s="59">
        <v>33</v>
      </c>
      <c r="AO241" s="16">
        <f t="shared" ref="AO241:AO242" si="2102">(AN241/12*5*$D241*$G241*$H241*$K241*AO$11)+(AN241/12*4*$E241*$G241*$I241*$K241*AO$12)+(AN241/12*3*$F241*$G241*$I241*$K241*AO$12)</f>
        <v>831539.56485600001</v>
      </c>
      <c r="AP241" s="16">
        <v>28</v>
      </c>
      <c r="AQ241" s="16">
        <f t="shared" ref="AQ241:AQ242" si="2103">(AP241/12*5*$D241*$G241*$H241*$K241*AQ$11)+(AP241/12*4*$E241*$G241*$I241*$K241*AQ$12)+(AP241/12*3*$F241*$G241*$I241*$K241*AQ$12)</f>
        <v>623674.41864000005</v>
      </c>
      <c r="AR241" s="16">
        <v>70</v>
      </c>
      <c r="AS241" s="16">
        <f t="shared" ref="AS241:AS242" si="2104">(AR241/12*5*$D241*$G241*$H241*$K241*AS$11)+(AR241/12*4*$E241*$G241*$I241*$K241*AS$12)+(AR241/12*3*$F241*$G241*$I241*$K241*AS$12)</f>
        <v>1763871.80424</v>
      </c>
      <c r="AT241" s="16">
        <v>0</v>
      </c>
      <c r="AU241" s="16">
        <f t="shared" ref="AU241:AU242" si="2105">(AT241/12*5*$D241*$G241*$H241*$K241*AU$11)+(AT241/12*4*$E241*$G241*$I241*$K241*AU$12)+(AT241/12*3*$F241*$G241*$I241*$K241*AU$12)</f>
        <v>0</v>
      </c>
      <c r="AV241" s="16"/>
      <c r="AW241" s="16">
        <f t="shared" ref="AW241:AW242" si="2106">(AV241/12*5*$D241*$G241*$H241*$J241*AW$11)+(AV241/12*4*$E241*$G241*$I241*$J241*AW$12)+(AV241/12*3*$F241*$G241*$I241*$J241*AW$12)</f>
        <v>0</v>
      </c>
      <c r="AX241" s="16"/>
      <c r="AY241" s="16">
        <f t="shared" ref="AY241:AY242" si="2107">(AX241/12*5*$D241*$G241*$H241*$J241*AY$11)+(AX241/12*4*$E241*$G241*$I241*$J241*AY$12)+(AX241/12*3*$F241*$G241*$I241*$J241*AY$12)</f>
        <v>0</v>
      </c>
      <c r="AZ241" s="16"/>
      <c r="BA241" s="16">
        <f t="shared" ref="BA241:BA242" si="2108">(AZ241/12*5*$D241*$G241*$H241*$K241*BA$11)+(AZ241/12*4*$E241*$G241*$I241*$K241*BA$12)+(AZ241/12*3*$F241*$G241*$I241*$K241*BA$12)</f>
        <v>0</v>
      </c>
      <c r="BB241" s="16">
        <v>0</v>
      </c>
      <c r="BC241" s="16">
        <f t="shared" ref="BC241:BC242" si="2109">(BB241/12*5*$D241*$G241*$H241*$J241*BC$11)+(BB241/12*4*$E241*$G241*$I241*$J241*BC$12)+(BB241/12*3*$F241*$G241*$I241*$J241*BC$12)</f>
        <v>0</v>
      </c>
      <c r="BD241" s="16">
        <v>0</v>
      </c>
      <c r="BE241" s="16">
        <f t="shared" ref="BE241:BE242" si="2110">(BD241/12*5*$D241*$G241*$H241*$J241*BE$11)+(BD241/12*4*$E241*$G241*$I241*$J241*BE$12)+(BD241/12*3*$F241*$G241*$I241*$J241*BE$12)</f>
        <v>0</v>
      </c>
      <c r="BF241" s="16">
        <v>0</v>
      </c>
      <c r="BG241" s="16">
        <f t="shared" ref="BG241:BG242" si="2111">(BF241/12*5*$D241*$G241*$H241*$J241*BG$11)+(BF241/12*4*$E241*$G241*$I241*$J241*BG$12)+(BF241/12*3*$F241*$G241*$I241*$J241*BG$12)</f>
        <v>0</v>
      </c>
      <c r="BH241" s="16">
        <v>0</v>
      </c>
      <c r="BI241" s="16">
        <f t="shared" ref="BI241:BI242" si="2112">(BH241/12*5*$D241*$G241*$H241*$K241*BI$11)+(BH241/12*4*$E241*$G241*$I241*$K241*BI$12)+(BH241/12*3*$F241*$G241*$I241*$K241*BI$12)</f>
        <v>0</v>
      </c>
      <c r="BJ241" s="16">
        <v>46</v>
      </c>
      <c r="BK241" s="16">
        <f t="shared" ref="BK241:BK242" si="2113">(BJ241/12*5*$D241*$G241*$H241*$J241*BK$11)+(BJ241/12*4*$E241*$G241*$I241*$J241*BK$12)+(BJ241/12*3*$F241*$G241*$I241*$J241*BK$12)</f>
        <v>1009579.5009300001</v>
      </c>
      <c r="BL241" s="16">
        <v>3</v>
      </c>
      <c r="BM241" s="16">
        <f t="shared" ref="BM241:BM242" si="2114">(BL241/12*5*$D241*$G241*$H241*$J241*BM$11)+(BL241/12*4*$E241*$G241*$I241*$J241*BM$12)+(BL241/12*3*$F241*$G241*$I241*$J241*BM$12)</f>
        <v>62995.421579999995</v>
      </c>
      <c r="BN241" s="22">
        <v>130</v>
      </c>
      <c r="BO241" s="16">
        <f t="shared" ref="BO241:BO242" si="2115">(BN241/12*5*$D241*$G241*$H241*$K241*BO$11)+(BN241/12*4*$E241*$G241*$I241*$K241*BO$12)+(BN241/12*3*$F241*$G241*$I241*$K241*BO$12)</f>
        <v>2914123.6488000001</v>
      </c>
      <c r="BP241" s="16">
        <v>3</v>
      </c>
      <c r="BQ241" s="16">
        <f t="shared" ref="BQ241:BQ242" si="2116">(BP241/12*5*$D241*$G241*$H241*$K241*BQ$11)+(BP241/12*4*$E241*$G241*$I241*$K241*BQ$12)+(BP241/12*3*$F241*$G241*$I241*$K241*BQ$12)</f>
        <v>83507.009039999975</v>
      </c>
      <c r="BR241" s="16"/>
      <c r="BS241" s="16">
        <f t="shared" ref="BS241:BS242" si="2117">(BR241/12*5*$D241*$G241*$H241*$J241*BS$11)+(BR241/12*4*$E241*$G241*$I241*$J241*BS$12)+(BR241/12*3*$F241*$G241*$I241*$J241*BS$12)</f>
        <v>0</v>
      </c>
      <c r="BT241" s="16"/>
      <c r="BU241" s="16">
        <f t="shared" ref="BU241:BU242" si="2118">(BT241/12*5*$D241*$G241*$H241*$J241*BU$11)+(BT241/12*4*$E241*$G241*$I241*$J241*BU$12)+(BT241/12*3*$F241*$G241*$I241*$J241*BU$12)</f>
        <v>0</v>
      </c>
      <c r="BV241" s="16"/>
      <c r="BW241" s="16">
        <f t="shared" ref="BW241:BW242" si="2119">(BV241/12*5*$D241*$G241*$H241*$K241*BW$11)+(BV241/12*4*$E241*$G241*$I241*$K241*BW$12)+(BV241/12*3*$F241*$G241*$I241*$K241*BW$12)</f>
        <v>0</v>
      </c>
      <c r="BX241" s="16"/>
      <c r="BY241" s="16">
        <f t="shared" ref="BY241:BY242" si="2120">(BX241/12*5*$D241*$G241*$H241*$K241*BY$11)+(BX241/12*4*$E241*$G241*$I241*$K241*BY$12)+(BX241/12*3*$F241*$G241*$I241*$K241*BY$12)</f>
        <v>0</v>
      </c>
      <c r="BZ241" s="16">
        <v>0</v>
      </c>
      <c r="CA241" s="16">
        <f t="shared" ref="CA241:CA242" si="2121">(BZ241/12*5*$D241*$G241*$H241*$J241*CA$11)+(BZ241/12*4*$E241*$G241*$I241*$J241*CA$12)+(BZ241/12*3*$F241*$G241*$I241*$J241*CA$12)</f>
        <v>0</v>
      </c>
      <c r="CB241" s="16">
        <v>2</v>
      </c>
      <c r="CC241" s="16">
        <f t="shared" ref="CC241:CC242" si="2122">(CB241/12*5*$D241*$G241*$H241*$K241*CC$11)+(CB241/12*4*$E241*$G241*$I241*$K241*CC$12)+(CB241/12*3*$F241*$G241*$I241*$K241*CC$12)</f>
        <v>44832.671519999996</v>
      </c>
      <c r="CD241" s="16">
        <v>0</v>
      </c>
      <c r="CE241" s="16">
        <f t="shared" ref="CE241:CE242" si="2123">(CD241/12*5*$D241*$G241*$H241*$J241*CE$11)+(CD241/12*4*$E241*$G241*$I241*$J241*CE$12)+(CD241/12*3*$F241*$G241*$I241*$J241*CE$12)</f>
        <v>0</v>
      </c>
      <c r="CF241" s="16"/>
      <c r="CG241" s="16">
        <f t="shared" ref="CG241:CG242" si="2124">(CF241/12*5*$D241*$G241*$H241*$J241*CG$11)+(CF241/12*4*$E241*$G241*$I241*$J241*CG$12)+(CF241/12*3*$F241*$G241*$I241*$J241*CG$12)</f>
        <v>0</v>
      </c>
      <c r="CH241" s="16"/>
      <c r="CI241" s="16">
        <f t="shared" ref="CI241:CI242" si="2125">(CH241/12*5*$D241*$G241*$H241*$J241*CI$11)+(CH241/12*4*$E241*$G241*$I241*$J241*CI$12)+(CH241/12*3*$F241*$G241*$I241*$J241*CI$12)</f>
        <v>0</v>
      </c>
      <c r="CJ241" s="16">
        <v>10</v>
      </c>
      <c r="CK241" s="16">
        <f t="shared" ref="CK241:CK242" si="2126">(CJ241/12*5*$D241*$G241*$H241*$J241*CK$11)+(CJ241/12*4*$E241*$G241*$I241*$J241*CK$12)+(CJ241/12*3*$F241*$G241*$I241*$J241*CK$12)</f>
        <v>204251.41100000002</v>
      </c>
      <c r="CL241" s="16">
        <v>76</v>
      </c>
      <c r="CM241" s="16">
        <f t="shared" ref="CM241:CM242" si="2127">(CL241/12*5*$D241*$G241*$H241*$K241*CM$11)+(CL241/12*4*$E241*$G241*$I241*$K241*CM$12)+(CL241/12*3*$F241*$G241*$I241*$K241*CM$12)</f>
        <v>1898449.0128239999</v>
      </c>
      <c r="CN241" s="16">
        <v>29</v>
      </c>
      <c r="CO241" s="16">
        <f t="shared" ref="CO241:CO242" si="2128">(CN241/12*5*$D241*$G241*$H241*$K241*CO$11)+(CN241/12*4*$E241*$G241*$I241*$K241*CO$12)+(CN241/12*3*$F241*$G241*$I241*$K241*CO$12)</f>
        <v>832790.76589799975</v>
      </c>
      <c r="CP241" s="18">
        <v>4</v>
      </c>
      <c r="CQ241" s="16">
        <f t="shared" ref="CQ241:CQ242" si="2129">(CP241/12*5*$D241*$G241*$H241*$J241*CQ$11)+(CP241/12*4*$E241*$G241*$I241*$J241*CQ$12)+(CP241/12*3*$F241*$G241*$I241*$J241*CQ$12)</f>
        <v>92785.565599999973</v>
      </c>
      <c r="CR241" s="16">
        <v>12</v>
      </c>
      <c r="CS241" s="16">
        <f t="shared" ref="CS241:CS242" si="2130">(CR241/12*5*$D241*$G241*$H241*$K241*CS$11)+(CR241/12*4*$E241*$G241*$I241*$K241*CS$12)+(CR241/12*3*$F241*$G241*$I241*$K241*CS$12)</f>
        <v>336809.20291199995</v>
      </c>
      <c r="CT241" s="16">
        <v>4</v>
      </c>
      <c r="CU241" s="16">
        <f t="shared" ref="CU241:CU242" si="2131">(CT241/12*5*$D241*$G241*$H241*$K241*CU$11)+(CT241/12*4*$E241*$G241*$I241*$K241*CU$12)+(CT241/12*3*$F241*$G241*$I241*$K241*CU$12)</f>
        <v>97589.598287999994</v>
      </c>
      <c r="CV241" s="16">
        <v>40</v>
      </c>
      <c r="CW241" s="16">
        <f t="shared" ref="CW241:CW242" si="2132">(CV241/12*5*$D241*$G241*$H241*$K241*CW$11)+(CV241/12*4*$E241*$G241*$I241*$K241*CW$12)+(CV241/12*3*$F241*$G241*$I241*$K241*CW$12)</f>
        <v>1124779.0226399999</v>
      </c>
      <c r="CX241" s="16">
        <v>192</v>
      </c>
      <c r="CY241" s="16">
        <f t="shared" ref="CY241:CY242" si="2133">(CX241/12*5*$D241*$G241*$H241*$K241*CY$11)+(CX241/12*4*$E241*$G241*$I241*$K241*CY$12)+(CX241/12*3*$F241*$G241*$I241*$K241*CY$12)</f>
        <v>5388947.2465919992</v>
      </c>
      <c r="CZ241" s="16">
        <v>5</v>
      </c>
      <c r="DA241" s="16">
        <f t="shared" ref="DA241:DA242" si="2134">(CZ241/12*5*$D241*$G241*$H241*$K241*DA$11)+(CZ241/12*4*$E241*$G241*$I241*$K241*DA$12)+(CZ241/12*3*$F241*$G241*$I241*$K241*DA$12)</f>
        <v>140597.37782999998</v>
      </c>
      <c r="DB241" s="16">
        <v>112</v>
      </c>
      <c r="DC241" s="16">
        <f t="shared" ref="DC241:DC242" si="2135">(DB241/12*5*$D241*$G241*$H241*$J241*DC$11)+(DB241/12*4*$E241*$G241*$I241*$J241*DC$12)+(DB241/12*3*$F241*$G241*$I241*$J241*DC$12)</f>
        <v>2597995.8367999997</v>
      </c>
      <c r="DD241" s="16">
        <v>12</v>
      </c>
      <c r="DE241" s="16">
        <f t="shared" ref="DE241:DE242" si="2136">(DD241/12*5*$D241*$G241*$H241*$J241*DE$11)+(DD241/12*4*$E241*$G241*$I241*$J241*DE$12)+(DD241/12*3*$F241*$G241*$I241*$J241*DE$12)</f>
        <v>286648.80972000002</v>
      </c>
      <c r="DF241" s="16"/>
      <c r="DG241" s="16">
        <f t="shared" ref="DG241:DG242" si="2137">(DF241/12*5*$D241*$G241*$H241*$K241*DG$11)+(DF241/12*4*$E241*$G241*$I241*$K241*DG$12)+(DF241/12*3*$F241*$G241*$I241*$K241*DG$12)</f>
        <v>0</v>
      </c>
      <c r="DH241" s="16">
        <v>4</v>
      </c>
      <c r="DI241" s="16">
        <f t="shared" ref="DI241:DI242" si="2138">(DH241/12*5*$D241*$G241*$H241*$K241*DI$11)+(DH241/12*4*$E241*$G241*$I241*$K241*DI$12)+(DH241/12*3*$F241*$G241*$I241*$K241*DI$12)</f>
        <v>120738.02831999998</v>
      </c>
      <c r="DJ241" s="16"/>
      <c r="DK241" s="16">
        <f t="shared" ref="DK241:DK242" si="2139">(DJ241/12*5*$D241*$G241*$H241*$L241*DK$11)+(DJ241/12*4*$E241*$G241*$I241*$L241*DK$12)+(DJ241/12*3*$F241*$G241*$I241*$L241*DK$12)</f>
        <v>0</v>
      </c>
      <c r="DL241" s="16">
        <v>5</v>
      </c>
      <c r="DM241" s="16">
        <f t="shared" ref="DM241:DM252" si="2140">(DL241/12*5*$D241*$G241*$H241*$M241*DM$11)+(DL241/12*4*$E241*$G241*$I241*$M241*DM$12)+(DL241/12*3*$F241*$G241*$I241*$M241*DM$12)</f>
        <v>223259.27633750002</v>
      </c>
      <c r="DN241" s="16"/>
      <c r="DO241" s="16">
        <f t="shared" si="1807"/>
        <v>0</v>
      </c>
      <c r="DP241" s="16">
        <f t="shared" si="2032"/>
        <v>1267</v>
      </c>
      <c r="DQ241" s="16">
        <f t="shared" si="2032"/>
        <v>30499332.046917491</v>
      </c>
    </row>
    <row r="242" spans="1:121" ht="15.75" customHeight="1" x14ac:dyDescent="0.25">
      <c r="A242" s="20"/>
      <c r="B242" s="54">
        <v>203</v>
      </c>
      <c r="C242" s="55" t="s">
        <v>370</v>
      </c>
      <c r="D242" s="56">
        <f t="shared" si="1809"/>
        <v>19063</v>
      </c>
      <c r="E242" s="56">
        <v>18530</v>
      </c>
      <c r="F242" s="56">
        <v>18715</v>
      </c>
      <c r="G242" s="21">
        <v>1.54</v>
      </c>
      <c r="H242" s="15">
        <v>1</v>
      </c>
      <c r="I242" s="15">
        <v>1</v>
      </c>
      <c r="J242" s="56">
        <v>1.4</v>
      </c>
      <c r="K242" s="56">
        <v>1.68</v>
      </c>
      <c r="L242" s="56">
        <v>2.23</v>
      </c>
      <c r="M242" s="56">
        <v>2.57</v>
      </c>
      <c r="N242" s="16">
        <v>9</v>
      </c>
      <c r="O242" s="16">
        <f t="shared" si="2089"/>
        <v>387367.95405</v>
      </c>
      <c r="P242" s="16">
        <v>48</v>
      </c>
      <c r="Q242" s="16">
        <f t="shared" si="2090"/>
        <v>2065962.4216000002</v>
      </c>
      <c r="R242" s="16"/>
      <c r="S242" s="16">
        <f t="shared" si="2091"/>
        <v>0</v>
      </c>
      <c r="T242" s="16"/>
      <c r="U242" s="16">
        <f t="shared" si="2092"/>
        <v>0</v>
      </c>
      <c r="V242" s="16"/>
      <c r="W242" s="16">
        <f t="shared" si="2093"/>
        <v>0</v>
      </c>
      <c r="X242" s="16">
        <v>0</v>
      </c>
      <c r="Y242" s="16">
        <f t="shared" si="2094"/>
        <v>0</v>
      </c>
      <c r="Z242" s="16">
        <v>25</v>
      </c>
      <c r="AA242" s="16">
        <f t="shared" si="2095"/>
        <v>1251554.1820833331</v>
      </c>
      <c r="AB242" s="16"/>
      <c r="AC242" s="16">
        <f t="shared" si="2096"/>
        <v>0</v>
      </c>
      <c r="AD242" s="16">
        <v>0</v>
      </c>
      <c r="AE242" s="16">
        <f t="shared" si="2097"/>
        <v>0</v>
      </c>
      <c r="AF242" s="16">
        <v>0</v>
      </c>
      <c r="AG242" s="16">
        <f t="shared" si="2098"/>
        <v>0</v>
      </c>
      <c r="AH242" s="16"/>
      <c r="AI242" s="16">
        <f t="shared" si="2099"/>
        <v>0</v>
      </c>
      <c r="AJ242" s="19"/>
      <c r="AK242" s="16">
        <f t="shared" si="2100"/>
        <v>0</v>
      </c>
      <c r="AL242" s="58">
        <v>0</v>
      </c>
      <c r="AM242" s="16">
        <f t="shared" si="2101"/>
        <v>0</v>
      </c>
      <c r="AN242" s="59">
        <v>2</v>
      </c>
      <c r="AO242" s="16">
        <f t="shared" si="2102"/>
        <v>99500.460751999984</v>
      </c>
      <c r="AP242" s="16"/>
      <c r="AQ242" s="16">
        <f t="shared" si="2103"/>
        <v>0</v>
      </c>
      <c r="AR242" s="16">
        <v>1</v>
      </c>
      <c r="AS242" s="16">
        <f t="shared" si="2104"/>
        <v>49750.230375999992</v>
      </c>
      <c r="AT242" s="16"/>
      <c r="AU242" s="16">
        <f t="shared" si="2105"/>
        <v>0</v>
      </c>
      <c r="AV242" s="16"/>
      <c r="AW242" s="16">
        <f t="shared" si="2106"/>
        <v>0</v>
      </c>
      <c r="AX242" s="16"/>
      <c r="AY242" s="16">
        <f t="shared" si="2107"/>
        <v>0</v>
      </c>
      <c r="AZ242" s="16"/>
      <c r="BA242" s="16">
        <f t="shared" si="2108"/>
        <v>0</v>
      </c>
      <c r="BB242" s="16"/>
      <c r="BC242" s="16">
        <f t="shared" si="2109"/>
        <v>0</v>
      </c>
      <c r="BD242" s="16"/>
      <c r="BE242" s="16">
        <f t="shared" si="2110"/>
        <v>0</v>
      </c>
      <c r="BF242" s="16"/>
      <c r="BG242" s="16">
        <f t="shared" si="2111"/>
        <v>0</v>
      </c>
      <c r="BH242" s="16"/>
      <c r="BI242" s="16">
        <f t="shared" si="2112"/>
        <v>0</v>
      </c>
      <c r="BJ242" s="16">
        <v>0</v>
      </c>
      <c r="BK242" s="16">
        <f t="shared" si="2113"/>
        <v>0</v>
      </c>
      <c r="BL242" s="16"/>
      <c r="BM242" s="16">
        <f t="shared" si="2114"/>
        <v>0</v>
      </c>
      <c r="BN242" s="22"/>
      <c r="BO242" s="16">
        <f t="shared" si="2115"/>
        <v>0</v>
      </c>
      <c r="BP242" s="16">
        <v>0</v>
      </c>
      <c r="BQ242" s="16">
        <f t="shared" si="2116"/>
        <v>0</v>
      </c>
      <c r="BR242" s="16"/>
      <c r="BS242" s="16">
        <f t="shared" si="2117"/>
        <v>0</v>
      </c>
      <c r="BT242" s="16"/>
      <c r="BU242" s="16">
        <f t="shared" si="2118"/>
        <v>0</v>
      </c>
      <c r="BV242" s="16"/>
      <c r="BW242" s="16">
        <f t="shared" si="2119"/>
        <v>0</v>
      </c>
      <c r="BX242" s="16"/>
      <c r="BY242" s="16">
        <f t="shared" si="2120"/>
        <v>0</v>
      </c>
      <c r="BZ242" s="16"/>
      <c r="CA242" s="16">
        <f t="shared" si="2121"/>
        <v>0</v>
      </c>
      <c r="CB242" s="16"/>
      <c r="CC242" s="16">
        <f t="shared" si="2122"/>
        <v>0</v>
      </c>
      <c r="CD242" s="16"/>
      <c r="CE242" s="16">
        <f t="shared" si="2123"/>
        <v>0</v>
      </c>
      <c r="CF242" s="16"/>
      <c r="CG242" s="16">
        <f t="shared" si="2124"/>
        <v>0</v>
      </c>
      <c r="CH242" s="16"/>
      <c r="CI242" s="16">
        <f t="shared" si="2125"/>
        <v>0</v>
      </c>
      <c r="CJ242" s="16"/>
      <c r="CK242" s="16">
        <f t="shared" si="2126"/>
        <v>0</v>
      </c>
      <c r="CL242" s="16"/>
      <c r="CM242" s="16">
        <f t="shared" si="2127"/>
        <v>0</v>
      </c>
      <c r="CN242" s="16"/>
      <c r="CO242" s="16">
        <f t="shared" si="2128"/>
        <v>0</v>
      </c>
      <c r="CP242" s="18"/>
      <c r="CQ242" s="16">
        <f t="shared" si="2129"/>
        <v>0</v>
      </c>
      <c r="CR242" s="16"/>
      <c r="CS242" s="16">
        <f t="shared" si="2130"/>
        <v>0</v>
      </c>
      <c r="CT242" s="16"/>
      <c r="CU242" s="16">
        <f t="shared" si="2131"/>
        <v>0</v>
      </c>
      <c r="CV242" s="16"/>
      <c r="CW242" s="16">
        <f t="shared" si="2132"/>
        <v>0</v>
      </c>
      <c r="CX242" s="16">
        <v>15</v>
      </c>
      <c r="CY242" s="16">
        <f t="shared" si="2133"/>
        <v>831227.84051999985</v>
      </c>
      <c r="CZ242" s="16"/>
      <c r="DA242" s="16">
        <f t="shared" si="2134"/>
        <v>0</v>
      </c>
      <c r="DB242" s="16"/>
      <c r="DC242" s="16">
        <f t="shared" si="2135"/>
        <v>0</v>
      </c>
      <c r="DD242" s="16"/>
      <c r="DE242" s="16">
        <f t="shared" si="2136"/>
        <v>0</v>
      </c>
      <c r="DF242" s="16"/>
      <c r="DG242" s="16">
        <f t="shared" si="2137"/>
        <v>0</v>
      </c>
      <c r="DH242" s="16"/>
      <c r="DI242" s="16">
        <f t="shared" si="2138"/>
        <v>0</v>
      </c>
      <c r="DJ242" s="16"/>
      <c r="DK242" s="16">
        <f t="shared" si="2139"/>
        <v>0</v>
      </c>
      <c r="DL242" s="16"/>
      <c r="DM242" s="16">
        <f t="shared" si="2140"/>
        <v>0</v>
      </c>
      <c r="DN242" s="16"/>
      <c r="DO242" s="16">
        <f t="shared" si="1807"/>
        <v>0</v>
      </c>
      <c r="DP242" s="16">
        <f t="shared" si="2032"/>
        <v>100</v>
      </c>
      <c r="DQ242" s="16">
        <f t="shared" si="2032"/>
        <v>4685363.0893813334</v>
      </c>
    </row>
    <row r="243" spans="1:121" ht="30" customHeight="1" x14ac:dyDescent="0.25">
      <c r="A243" s="20"/>
      <c r="B243" s="54">
        <v>204</v>
      </c>
      <c r="C243" s="55" t="s">
        <v>371</v>
      </c>
      <c r="D243" s="56">
        <f t="shared" si="1809"/>
        <v>19063</v>
      </c>
      <c r="E243" s="56">
        <v>18530</v>
      </c>
      <c r="F243" s="56">
        <v>18715</v>
      </c>
      <c r="G243" s="21">
        <v>0.75</v>
      </c>
      <c r="H243" s="15">
        <v>1</v>
      </c>
      <c r="I243" s="15">
        <v>1</v>
      </c>
      <c r="J243" s="56">
        <v>1.4</v>
      </c>
      <c r="K243" s="56">
        <v>1.68</v>
      </c>
      <c r="L243" s="56">
        <v>2.23</v>
      </c>
      <c r="M243" s="56">
        <v>2.57</v>
      </c>
      <c r="N243" s="16">
        <v>0</v>
      </c>
      <c r="O243" s="16">
        <f t="shared" ref="O243" si="2141">(N243/12*5*$D243*$G243*$H243*$J243)+(N243/12*4*$E243*$G243*$I243*$J243)+(N243/12*3*$F243*$G243*$I243*$J243)</f>
        <v>0</v>
      </c>
      <c r="P243" s="16">
        <v>0</v>
      </c>
      <c r="Q243" s="16">
        <f>(P243/12*5*$D243*$G243*$H243*$J243)+(P243/12*4*$E243*$G243*$I243*$J243)+(P243/12*3*$F243*$G243*$I243*$J243)</f>
        <v>0</v>
      </c>
      <c r="R243" s="16">
        <v>0</v>
      </c>
      <c r="S243" s="16">
        <f>(R243/12*5*$D243*$G243*$H243*$J243)+(R243/12*4*$E243*$G243*$I243*$J243)+(R243/12*3*$F243*$G243*$I243*$J243)</f>
        <v>0</v>
      </c>
      <c r="T243" s="16"/>
      <c r="U243" s="16">
        <f>(T243/12*5*$D243*$G243*$H243*$J243)+(T243/12*4*$E243*$G243*$I243*$J243)+(T243/12*3*$F243*$G243*$I243*$J243)</f>
        <v>0</v>
      </c>
      <c r="V243" s="16">
        <v>0</v>
      </c>
      <c r="W243" s="16">
        <f>(V243/12*5*$D243*$G243*$H243*$J243)+(V243/12*4*$E243*$G243*$I243*$J243)+(V243/12*3*$F243*$G243*$I243*$J243)</f>
        <v>0</v>
      </c>
      <c r="X243" s="16">
        <v>5</v>
      </c>
      <c r="Y243" s="16">
        <f>(X243/12*5*$D243*$G243*$H243*$J243)+(X243/12*4*$E243*$G243*$I243*$J243)+(X243/12*3*$F243*$G243*$I243*$J243)</f>
        <v>98691.25</v>
      </c>
      <c r="Z243" s="16">
        <v>0</v>
      </c>
      <c r="AA243" s="16">
        <f>(Z243/12*5*$D243*$G243*$H243*$J243)+(Z243/12*4*$E243*$G243*$I243*$J243)+(Z243/12*3*$F243*$G243*$I243*$J243)</f>
        <v>0</v>
      </c>
      <c r="AB243" s="16">
        <v>0</v>
      </c>
      <c r="AC243" s="16">
        <f>(AB243/12*5*$D243*$G243*$H243*$J243)+(AB243/12*4*$E243*$G243*$I243*$J243)+(AB243/12*3*$F243*$G243*$I243*$J243)</f>
        <v>0</v>
      </c>
      <c r="AD243" s="16">
        <v>0</v>
      </c>
      <c r="AE243" s="16">
        <f>(AD243/12*5*$D243*$G243*$H243*$J243)+(AD243/12*4*$E243*$G243*$I243*$J243)+(AD243/12*3*$F243*$G243*$I243*$J243)</f>
        <v>0</v>
      </c>
      <c r="AF243" s="16">
        <v>100</v>
      </c>
      <c r="AG243" s="16">
        <f>(AF243/12*5*$D243*$G243*$H243*$J243)+(AF243/12*4*$E243*$G243*$I243*$J243)+(AF243/12*3*$F243*$G243*$I243*$J243)</f>
        <v>1973825</v>
      </c>
      <c r="AH243" s="16">
        <v>2</v>
      </c>
      <c r="AI243" s="16">
        <f>(AH243/12*5*$D243*$G243*$H243*$J243)+(AH243/12*4*$E243*$G243*$I243*$J243)+(AH243/12*3*$F243*$G243*$I243*$J243)</f>
        <v>39476.5</v>
      </c>
      <c r="AJ243" s="16">
        <v>30</v>
      </c>
      <c r="AK243" s="16">
        <f>(AJ243/12*5*$D243*$G243*$H243*$J243)+(AJ243/12*4*$E243*$G243*$I243*$J243)+(AJ243/12*3*$F243*$G243*$I243*$J243)</f>
        <v>592147.5</v>
      </c>
      <c r="AL243" s="58">
        <v>0</v>
      </c>
      <c r="AM243" s="16">
        <f>(AL243/12*5*$D243*$G243*$H243*$J243)+(AL243/12*4*$E243*$G243*$I243*$J243)+(AL243/12*3*$F243*$G243*$I243*$J243)</f>
        <v>0</v>
      </c>
      <c r="AN243" s="59">
        <v>912</v>
      </c>
      <c r="AO243" s="16">
        <f>(AN243/12*5*$D243*$G243*$H243*$K243)+(AN243/12*4*$E243*$G243*$I243*$K243)+(AN243/12*3*$F243*$G243*$I243*$K243)</f>
        <v>21601540.800000001</v>
      </c>
      <c r="AP243" s="16">
        <v>56</v>
      </c>
      <c r="AQ243" s="16">
        <f>(AP243/12*5*$D243*$G243*$H243*$K243)+(AP243/12*4*$E243*$G243*$I243*$K243)+(AP243/12*3*$F243*$G243*$I243*$K243)</f>
        <v>1326410.3999999999</v>
      </c>
      <c r="AR243" s="16">
        <v>43</v>
      </c>
      <c r="AS243" s="16">
        <f>(AR243/12*5*$D243*$G243*$H243*$K243)+(AR243/12*4*$E243*$G243*$I243*$K243)+(AR243/12*3*$F243*$G243*$I243*$K243)</f>
        <v>1018493.7</v>
      </c>
      <c r="AT243" s="16">
        <v>0</v>
      </c>
      <c r="AU243" s="16">
        <f>(AT243/12*5*$D243*$G243*$H243*$K243)+(AT243/12*4*$E243*$G243*$I243*$K243)+(AT243/12*3*$F243*$G243*$I243*$K243)</f>
        <v>0</v>
      </c>
      <c r="AV243" s="16"/>
      <c r="AW243" s="16">
        <f>(AV243/12*5*$D243*$G243*$H243*$J243)+(AV243/12*4*$E243*$G243*$I243*$J243)+(AV243/12*3*$F243*$G243*$I243*$J243)</f>
        <v>0</v>
      </c>
      <c r="AX243" s="16"/>
      <c r="AY243" s="16">
        <f>(AX243/12*5*$D243*$G243*$H243*$J243)+(AX243/12*4*$E243*$G243*$I243*$J243)+(AX243/12*3*$F243*$G243*$I243*$J243)</f>
        <v>0</v>
      </c>
      <c r="AZ243" s="16">
        <v>6</v>
      </c>
      <c r="BA243" s="16">
        <f>(AZ243/12*5*$D243*$G243*$H243*$K243)+(AZ243/12*4*$E243*$G243*$I243*$K243)+(AZ243/12*3*$F243*$G243*$I243*$K243)</f>
        <v>142115.4</v>
      </c>
      <c r="BB243" s="16">
        <v>0</v>
      </c>
      <c r="BC243" s="16">
        <f>(BB243/12*5*$D243*$G243*$H243*$J243)+(BB243/12*4*$E243*$G243*$I243*$J243)+(BB243/12*3*$F243*$G243*$I243*$J243)</f>
        <v>0</v>
      </c>
      <c r="BD243" s="16">
        <v>0</v>
      </c>
      <c r="BE243" s="16">
        <f>(BD243/12*5*$D243*$G243*$H243*$J243)+(BD243/12*4*$E243*$G243*$I243*$J243)+(BD243/12*3*$F243*$G243*$I243*$J243)</f>
        <v>0</v>
      </c>
      <c r="BF243" s="16">
        <v>0</v>
      </c>
      <c r="BG243" s="16">
        <f>(BF243/12*5*$D243*$G243*$H243*$J243)+(BF243/12*4*$E243*$G243*$I243*$J243)+(BF243/12*3*$F243*$G243*$I243*$J243)</f>
        <v>0</v>
      </c>
      <c r="BH243" s="16">
        <v>0</v>
      </c>
      <c r="BI243" s="16">
        <f>(BH243/12*5*$D243*$G243*$H243*$K243)+(BH243/12*4*$E243*$G243*$I243*$K243)+(BH243/12*3*$F243*$G243*$I243*$K243)</f>
        <v>0</v>
      </c>
      <c r="BJ243" s="16">
        <v>260</v>
      </c>
      <c r="BK243" s="16">
        <f>(BJ243/12*5*$D243*$G243*$H243*$J243)+(BJ243/12*4*$E243*$G243*$I243*$J243)+(BJ243/12*3*$F243*$G243*$I243*$J243)</f>
        <v>5131945</v>
      </c>
      <c r="BL243" s="16">
        <v>30</v>
      </c>
      <c r="BM243" s="16">
        <f>(BL243/12*5*$D243*$G243*$H243*$J243)+(BL243/12*4*$E243*$G243*$I243*$J243)+(BL243/12*3*$F243*$G243*$I243*$J243)</f>
        <v>592147.5</v>
      </c>
      <c r="BN243" s="22">
        <v>23</v>
      </c>
      <c r="BO243" s="16">
        <f>(BN243/12*5*$D243*$G243*$H243*$K243)+(BN243/12*4*$E243*$G243*$I243*$K243)+(BN243/12*3*$F243*$G243*$I243*$K243)</f>
        <v>544775.69999999995</v>
      </c>
      <c r="BP243" s="16">
        <v>669</v>
      </c>
      <c r="BQ243" s="16">
        <f>(BP243/12*5*$D243*$G243*$H243*$K243)+(BP243/12*4*$E243*$G243*$I243*$K243)+(BP243/12*3*$F243*$G243*$I243*$K243)</f>
        <v>15845867.1</v>
      </c>
      <c r="BR243" s="16">
        <v>600</v>
      </c>
      <c r="BS243" s="16">
        <f>(BR243/12*5*$D243*$G243*$H243*$J243)+(BR243/12*4*$E243*$G243*$I243*$J243)+(BR243/12*3*$F243*$G243*$I243*$J243)</f>
        <v>11842950</v>
      </c>
      <c r="BT243" s="16">
        <v>3</v>
      </c>
      <c r="BU243" s="16">
        <f>(BT243/12*5*$D243*$G243*$H243*$J243)+(BT243/12*4*$E243*$G243*$I243*$J243)+(BT243/12*3*$F243*$G243*$I243*$J243)</f>
        <v>59214.75</v>
      </c>
      <c r="BV243" s="16">
        <v>3</v>
      </c>
      <c r="BW243" s="16">
        <f>(BV243/12*5*$D243*$G243*$H243*$K243)+(BV243/12*4*$E243*$G243*$I243*$K243)+(BV243/12*3*$F243*$G243*$I243*$K243)</f>
        <v>71057.7</v>
      </c>
      <c r="BX243" s="16"/>
      <c r="BY243" s="16">
        <f>(BX243/12*5*$D243*$G243*$H243*$K243)+(BX243/12*4*$E243*$G243*$I243*$K243)+(BX243/12*3*$F243*$G243*$I243*$K243)</f>
        <v>0</v>
      </c>
      <c r="BZ243" s="16">
        <v>548</v>
      </c>
      <c r="CA243" s="16">
        <f>(BZ243/12*5*$D243*$G243*$H243*$J243)+(BZ243/12*4*$E243*$G243*$I243*$J243)+(BZ243/12*3*$F243*$G243*$I243*$J243)</f>
        <v>10816561</v>
      </c>
      <c r="CB243" s="16">
        <v>5</v>
      </c>
      <c r="CC243" s="16">
        <f>(CB243/12*5*$D243*$G243*$H243*$K243)+(CB243/12*4*$E243*$G243*$I243*$K243)+(CB243/12*3*$F243*$G243*$I243*$K243)</f>
        <v>118429.5</v>
      </c>
      <c r="CD243" s="16">
        <v>0</v>
      </c>
      <c r="CE243" s="16">
        <f>(CD243/12*5*$D243*$G243*$H243*$J243)+(CD243/12*4*$E243*$G243*$I243*$J243)+(CD243/12*3*$F243*$G243*$I243*$J243)</f>
        <v>0</v>
      </c>
      <c r="CF243" s="16">
        <v>3</v>
      </c>
      <c r="CG243" s="16">
        <f>(CF243/12*5*$D243*$G243*$H243*$J243)+(CF243/12*4*$E243*$G243*$I243*$J243)+(CF243/12*3*$F243*$G243*$I243*$J243)</f>
        <v>59214.75</v>
      </c>
      <c r="CH243" s="16">
        <v>82</v>
      </c>
      <c r="CI243" s="16">
        <f>(CH243/12*5*$D243*$G243*$H243*$J243)+(CH243/12*4*$E243*$G243*$I243*$J243)+(CH243/12*3*$F243*$G243*$I243*$J243)</f>
        <v>1618536.5</v>
      </c>
      <c r="CJ243" s="16">
        <v>208</v>
      </c>
      <c r="CK243" s="16">
        <f>(CJ243/12*5*$D243*$G243*$H243*$J243)+(CJ243/12*4*$E243*$G243*$I243*$J243)+(CJ243/12*3*$F243*$G243*$I243*$J243)</f>
        <v>4105556</v>
      </c>
      <c r="CL243" s="16">
        <v>263</v>
      </c>
      <c r="CM243" s="16">
        <f>(CL243/12*5*$D243*$G243*$H243*$K243)+(CL243/12*4*$E243*$G243*$I243*$K243)+(CL243/12*3*$F243*$G243*$I243*$K243)</f>
        <v>6229391.7000000002</v>
      </c>
      <c r="CN243" s="16">
        <v>240</v>
      </c>
      <c r="CO243" s="16">
        <f>(CN243/12*5*$D243*$G243*$H243*$K243)+(CN243/12*4*$E243*$G243*$I243*$K243)+(CN243/12*3*$F243*$G243*$I243*$K243)</f>
        <v>5684616</v>
      </c>
      <c r="CP243" s="18">
        <v>150</v>
      </c>
      <c r="CQ243" s="16">
        <f>(CP243/12*5*$D243*$G243*$H243*$J243)+(CP243/12*4*$E243*$G243*$I243*$J243)+(CP243/12*3*$F243*$G243*$I243*$J243)</f>
        <v>2960737.5</v>
      </c>
      <c r="CR243" s="16">
        <v>150</v>
      </c>
      <c r="CS243" s="16">
        <f>(CR243/12*5*$D243*$G243*$H243*$K243)+(CR243/12*4*$E243*$G243*$I243*$K243)+(CR243/12*3*$F243*$G243*$I243*$K243)</f>
        <v>3552885</v>
      </c>
      <c r="CT243" s="16">
        <v>450</v>
      </c>
      <c r="CU243" s="16">
        <f>(CT243/12*5*$D243*$G243*$H243*$K243)+(CT243/12*4*$E243*$G243*$I243*$K243)+(CT243/12*3*$F243*$G243*$I243*$K243)</f>
        <v>10658655</v>
      </c>
      <c r="CV243" s="16">
        <v>200</v>
      </c>
      <c r="CW243" s="16">
        <f>(CV243/12*5*$D243*$G243*$H243*$K243)+(CV243/12*4*$E243*$G243*$I243*$K243)+(CV243/12*3*$F243*$G243*$I243*$K243)</f>
        <v>4737180</v>
      </c>
      <c r="CX243" s="16">
        <v>5</v>
      </c>
      <c r="CY243" s="16">
        <f>(CX243/12*5*$D243*$G243*$H243*$K243)+(CX243/12*4*$E243*$G243*$I243*$K243)+(CX243/12*3*$F243*$G243*$I243*$K243)</f>
        <v>118429.5</v>
      </c>
      <c r="CZ243" s="16">
        <v>150</v>
      </c>
      <c r="DA243" s="16">
        <f>(CZ243/12*5*$D243*$G243*$H243*$K243)+(CZ243/12*4*$E243*$G243*$I243*$K243)+(CZ243/12*3*$F243*$G243*$I243*$K243)</f>
        <v>3552885</v>
      </c>
      <c r="DB243" s="16">
        <v>395</v>
      </c>
      <c r="DC243" s="16">
        <f>(DB243/12*5*$D243*$G243*$H243*$J243)+(DB243/12*4*$E243*$G243*$I243*$J243)+(DB243/12*3*$F243*$G243*$I243*$J243)</f>
        <v>7796608.75</v>
      </c>
      <c r="DD243" s="16">
        <v>182</v>
      </c>
      <c r="DE243" s="16">
        <f>(DD243/12*5*$D243*$G243*$H243*$J243)+(DD243/12*4*$E243*$G243*$I243*$J243)+(DD243/12*3*$F243*$G243*$I243*$J243)</f>
        <v>3592361.5</v>
      </c>
      <c r="DF243" s="16">
        <v>5</v>
      </c>
      <c r="DG243" s="16">
        <f>(DF243/12*5*$D243*$G243*$H243*$K243)+(DF243/12*4*$E243*$G243*$I243*$K243)+(DF243/12*3*$F243*$G243*$I243*$K243)</f>
        <v>118429.5</v>
      </c>
      <c r="DH243" s="16">
        <v>160</v>
      </c>
      <c r="DI243" s="16">
        <f>(DH243/12*5*$D243*$G243*$H243*$K243)+(DH243/12*4*$E243*$G243*$I243*$K243)+(DH243/12*3*$F243*$G243*$I243*$K243)</f>
        <v>3789744</v>
      </c>
      <c r="DJ243" s="16">
        <v>65</v>
      </c>
      <c r="DK243" s="16">
        <f>(DJ243/12*5*$D243*$G243*$H243*$L243)+(DJ243/12*4*$E243*$G243*$I243*$L243)+(DJ243/12*3*$F243*$G243*$I243*$L243)</f>
        <v>2043613.8125</v>
      </c>
      <c r="DL243" s="16">
        <v>62</v>
      </c>
      <c r="DM243" s="16">
        <f>(DL243/12*5*$D243*$G243*$H243*$M243)+(DL243/12*4*$E243*$G243*$I243*$M243)+(DL243/12*3*$F243*$G243*$I243*$M243)</f>
        <v>2246494.8249999997</v>
      </c>
      <c r="DN243" s="16"/>
      <c r="DO243" s="16">
        <f>(DN243*$D243*$G243*$H243*$K243)</f>
        <v>0</v>
      </c>
      <c r="DP243" s="16">
        <f t="shared" si="2032"/>
        <v>6065</v>
      </c>
      <c r="DQ243" s="16">
        <f t="shared" si="2032"/>
        <v>134680988.13749999</v>
      </c>
    </row>
    <row r="244" spans="1:121" ht="15.75" customHeight="1" x14ac:dyDescent="0.25">
      <c r="A244" s="20"/>
      <c r="B244" s="54">
        <v>205</v>
      </c>
      <c r="C244" s="55" t="s">
        <v>372</v>
      </c>
      <c r="D244" s="56">
        <f t="shared" si="1809"/>
        <v>19063</v>
      </c>
      <c r="E244" s="56">
        <v>18530</v>
      </c>
      <c r="F244" s="56">
        <v>18715</v>
      </c>
      <c r="G244" s="21">
        <v>0.89</v>
      </c>
      <c r="H244" s="15">
        <v>1</v>
      </c>
      <c r="I244" s="15">
        <v>1</v>
      </c>
      <c r="J244" s="56">
        <v>1.4</v>
      </c>
      <c r="K244" s="56">
        <v>1.68</v>
      </c>
      <c r="L244" s="56">
        <v>2.23</v>
      </c>
      <c r="M244" s="56">
        <v>2.57</v>
      </c>
      <c r="N244" s="16">
        <v>163</v>
      </c>
      <c r="O244" s="16">
        <f t="shared" ref="O244:O247" si="2142">(N244/12*5*$D244*$G244*$H244*$J244*O$11)+(N244/12*4*$E244*$G244*$I244*$J244*O$12)+(N244/12*3*$F244*$G244*$I244*$J244*O$12)</f>
        <v>4054507.149641667</v>
      </c>
      <c r="P244" s="16">
        <v>0</v>
      </c>
      <c r="Q244" s="16">
        <f t="shared" ref="Q244:Q247" si="2143">(P244/12*5*$D244*$G244*$H244*$J244*Q$11)+(P244/12*4*$E244*$G244*$I244*$J244*Q$12)+(P244/12*3*$F244*$G244*$I244*$J244*Q$12)</f>
        <v>0</v>
      </c>
      <c r="R244" s="16">
        <v>0</v>
      </c>
      <c r="S244" s="16">
        <f t="shared" ref="S244:S247" si="2144">(R244/12*5*$D244*$G244*$H244*$J244*S$11)+(R244/12*4*$E244*$G244*$I244*$J244*S$12)+(R244/12*3*$F244*$G244*$I244*$J244*S$12)</f>
        <v>0</v>
      </c>
      <c r="T244" s="16"/>
      <c r="U244" s="16">
        <f t="shared" ref="U244:U247" si="2145">(T244/12*5*$D244*$G244*$H244*$J244*U$11)+(T244/12*4*$E244*$G244*$I244*$J244*U$12)+(T244/12*3*$F244*$G244*$I244*$J244*U$12)</f>
        <v>0</v>
      </c>
      <c r="V244" s="16">
        <v>0</v>
      </c>
      <c r="W244" s="16">
        <f t="shared" ref="W244:W247" si="2146">(V244/12*5*$D244*$G244*$H244*$J244*W$11)+(V244/12*4*$E244*$G244*$I244*$J244*W$12)+(V244/12*3*$F244*$G244*$I244*$J244*W$12)</f>
        <v>0</v>
      </c>
      <c r="X244" s="16">
        <v>20</v>
      </c>
      <c r="Y244" s="16">
        <f t="shared" ref="Y244:Y247" si="2147">(X244/12*5*$D244*$G244*$H244*$J244*Y$11)+(X244/12*4*$E244*$G244*$I244*$J244*Y$12)+(X244/12*3*$F244*$G244*$I244*$J244*Y$12)</f>
        <v>497485.53983333334</v>
      </c>
      <c r="Z244" s="16">
        <v>0</v>
      </c>
      <c r="AA244" s="16">
        <f t="shared" ref="AA244:AA247" si="2148">(Z244/12*5*$D244*$G244*$H244*$J244*AA$11)+(Z244/12*4*$E244*$G244*$I244*$J244*AA$12)+(Z244/12*3*$F244*$G244*$I244*$J244*AA$12)</f>
        <v>0</v>
      </c>
      <c r="AB244" s="16">
        <v>0</v>
      </c>
      <c r="AC244" s="16">
        <f t="shared" ref="AC244:AC247" si="2149">(AB244/12*5*$D244*$G244*$H244*$J244*AC$11)+(AB244/12*4*$E244*$G244*$I244*$J244*AC$12)+(AB244/12*3*$F244*$G244*$I244*$J244*AC$12)</f>
        <v>0</v>
      </c>
      <c r="AD244" s="16">
        <v>0</v>
      </c>
      <c r="AE244" s="16">
        <f t="shared" ref="AE244:AE247" si="2150">(AD244/12*5*$D244*$G244*$H244*$J244*AE$11)+(AD244/12*4*$E244*$G244*$I244*$J244*AE$12)+(AD244/12*3*$F244*$G244*$I244*$J244*AE$12)</f>
        <v>0</v>
      </c>
      <c r="AF244" s="16">
        <v>12</v>
      </c>
      <c r="AG244" s="16">
        <f t="shared" ref="AG244:AG247" si="2151">(AF244/12*5*$D244*$G244*$H244*$J244*AG$11)+(AF244/12*4*$E244*$G244*$I244*$J244*AG$12)+(AF244/12*3*$F244*$G244*$I244*$J244*AG$12)</f>
        <v>298491.32390000002</v>
      </c>
      <c r="AH244" s="16">
        <v>0</v>
      </c>
      <c r="AI244" s="16">
        <f t="shared" ref="AI244:AI247" si="2152">(AH244/12*5*$D244*$G244*$H244*$J244*AI$11)+(AH244/12*4*$E244*$G244*$I244*$J244*AI$12)+(AH244/12*3*$F244*$G244*$I244*$J244*AI$12)</f>
        <v>0</v>
      </c>
      <c r="AJ244" s="16"/>
      <c r="AK244" s="16">
        <f t="shared" ref="AK244:AK247" si="2153">(AJ244/12*5*$D244*$G244*$H244*$J244*AK$11)+(AJ244/12*4*$E244*$G244*$I244*$J244*AK$12)+(AJ244/12*3*$F244*$G244*$I244*$J244*AK$12)</f>
        <v>0</v>
      </c>
      <c r="AL244" s="58">
        <v>0</v>
      </c>
      <c r="AM244" s="16">
        <f t="shared" ref="AM244:AM247" si="2154">(AL244/12*5*$D244*$G244*$H244*$J244*AM$11)+(AL244/12*4*$E244*$G244*$I244*$J244*AM$12)+(AL244/12*3*$F244*$G244*$I244*$J244*AM$12)</f>
        <v>0</v>
      </c>
      <c r="AN244" s="59">
        <v>123</v>
      </c>
      <c r="AO244" s="16">
        <f t="shared" ref="AO244:AO247" si="2155">(AN244/12*5*$D244*$G244*$H244*$K244*AO$11)+(AN244/12*4*$E244*$G244*$I244*$K244*AO$12)+(AN244/12*3*$F244*$G244*$I244*$K244*AO$12)</f>
        <v>3536466.0514679998</v>
      </c>
      <c r="AP244" s="16">
        <v>53</v>
      </c>
      <c r="AQ244" s="16">
        <f t="shared" ref="AQ244:AQ247" si="2156">(AP244/12*5*$D244*$G244*$H244*$K244*AQ$11)+(AP244/12*4*$E244*$G244*$I244*$K244*AQ$12)+(AP244/12*3*$F244*$G244*$I244*$K244*AQ$12)</f>
        <v>1347011.0955700001</v>
      </c>
      <c r="AR244" s="16">
        <v>84</v>
      </c>
      <c r="AS244" s="16">
        <f t="shared" ref="AS244:AS247" si="2157">(AR244/12*5*$D244*$G244*$H244*$K244*AS$11)+(AR244/12*4*$E244*$G244*$I244*$K244*AS$12)+(AR244/12*3*$F244*$G244*$I244*$K244*AS$12)</f>
        <v>2415147.5473440001</v>
      </c>
      <c r="AT244" s="16">
        <v>0</v>
      </c>
      <c r="AU244" s="16">
        <f t="shared" ref="AU244:AU247" si="2158">(AT244/12*5*$D244*$G244*$H244*$K244*AU$11)+(AT244/12*4*$E244*$G244*$I244*$K244*AU$12)+(AT244/12*3*$F244*$G244*$I244*$K244*AU$12)</f>
        <v>0</v>
      </c>
      <c r="AV244" s="16"/>
      <c r="AW244" s="16">
        <f t="shared" ref="AW244:AW247" si="2159">(AV244/12*5*$D244*$G244*$H244*$J244*AW$11)+(AV244/12*4*$E244*$G244*$I244*$J244*AW$12)+(AV244/12*3*$F244*$G244*$I244*$J244*AW$12)</f>
        <v>0</v>
      </c>
      <c r="AX244" s="16"/>
      <c r="AY244" s="16">
        <f t="shared" ref="AY244:AY247" si="2160">(AX244/12*5*$D244*$G244*$H244*$J244*AY$11)+(AX244/12*4*$E244*$G244*$I244*$J244*AY$12)+(AX244/12*3*$F244*$G244*$I244*$J244*AY$12)</f>
        <v>0</v>
      </c>
      <c r="AZ244" s="16">
        <v>4</v>
      </c>
      <c r="BA244" s="16">
        <f t="shared" ref="BA244:BA247" si="2161">(AZ244/12*5*$D244*$G244*$H244*$K244*BA$11)+(AZ244/12*4*$E244*$G244*$I244*$K244*BA$12)+(AZ244/12*3*$F244*$G244*$I244*$K244*BA$12)</f>
        <v>111866.92663999999</v>
      </c>
      <c r="BB244" s="16">
        <v>0</v>
      </c>
      <c r="BC244" s="16">
        <f t="shared" ref="BC244:BC247" si="2162">(BB244/12*5*$D244*$G244*$H244*$J244*BC$11)+(BB244/12*4*$E244*$G244*$I244*$J244*BC$12)+(BB244/12*3*$F244*$G244*$I244*$J244*BC$12)</f>
        <v>0</v>
      </c>
      <c r="BD244" s="16">
        <v>0</v>
      </c>
      <c r="BE244" s="16">
        <f t="shared" ref="BE244:BE247" si="2163">(BD244/12*5*$D244*$G244*$H244*$J244*BE$11)+(BD244/12*4*$E244*$G244*$I244*$J244*BE$12)+(BD244/12*3*$F244*$G244*$I244*$J244*BE$12)</f>
        <v>0</v>
      </c>
      <c r="BF244" s="16">
        <v>0</v>
      </c>
      <c r="BG244" s="16">
        <f t="shared" ref="BG244:BG247" si="2164">(BF244/12*5*$D244*$G244*$H244*$J244*BG$11)+(BF244/12*4*$E244*$G244*$I244*$J244*BG$12)+(BF244/12*3*$F244*$G244*$I244*$J244*BG$12)</f>
        <v>0</v>
      </c>
      <c r="BH244" s="16">
        <v>0</v>
      </c>
      <c r="BI244" s="16">
        <f t="shared" ref="BI244:BI247" si="2165">(BH244/12*5*$D244*$G244*$H244*$K244*BI$11)+(BH244/12*4*$E244*$G244*$I244*$K244*BI$12)+(BH244/12*3*$F244*$G244*$I244*$K244*BI$12)</f>
        <v>0</v>
      </c>
      <c r="BJ244" s="16">
        <v>160</v>
      </c>
      <c r="BK244" s="16">
        <f t="shared" ref="BK244:BK247" si="2166">(BJ244/12*5*$D244*$G244*$H244*$J244*BK$11)+(BJ244/12*4*$E244*$G244*$I244*$J244*BK$12)+(BJ244/12*3*$F244*$G244*$I244*$J244*BK$12)</f>
        <v>4006803.8163999999</v>
      </c>
      <c r="BL244" s="16">
        <v>170</v>
      </c>
      <c r="BM244" s="16">
        <f t="shared" ref="BM244:BM247" si="2167">(BL244/12*5*$D244*$G244*$H244*$J244*BM$11)+(BL244/12*4*$E244*$G244*$I244*$J244*BM$12)+(BL244/12*3*$F244*$G244*$I244*$J244*BM$12)</f>
        <v>4073165.5064333328</v>
      </c>
      <c r="BN244" s="22">
        <v>50</v>
      </c>
      <c r="BO244" s="16">
        <f t="shared" ref="BO244:BO247" si="2168">(BN244/12*5*$D244*$G244*$H244*$K244*BO$11)+(BN244/12*4*$E244*$G244*$I244*$K244*BO$12)+(BN244/12*3*$F244*$G244*$I244*$K244*BO$12)</f>
        <v>1278880.6940000001</v>
      </c>
      <c r="BP244" s="16">
        <v>0</v>
      </c>
      <c r="BQ244" s="16">
        <f t="shared" ref="BQ244:BQ247" si="2169">(BP244/12*5*$D244*$G244*$H244*$K244*BQ$11)+(BP244/12*4*$E244*$G244*$I244*$K244*BQ$12)+(BP244/12*3*$F244*$G244*$I244*$K244*BQ$12)</f>
        <v>0</v>
      </c>
      <c r="BR244" s="16">
        <v>1</v>
      </c>
      <c r="BS244" s="16">
        <f t="shared" ref="BS244:BS247" si="2170">(BR244/12*5*$D244*$G244*$H244*$J244*BS$11)+(BR244/12*4*$E244*$G244*$I244*$J244*BS$12)+(BR244/12*3*$F244*$G244*$I244*$J244*BS$12)</f>
        <v>21314.678233333332</v>
      </c>
      <c r="BT244" s="16">
        <v>3</v>
      </c>
      <c r="BU244" s="16">
        <f t="shared" ref="BU244:BU247" si="2171">(BT244/12*5*$D244*$G244*$H244*$J244*BU$11)+(BT244/12*4*$E244*$G244*$I244*$J244*BU$12)+(BT244/12*3*$F244*$G244*$I244*$J244*BU$12)</f>
        <v>52982.20018</v>
      </c>
      <c r="BV244" s="16">
        <v>11</v>
      </c>
      <c r="BW244" s="16">
        <f t="shared" ref="BW244:BW247" si="2172">(BV244/12*5*$D244*$G244*$H244*$K244*BW$11)+(BV244/12*4*$E244*$G244*$I244*$K244*BW$12)+(BV244/12*3*$F244*$G244*$I244*$K244*BW$12)</f>
        <v>281353.75268000003</v>
      </c>
      <c r="BX244" s="16"/>
      <c r="BY244" s="16">
        <f t="shared" ref="BY244:BY247" si="2173">(BX244/12*5*$D244*$G244*$H244*$K244*BY$11)+(BX244/12*4*$E244*$G244*$I244*$K244*BY$12)+(BX244/12*3*$F244*$G244*$I244*$K244*BY$12)</f>
        <v>0</v>
      </c>
      <c r="BZ244" s="16"/>
      <c r="CA244" s="16">
        <f t="shared" ref="CA244:CA247" si="2174">(BZ244/12*5*$D244*$G244*$H244*$J244*CA$11)+(BZ244/12*4*$E244*$G244*$I244*$J244*CA$12)+(BZ244/12*3*$F244*$G244*$I244*$J244*CA$12)</f>
        <v>0</v>
      </c>
      <c r="CB244" s="16">
        <v>5</v>
      </c>
      <c r="CC244" s="16">
        <f t="shared" ref="CC244:CC247" si="2175">(CB244/12*5*$D244*$G244*$H244*$K244*CC$11)+(CB244/12*4*$E244*$G244*$I244*$K244*CC$12)+(CB244/12*3*$F244*$G244*$I244*$K244*CC$12)</f>
        <v>127888.06940000001</v>
      </c>
      <c r="CD244" s="16">
        <v>0</v>
      </c>
      <c r="CE244" s="16">
        <f t="shared" ref="CE244:CE247" si="2176">(CD244/12*5*$D244*$G244*$H244*$J244*CE$11)+(CD244/12*4*$E244*$G244*$I244*$J244*CE$12)+(CD244/12*3*$F244*$G244*$I244*$J244*CE$12)</f>
        <v>0</v>
      </c>
      <c r="CF244" s="16">
        <v>1</v>
      </c>
      <c r="CG244" s="16">
        <f t="shared" ref="CG244:CG247" si="2177">(CF244/12*5*$D244*$G244*$H244*$J244*CG$11)+(CF244/12*4*$E244*$G244*$I244*$J244*CG$12)+(CF244/12*3*$F244*$G244*$I244*$J244*CG$12)</f>
        <v>17660.733393333328</v>
      </c>
      <c r="CH244" s="16">
        <v>24</v>
      </c>
      <c r="CI244" s="16">
        <f t="shared" ref="CI244:CI247" si="2178">(CH244/12*5*$D244*$G244*$H244*$J244*CI$11)+(CH244/12*4*$E244*$G244*$I244*$J244*CI$12)+(CH244/12*3*$F244*$G244*$I244*$J244*CI$12)</f>
        <v>423857.60144</v>
      </c>
      <c r="CJ244" s="16">
        <v>18</v>
      </c>
      <c r="CK244" s="16">
        <f t="shared" ref="CK244:CK247" si="2179">(CJ244/12*5*$D244*$G244*$H244*$J244*CK$11)+(CJ244/12*4*$E244*$G244*$I244*$J244*CK$12)+(CJ244/12*3*$F244*$G244*$I244*$J244*CK$12)</f>
        <v>419500.97490000003</v>
      </c>
      <c r="CL244" s="16">
        <v>108</v>
      </c>
      <c r="CM244" s="16">
        <f t="shared" ref="CM244:CM247" si="2180">(CL244/12*5*$D244*$G244*$H244*$K244*CM$11)+(CL244/12*4*$E244*$G244*$I244*$K244*CM$12)+(CL244/12*3*$F244*$G244*$I244*$K244*CM$12)</f>
        <v>3078254.3709960002</v>
      </c>
      <c r="CN244" s="16">
        <v>39</v>
      </c>
      <c r="CO244" s="16">
        <f t="shared" ref="CO244:CO247" si="2181">(CN244/12*5*$D244*$G244*$H244*$K244*CO$11)+(CN244/12*4*$E244*$G244*$I244*$K244*CO$12)+(CN244/12*3*$F244*$G244*$I244*$K244*CO$12)</f>
        <v>1277903.0718089999</v>
      </c>
      <c r="CP244" s="18">
        <v>40</v>
      </c>
      <c r="CQ244" s="16">
        <f t="shared" ref="CQ244:CQ247" si="2182">(CP244/12*5*$D244*$G244*$H244*$J244*CQ$11)+(CP244/12*4*$E244*$G244*$I244*$J244*CQ$12)+(CP244/12*3*$F244*$G244*$I244*$J244*CQ$12)</f>
        <v>1058707.0946666666</v>
      </c>
      <c r="CR244" s="16">
        <v>7</v>
      </c>
      <c r="CS244" s="16">
        <f t="shared" ref="CS244:CS247" si="2183">(CR244/12*5*$D244*$G244*$H244*$K244*CS$11)+(CR244/12*4*$E244*$G244*$I244*$K244*CS$12)+(CR244/12*3*$F244*$G244*$I244*$K244*CS$12)</f>
        <v>224179.629716</v>
      </c>
      <c r="CT244" s="16">
        <v>50</v>
      </c>
      <c r="CU244" s="16">
        <f t="shared" ref="CU244:CU247" si="2184">(CT244/12*5*$D244*$G244*$H244*$K244*CU$11)+(CT244/12*4*$E244*$G244*$I244*$K244*CU$12)+(CT244/12*3*$F244*$G244*$I244*$K244*CU$12)</f>
        <v>1391902.9243000001</v>
      </c>
      <c r="CV244" s="16">
        <v>17</v>
      </c>
      <c r="CW244" s="16">
        <f t="shared" ref="CW244:CW247" si="2185">(CV244/12*5*$D244*$G244*$H244*$K244*CW$11)+(CV244/12*4*$E244*$G244*$I244*$K244*CW$12)+(CV244/12*3*$F244*$G244*$I244*$K244*CW$12)</f>
        <v>545445.72476100002</v>
      </c>
      <c r="CX244" s="16">
        <v>24</v>
      </c>
      <c r="CY244" s="16">
        <f t="shared" ref="CY244:CY247" si="2186">(CX244/12*5*$D244*$G244*$H244*$K244*CY$11)+(CX244/12*4*$E244*$G244*$I244*$K244*CY$12)+(CX244/12*3*$F244*$G244*$I244*$K244*CY$12)</f>
        <v>768615.87331199995</v>
      </c>
      <c r="CZ244" s="16">
        <v>27</v>
      </c>
      <c r="DA244" s="16">
        <f t="shared" ref="DA244:DA247" si="2187">(CZ244/12*5*$D244*$G244*$H244*$K244*DA$11)+(CZ244/12*4*$E244*$G244*$I244*$K244*DA$12)+(CZ244/12*3*$F244*$G244*$I244*$K244*DA$12)</f>
        <v>866296.15109099983</v>
      </c>
      <c r="DB244" s="16">
        <v>44</v>
      </c>
      <c r="DC244" s="16">
        <f t="shared" ref="DC244:DC247" si="2188">(DB244/12*5*$D244*$G244*$H244*$J244*DC$11)+(DB244/12*4*$E244*$G244*$I244*$J244*DC$12)+(DB244/12*3*$F244*$G244*$I244*$J244*DC$12)</f>
        <v>1164577.804133333</v>
      </c>
      <c r="DD244" s="16">
        <v>12</v>
      </c>
      <c r="DE244" s="16">
        <f t="shared" ref="DE244:DE247" si="2189">(DD244/12*5*$D244*$G244*$H244*$J244*DE$11)+(DD244/12*4*$E244*$G244*$I244*$J244*DE$12)+(DD244/12*3*$F244*$G244*$I244*$J244*DE$12)</f>
        <v>327073.64186000003</v>
      </c>
      <c r="DF244" s="16">
        <v>13</v>
      </c>
      <c r="DG244" s="16">
        <f t="shared" ref="DG244:DG247" si="2190">(DF244/12*5*$D244*$G244*$H244*$K244*DG$11)+(DF244/12*4*$E244*$G244*$I244*$K244*DG$12)+(DF244/12*3*$F244*$G244*$I244*$K244*DG$12)</f>
        <v>461632.06634999992</v>
      </c>
      <c r="DH244" s="16">
        <v>20</v>
      </c>
      <c r="DI244" s="16">
        <f t="shared" ref="DI244:DI247" si="2191">(DH244/12*5*$D244*$G244*$H244*$K244*DI$11)+(DH244/12*4*$E244*$G244*$I244*$K244*DI$12)+(DH244/12*3*$F244*$G244*$I244*$K244*DI$12)</f>
        <v>688825.93080000009</v>
      </c>
      <c r="DJ244" s="16">
        <v>12</v>
      </c>
      <c r="DK244" s="16">
        <f t="shared" ref="DK244:DK247" si="2192">(DJ244/12*5*$D244*$G244*$H244*$L244*DK$11)+(DJ244/12*4*$E244*$G244*$I244*$L244*DK$12)+(DJ244/12*3*$F244*$G244*$I244*$L244*DK$12)</f>
        <v>565626.10327500012</v>
      </c>
      <c r="DL244" s="16">
        <v>20</v>
      </c>
      <c r="DM244" s="16">
        <f t="shared" si="2140"/>
        <v>1018978.2355916665</v>
      </c>
      <c r="DN244" s="16"/>
      <c r="DO244" s="16">
        <f t="shared" si="1807"/>
        <v>0</v>
      </c>
      <c r="DP244" s="16">
        <f t="shared" si="2032"/>
        <v>1335</v>
      </c>
      <c r="DQ244" s="16">
        <f t="shared" si="2032"/>
        <v>36402402.284118675</v>
      </c>
    </row>
    <row r="245" spans="1:121" ht="30" customHeight="1" x14ac:dyDescent="0.25">
      <c r="A245" s="20"/>
      <c r="B245" s="54">
        <v>206</v>
      </c>
      <c r="C245" s="55" t="s">
        <v>373</v>
      </c>
      <c r="D245" s="56">
        <f t="shared" si="1809"/>
        <v>19063</v>
      </c>
      <c r="E245" s="56">
        <v>18530</v>
      </c>
      <c r="F245" s="56">
        <v>18715</v>
      </c>
      <c r="G245" s="21">
        <v>0.27</v>
      </c>
      <c r="H245" s="15">
        <v>1</v>
      </c>
      <c r="I245" s="15">
        <v>1</v>
      </c>
      <c r="J245" s="56">
        <v>1.4</v>
      </c>
      <c r="K245" s="56">
        <v>1.68</v>
      </c>
      <c r="L245" s="56">
        <v>2.23</v>
      </c>
      <c r="M245" s="56">
        <v>2.57</v>
      </c>
      <c r="N245" s="16">
        <v>0</v>
      </c>
      <c r="O245" s="16">
        <f t="shared" si="2142"/>
        <v>0</v>
      </c>
      <c r="P245" s="16">
        <v>0</v>
      </c>
      <c r="Q245" s="16">
        <f t="shared" si="2143"/>
        <v>0</v>
      </c>
      <c r="R245" s="16"/>
      <c r="S245" s="16">
        <f t="shared" si="2144"/>
        <v>0</v>
      </c>
      <c r="T245" s="16"/>
      <c r="U245" s="16">
        <f t="shared" si="2145"/>
        <v>0</v>
      </c>
      <c r="V245" s="16"/>
      <c r="W245" s="16">
        <f t="shared" si="2146"/>
        <v>0</v>
      </c>
      <c r="X245" s="16">
        <v>0</v>
      </c>
      <c r="Y245" s="16">
        <f t="shared" si="2147"/>
        <v>0</v>
      </c>
      <c r="Z245" s="16"/>
      <c r="AA245" s="16">
        <f t="shared" si="2148"/>
        <v>0</v>
      </c>
      <c r="AB245" s="16"/>
      <c r="AC245" s="16">
        <f t="shared" si="2149"/>
        <v>0</v>
      </c>
      <c r="AD245" s="16">
        <v>0</v>
      </c>
      <c r="AE245" s="16">
        <f t="shared" si="2150"/>
        <v>0</v>
      </c>
      <c r="AF245" s="16">
        <v>7</v>
      </c>
      <c r="AG245" s="16">
        <f t="shared" si="2151"/>
        <v>52822.902825000012</v>
      </c>
      <c r="AH245" s="16"/>
      <c r="AI245" s="16">
        <f t="shared" si="2152"/>
        <v>0</v>
      </c>
      <c r="AJ245" s="16"/>
      <c r="AK245" s="16">
        <f t="shared" si="2153"/>
        <v>0</v>
      </c>
      <c r="AL245" s="58">
        <v>0</v>
      </c>
      <c r="AM245" s="16">
        <f t="shared" si="2154"/>
        <v>0</v>
      </c>
      <c r="AN245" s="59">
        <v>41</v>
      </c>
      <c r="AO245" s="16">
        <f t="shared" si="2155"/>
        <v>357620.16250800004</v>
      </c>
      <c r="AP245" s="16">
        <v>5</v>
      </c>
      <c r="AQ245" s="16">
        <f t="shared" si="2156"/>
        <v>38551.303350000002</v>
      </c>
      <c r="AR245" s="16">
        <v>43</v>
      </c>
      <c r="AS245" s="16">
        <f t="shared" si="2157"/>
        <v>375065.04848400003</v>
      </c>
      <c r="AT245" s="16"/>
      <c r="AU245" s="16">
        <f t="shared" si="2158"/>
        <v>0</v>
      </c>
      <c r="AV245" s="16"/>
      <c r="AW245" s="16">
        <f t="shared" si="2159"/>
        <v>0</v>
      </c>
      <c r="AX245" s="16"/>
      <c r="AY245" s="16">
        <f t="shared" si="2160"/>
        <v>0</v>
      </c>
      <c r="AZ245" s="16"/>
      <c r="BA245" s="16">
        <f t="shared" si="2161"/>
        <v>0</v>
      </c>
      <c r="BB245" s="16"/>
      <c r="BC245" s="16">
        <f t="shared" si="2162"/>
        <v>0</v>
      </c>
      <c r="BD245" s="16"/>
      <c r="BE245" s="16">
        <f t="shared" si="2163"/>
        <v>0</v>
      </c>
      <c r="BF245" s="16"/>
      <c r="BG245" s="16">
        <f t="shared" si="2164"/>
        <v>0</v>
      </c>
      <c r="BH245" s="16"/>
      <c r="BI245" s="16">
        <f t="shared" si="2165"/>
        <v>0</v>
      </c>
      <c r="BJ245" s="16">
        <v>230</v>
      </c>
      <c r="BK245" s="16">
        <f t="shared" si="2166"/>
        <v>1747349.136225</v>
      </c>
      <c r="BL245" s="16">
        <v>2</v>
      </c>
      <c r="BM245" s="16">
        <f t="shared" si="2167"/>
        <v>14537.404979999999</v>
      </c>
      <c r="BN245" s="22">
        <v>2</v>
      </c>
      <c r="BO245" s="16">
        <f t="shared" si="2168"/>
        <v>15519.001680000001</v>
      </c>
      <c r="BP245" s="16">
        <v>51</v>
      </c>
      <c r="BQ245" s="16">
        <f t="shared" si="2169"/>
        <v>491406.63011999999</v>
      </c>
      <c r="BR245" s="16"/>
      <c r="BS245" s="16">
        <f t="shared" si="2170"/>
        <v>0</v>
      </c>
      <c r="BT245" s="16"/>
      <c r="BU245" s="16">
        <f t="shared" si="2171"/>
        <v>0</v>
      </c>
      <c r="BV245" s="16"/>
      <c r="BW245" s="16">
        <f t="shared" si="2172"/>
        <v>0</v>
      </c>
      <c r="BX245" s="16"/>
      <c r="BY245" s="16">
        <f t="shared" si="2173"/>
        <v>0</v>
      </c>
      <c r="BZ245" s="16"/>
      <c r="CA245" s="16">
        <f t="shared" si="2174"/>
        <v>0</v>
      </c>
      <c r="CB245" s="16"/>
      <c r="CC245" s="16">
        <f t="shared" si="2175"/>
        <v>0</v>
      </c>
      <c r="CD245" s="16"/>
      <c r="CE245" s="16">
        <f t="shared" si="2176"/>
        <v>0</v>
      </c>
      <c r="CF245" s="16"/>
      <c r="CG245" s="16">
        <f t="shared" si="2177"/>
        <v>0</v>
      </c>
      <c r="CH245" s="16"/>
      <c r="CI245" s="16">
        <f t="shared" si="2178"/>
        <v>0</v>
      </c>
      <c r="CJ245" s="16"/>
      <c r="CK245" s="16">
        <f t="shared" si="2179"/>
        <v>0</v>
      </c>
      <c r="CL245" s="16">
        <v>88</v>
      </c>
      <c r="CM245" s="16">
        <f t="shared" si="2180"/>
        <v>760916.81080799992</v>
      </c>
      <c r="CN245" s="16">
        <v>68</v>
      </c>
      <c r="CO245" s="16">
        <f t="shared" si="2181"/>
        <v>675952.186644</v>
      </c>
      <c r="CP245" s="18">
        <v>20</v>
      </c>
      <c r="CQ245" s="16">
        <f t="shared" si="2182"/>
        <v>160590.402</v>
      </c>
      <c r="CR245" s="16">
        <v>15</v>
      </c>
      <c r="CS245" s="16">
        <f t="shared" si="2183"/>
        <v>145734.75125999999</v>
      </c>
      <c r="CT245" s="16">
        <v>3</v>
      </c>
      <c r="CU245" s="16">
        <f t="shared" si="2184"/>
        <v>25335.761094000001</v>
      </c>
      <c r="CV245" s="16">
        <v>95</v>
      </c>
      <c r="CW245" s="16">
        <f t="shared" si="2185"/>
        <v>924698.138805</v>
      </c>
      <c r="CX245" s="16">
        <v>32</v>
      </c>
      <c r="CY245" s="16">
        <f t="shared" si="2186"/>
        <v>310900.80268800003</v>
      </c>
      <c r="CZ245" s="16">
        <v>7</v>
      </c>
      <c r="DA245" s="16">
        <f t="shared" si="2187"/>
        <v>68135.652333000005</v>
      </c>
      <c r="DB245" s="16">
        <v>9</v>
      </c>
      <c r="DC245" s="16">
        <f t="shared" si="2188"/>
        <v>72265.680899999992</v>
      </c>
      <c r="DD245" s="16">
        <v>9</v>
      </c>
      <c r="DE245" s="16">
        <f t="shared" si="2189"/>
        <v>74418.440985000008</v>
      </c>
      <c r="DF245" s="16"/>
      <c r="DG245" s="16">
        <f t="shared" si="2190"/>
        <v>0</v>
      </c>
      <c r="DH245" s="16">
        <v>9</v>
      </c>
      <c r="DI245" s="16">
        <f t="shared" si="2191"/>
        <v>94036.34898000001</v>
      </c>
      <c r="DJ245" s="16"/>
      <c r="DK245" s="16">
        <f t="shared" si="2192"/>
        <v>0</v>
      </c>
      <c r="DL245" s="16"/>
      <c r="DM245" s="16">
        <f t="shared" si="2140"/>
        <v>0</v>
      </c>
      <c r="DN245" s="16"/>
      <c r="DO245" s="16">
        <f t="shared" si="1807"/>
        <v>0</v>
      </c>
      <c r="DP245" s="16">
        <f t="shared" si="2032"/>
        <v>736</v>
      </c>
      <c r="DQ245" s="16">
        <f t="shared" si="2032"/>
        <v>6405856.5666690003</v>
      </c>
    </row>
    <row r="246" spans="1:121" ht="30" customHeight="1" x14ac:dyDescent="0.25">
      <c r="A246" s="20"/>
      <c r="B246" s="54">
        <v>207</v>
      </c>
      <c r="C246" s="55" t="s">
        <v>374</v>
      </c>
      <c r="D246" s="56">
        <f t="shared" si="1809"/>
        <v>19063</v>
      </c>
      <c r="E246" s="56">
        <v>18530</v>
      </c>
      <c r="F246" s="56">
        <v>18715</v>
      </c>
      <c r="G246" s="21">
        <v>0.63</v>
      </c>
      <c r="H246" s="15">
        <v>1</v>
      </c>
      <c r="I246" s="15">
        <v>1</v>
      </c>
      <c r="J246" s="56">
        <v>1.4</v>
      </c>
      <c r="K246" s="56">
        <v>1.68</v>
      </c>
      <c r="L246" s="56">
        <v>2.23</v>
      </c>
      <c r="M246" s="56">
        <v>2.57</v>
      </c>
      <c r="N246" s="16">
        <v>21</v>
      </c>
      <c r="O246" s="16">
        <f t="shared" si="2142"/>
        <v>369760.31977499998</v>
      </c>
      <c r="P246" s="16">
        <v>30</v>
      </c>
      <c r="Q246" s="16">
        <f t="shared" si="2143"/>
        <v>528229.02824999997</v>
      </c>
      <c r="R246" s="16"/>
      <c r="S246" s="16">
        <f t="shared" si="2144"/>
        <v>0</v>
      </c>
      <c r="T246" s="16"/>
      <c r="U246" s="16">
        <f t="shared" si="2145"/>
        <v>0</v>
      </c>
      <c r="V246" s="16"/>
      <c r="W246" s="16">
        <f t="shared" si="2146"/>
        <v>0</v>
      </c>
      <c r="X246" s="16">
        <v>1</v>
      </c>
      <c r="Y246" s="16">
        <f t="shared" si="2147"/>
        <v>17607.634275</v>
      </c>
      <c r="Z246" s="16"/>
      <c r="AA246" s="16">
        <f t="shared" si="2148"/>
        <v>0</v>
      </c>
      <c r="AB246" s="16"/>
      <c r="AC246" s="16">
        <f t="shared" si="2149"/>
        <v>0</v>
      </c>
      <c r="AD246" s="16">
        <v>0</v>
      </c>
      <c r="AE246" s="16">
        <f t="shared" si="2150"/>
        <v>0</v>
      </c>
      <c r="AF246" s="16">
        <v>98</v>
      </c>
      <c r="AG246" s="16">
        <f t="shared" si="2151"/>
        <v>1725548.1589499996</v>
      </c>
      <c r="AH246" s="16"/>
      <c r="AI246" s="16">
        <f t="shared" si="2152"/>
        <v>0</v>
      </c>
      <c r="AJ246" s="16"/>
      <c r="AK246" s="16">
        <f t="shared" si="2153"/>
        <v>0</v>
      </c>
      <c r="AL246" s="58">
        <v>5</v>
      </c>
      <c r="AM246" s="16">
        <f t="shared" si="2154"/>
        <v>87512.747437499987</v>
      </c>
      <c r="AN246" s="59">
        <v>57</v>
      </c>
      <c r="AO246" s="16">
        <f t="shared" si="2155"/>
        <v>1160084.9174039999</v>
      </c>
      <c r="AP246" s="16">
        <v>6</v>
      </c>
      <c r="AQ246" s="16">
        <f t="shared" si="2156"/>
        <v>107943.64937999999</v>
      </c>
      <c r="AR246" s="16">
        <v>70</v>
      </c>
      <c r="AS246" s="16">
        <f t="shared" si="2157"/>
        <v>1424665.6880399999</v>
      </c>
      <c r="AT246" s="16"/>
      <c r="AU246" s="16">
        <f t="shared" si="2158"/>
        <v>0</v>
      </c>
      <c r="AV246" s="16"/>
      <c r="AW246" s="16">
        <f t="shared" si="2159"/>
        <v>0</v>
      </c>
      <c r="AX246" s="16"/>
      <c r="AY246" s="16">
        <f t="shared" si="2160"/>
        <v>0</v>
      </c>
      <c r="AZ246" s="16">
        <v>10</v>
      </c>
      <c r="BA246" s="16">
        <f t="shared" si="2161"/>
        <v>197966.75220000002</v>
      </c>
      <c r="BB246" s="16"/>
      <c r="BC246" s="16">
        <f t="shared" si="2162"/>
        <v>0</v>
      </c>
      <c r="BD246" s="16"/>
      <c r="BE246" s="16">
        <f t="shared" si="2163"/>
        <v>0</v>
      </c>
      <c r="BF246" s="16"/>
      <c r="BG246" s="16">
        <f t="shared" si="2164"/>
        <v>0</v>
      </c>
      <c r="BH246" s="16"/>
      <c r="BI246" s="16">
        <f t="shared" si="2165"/>
        <v>0</v>
      </c>
      <c r="BJ246" s="16">
        <v>530</v>
      </c>
      <c r="BK246" s="16">
        <f t="shared" si="2166"/>
        <v>9395167.0947749987</v>
      </c>
      <c r="BL246" s="16">
        <v>2</v>
      </c>
      <c r="BM246" s="16">
        <f t="shared" si="2167"/>
        <v>33920.611619999996</v>
      </c>
      <c r="BN246" s="22">
        <v>15</v>
      </c>
      <c r="BO246" s="16">
        <f t="shared" si="2168"/>
        <v>271582.5294</v>
      </c>
      <c r="BP246" s="16">
        <v>33</v>
      </c>
      <c r="BQ246" s="16">
        <f t="shared" si="2169"/>
        <v>741927.65723999997</v>
      </c>
      <c r="BR246" s="16"/>
      <c r="BS246" s="16">
        <f t="shared" si="2170"/>
        <v>0</v>
      </c>
      <c r="BT246" s="16">
        <v>2</v>
      </c>
      <c r="BU246" s="16">
        <f t="shared" si="2171"/>
        <v>25002.836040000002</v>
      </c>
      <c r="BV246" s="16"/>
      <c r="BW246" s="16">
        <f t="shared" si="2172"/>
        <v>0</v>
      </c>
      <c r="BX246" s="16"/>
      <c r="BY246" s="16">
        <f t="shared" si="2173"/>
        <v>0</v>
      </c>
      <c r="BZ246" s="16"/>
      <c r="CA246" s="16">
        <f t="shared" si="2174"/>
        <v>0</v>
      </c>
      <c r="CB246" s="16"/>
      <c r="CC246" s="16">
        <f t="shared" si="2175"/>
        <v>0</v>
      </c>
      <c r="CD246" s="16"/>
      <c r="CE246" s="16">
        <f t="shared" si="2176"/>
        <v>0</v>
      </c>
      <c r="CF246" s="16"/>
      <c r="CG246" s="16">
        <f t="shared" si="2177"/>
        <v>0</v>
      </c>
      <c r="CH246" s="16"/>
      <c r="CI246" s="16">
        <f t="shared" si="2178"/>
        <v>0</v>
      </c>
      <c r="CJ246" s="16">
        <v>17</v>
      </c>
      <c r="CK246" s="16">
        <f t="shared" si="2179"/>
        <v>280452.89895</v>
      </c>
      <c r="CL246" s="16">
        <v>63</v>
      </c>
      <c r="CM246" s="16">
        <f t="shared" si="2180"/>
        <v>1271076.9453269998</v>
      </c>
      <c r="CN246" s="16">
        <v>33</v>
      </c>
      <c r="CO246" s="16">
        <f t="shared" si="2181"/>
        <v>765416.44664099999</v>
      </c>
      <c r="CP246" s="18">
        <v>16</v>
      </c>
      <c r="CQ246" s="16">
        <f t="shared" si="2182"/>
        <v>299768.75040000002</v>
      </c>
      <c r="CR246" s="16">
        <v>17</v>
      </c>
      <c r="CS246" s="16">
        <f t="shared" si="2183"/>
        <v>385387.45333200006</v>
      </c>
      <c r="CT246" s="16">
        <v>3</v>
      </c>
      <c r="CU246" s="16">
        <f t="shared" si="2184"/>
        <v>59116.775886000003</v>
      </c>
      <c r="CV246" s="16">
        <v>61</v>
      </c>
      <c r="CW246" s="16">
        <f t="shared" si="2185"/>
        <v>1385424.9307709998</v>
      </c>
      <c r="CX246" s="16">
        <v>43</v>
      </c>
      <c r="CY246" s="16">
        <f t="shared" si="2186"/>
        <v>974803.55842799996</v>
      </c>
      <c r="CZ246" s="16">
        <v>39</v>
      </c>
      <c r="DA246" s="16">
        <f t="shared" si="2187"/>
        <v>885763.48032899993</v>
      </c>
      <c r="DB246" s="16">
        <v>15</v>
      </c>
      <c r="DC246" s="16">
        <f t="shared" si="2188"/>
        <v>281033.20349999995</v>
      </c>
      <c r="DD246" s="16">
        <v>30</v>
      </c>
      <c r="DE246" s="16">
        <f t="shared" si="2189"/>
        <v>578810.0965499999</v>
      </c>
      <c r="DF246" s="16"/>
      <c r="DG246" s="16">
        <f t="shared" si="2190"/>
        <v>0</v>
      </c>
      <c r="DH246" s="16"/>
      <c r="DI246" s="16">
        <f t="shared" si="2191"/>
        <v>0</v>
      </c>
      <c r="DJ246" s="16"/>
      <c r="DK246" s="16">
        <f t="shared" si="2192"/>
        <v>0</v>
      </c>
      <c r="DL246" s="16">
        <v>2</v>
      </c>
      <c r="DM246" s="16">
        <f t="shared" si="2140"/>
        <v>72129.920047499982</v>
      </c>
      <c r="DN246" s="16"/>
      <c r="DO246" s="16">
        <f t="shared" si="1807"/>
        <v>0</v>
      </c>
      <c r="DP246" s="16">
        <f t="shared" si="2032"/>
        <v>1219</v>
      </c>
      <c r="DQ246" s="16">
        <f t="shared" si="2032"/>
        <v>23326104.084947992</v>
      </c>
    </row>
    <row r="247" spans="1:121" ht="45" customHeight="1" x14ac:dyDescent="0.25">
      <c r="A247" s="20"/>
      <c r="B247" s="54">
        <v>208</v>
      </c>
      <c r="C247" s="55" t="s">
        <v>375</v>
      </c>
      <c r="D247" s="56">
        <f>D270</f>
        <v>19063</v>
      </c>
      <c r="E247" s="56">
        <v>18530</v>
      </c>
      <c r="F247" s="56">
        <v>18715</v>
      </c>
      <c r="G247" s="56">
        <v>1</v>
      </c>
      <c r="H247" s="15">
        <v>1</v>
      </c>
      <c r="I247" s="15">
        <v>1</v>
      </c>
      <c r="J247" s="56">
        <v>1.4</v>
      </c>
      <c r="K247" s="56">
        <v>1.68</v>
      </c>
      <c r="L247" s="56">
        <v>2.23</v>
      </c>
      <c r="M247" s="56">
        <v>2.57</v>
      </c>
      <c r="N247" s="16">
        <v>10</v>
      </c>
      <c r="O247" s="16">
        <f t="shared" si="2142"/>
        <v>279486.2583333333</v>
      </c>
      <c r="P247" s="16">
        <v>0</v>
      </c>
      <c r="Q247" s="16">
        <f t="shared" si="2143"/>
        <v>0</v>
      </c>
      <c r="R247" s="16">
        <v>0</v>
      </c>
      <c r="S247" s="16">
        <f t="shared" si="2144"/>
        <v>0</v>
      </c>
      <c r="T247" s="16"/>
      <c r="U247" s="16">
        <f t="shared" si="2145"/>
        <v>0</v>
      </c>
      <c r="V247" s="16">
        <v>46</v>
      </c>
      <c r="W247" s="16">
        <f t="shared" si="2146"/>
        <v>1294332.6935000001</v>
      </c>
      <c r="X247" s="16">
        <v>0</v>
      </c>
      <c r="Y247" s="16">
        <f t="shared" si="2147"/>
        <v>0</v>
      </c>
      <c r="Z247" s="16">
        <v>0</v>
      </c>
      <c r="AA247" s="16">
        <f t="shared" si="2148"/>
        <v>0</v>
      </c>
      <c r="AB247" s="16">
        <v>0</v>
      </c>
      <c r="AC247" s="16">
        <f t="shared" si="2149"/>
        <v>0</v>
      </c>
      <c r="AD247" s="16">
        <v>0</v>
      </c>
      <c r="AE247" s="16">
        <f t="shared" si="2150"/>
        <v>0</v>
      </c>
      <c r="AF247" s="16">
        <v>0</v>
      </c>
      <c r="AG247" s="16">
        <f t="shared" si="2151"/>
        <v>0</v>
      </c>
      <c r="AH247" s="16"/>
      <c r="AI247" s="16">
        <f t="shared" si="2152"/>
        <v>0</v>
      </c>
      <c r="AJ247" s="16"/>
      <c r="AK247" s="16">
        <f t="shared" si="2153"/>
        <v>0</v>
      </c>
      <c r="AL247" s="58">
        <v>0</v>
      </c>
      <c r="AM247" s="16">
        <f t="shared" si="2154"/>
        <v>0</v>
      </c>
      <c r="AN247" s="59">
        <v>19</v>
      </c>
      <c r="AO247" s="16">
        <f t="shared" si="2155"/>
        <v>613801.54359999998</v>
      </c>
      <c r="AP247" s="16"/>
      <c r="AQ247" s="16">
        <f t="shared" si="2156"/>
        <v>0</v>
      </c>
      <c r="AR247" s="16"/>
      <c r="AS247" s="16">
        <f t="shared" si="2157"/>
        <v>0</v>
      </c>
      <c r="AT247" s="16">
        <v>5</v>
      </c>
      <c r="AU247" s="16">
        <f t="shared" si="2158"/>
        <v>166690.94750000001</v>
      </c>
      <c r="AV247" s="16"/>
      <c r="AW247" s="16">
        <f t="shared" si="2159"/>
        <v>0</v>
      </c>
      <c r="AX247" s="16"/>
      <c r="AY247" s="16">
        <f t="shared" si="2160"/>
        <v>0</v>
      </c>
      <c r="AZ247" s="16">
        <v>0</v>
      </c>
      <c r="BA247" s="16">
        <f t="shared" si="2161"/>
        <v>0</v>
      </c>
      <c r="BB247" s="16">
        <v>0</v>
      </c>
      <c r="BC247" s="16">
        <f t="shared" si="2162"/>
        <v>0</v>
      </c>
      <c r="BD247" s="16">
        <v>0</v>
      </c>
      <c r="BE247" s="16">
        <f t="shared" si="2163"/>
        <v>0</v>
      </c>
      <c r="BF247" s="16">
        <v>0</v>
      </c>
      <c r="BG247" s="16">
        <f t="shared" si="2164"/>
        <v>0</v>
      </c>
      <c r="BH247" s="16">
        <v>0</v>
      </c>
      <c r="BI247" s="16">
        <f t="shared" si="2165"/>
        <v>0</v>
      </c>
      <c r="BJ247" s="16">
        <v>0</v>
      </c>
      <c r="BK247" s="16">
        <f t="shared" si="2166"/>
        <v>0</v>
      </c>
      <c r="BL247" s="16"/>
      <c r="BM247" s="16">
        <f t="shared" si="2167"/>
        <v>0</v>
      </c>
      <c r="BN247" s="22"/>
      <c r="BO247" s="16">
        <f t="shared" si="2168"/>
        <v>0</v>
      </c>
      <c r="BP247" s="16">
        <v>0</v>
      </c>
      <c r="BQ247" s="16">
        <f t="shared" si="2169"/>
        <v>0</v>
      </c>
      <c r="BR247" s="16">
        <v>0</v>
      </c>
      <c r="BS247" s="16">
        <f t="shared" si="2170"/>
        <v>0</v>
      </c>
      <c r="BT247" s="16"/>
      <c r="BU247" s="16">
        <f t="shared" si="2171"/>
        <v>0</v>
      </c>
      <c r="BV247" s="16">
        <v>0</v>
      </c>
      <c r="BW247" s="16">
        <f t="shared" si="2172"/>
        <v>0</v>
      </c>
      <c r="BX247" s="16"/>
      <c r="BY247" s="16">
        <f t="shared" si="2173"/>
        <v>0</v>
      </c>
      <c r="BZ247" s="16">
        <v>0</v>
      </c>
      <c r="CA247" s="16">
        <f t="shared" si="2174"/>
        <v>0</v>
      </c>
      <c r="CB247" s="16"/>
      <c r="CC247" s="16">
        <f t="shared" si="2175"/>
        <v>0</v>
      </c>
      <c r="CD247" s="16">
        <v>0</v>
      </c>
      <c r="CE247" s="16">
        <f t="shared" si="2176"/>
        <v>0</v>
      </c>
      <c r="CF247" s="16"/>
      <c r="CG247" s="16">
        <f t="shared" si="2177"/>
        <v>0</v>
      </c>
      <c r="CH247" s="16">
        <v>4</v>
      </c>
      <c r="CI247" s="16">
        <f t="shared" si="2178"/>
        <v>79374.082666666669</v>
      </c>
      <c r="CJ247" s="16"/>
      <c r="CK247" s="16">
        <f t="shared" si="2179"/>
        <v>0</v>
      </c>
      <c r="CL247" s="16">
        <v>17</v>
      </c>
      <c r="CM247" s="16">
        <f t="shared" si="2180"/>
        <v>544427.0111</v>
      </c>
      <c r="CN247" s="16"/>
      <c r="CO247" s="16">
        <f t="shared" si="2181"/>
        <v>0</v>
      </c>
      <c r="CP247" s="18"/>
      <c r="CQ247" s="16">
        <f t="shared" si="2182"/>
        <v>0</v>
      </c>
      <c r="CR247" s="16"/>
      <c r="CS247" s="16">
        <f t="shared" si="2183"/>
        <v>0</v>
      </c>
      <c r="CT247" s="16"/>
      <c r="CU247" s="16">
        <f t="shared" si="2184"/>
        <v>0</v>
      </c>
      <c r="CV247" s="16"/>
      <c r="CW247" s="16">
        <f t="shared" si="2185"/>
        <v>0</v>
      </c>
      <c r="CX247" s="16"/>
      <c r="CY247" s="16">
        <f t="shared" si="2186"/>
        <v>0</v>
      </c>
      <c r="CZ247" s="16"/>
      <c r="DA247" s="16">
        <f t="shared" si="2187"/>
        <v>0</v>
      </c>
      <c r="DB247" s="16"/>
      <c r="DC247" s="16">
        <f t="shared" si="2188"/>
        <v>0</v>
      </c>
      <c r="DD247" s="16"/>
      <c r="DE247" s="16">
        <f t="shared" si="2189"/>
        <v>0</v>
      </c>
      <c r="DF247" s="16"/>
      <c r="DG247" s="16">
        <f t="shared" si="2190"/>
        <v>0</v>
      </c>
      <c r="DH247" s="16"/>
      <c r="DI247" s="16">
        <f t="shared" si="2191"/>
        <v>0</v>
      </c>
      <c r="DJ247" s="16"/>
      <c r="DK247" s="16">
        <f t="shared" si="2192"/>
        <v>0</v>
      </c>
      <c r="DL247" s="16"/>
      <c r="DM247" s="16">
        <f t="shared" si="2140"/>
        <v>0</v>
      </c>
      <c r="DN247" s="16"/>
      <c r="DO247" s="16">
        <f t="shared" si="1807"/>
        <v>0</v>
      </c>
      <c r="DP247" s="16">
        <f t="shared" si="2032"/>
        <v>101</v>
      </c>
      <c r="DQ247" s="16">
        <f t="shared" si="2032"/>
        <v>2978112.5367000001</v>
      </c>
    </row>
    <row r="248" spans="1:121" ht="15.75" customHeight="1" x14ac:dyDescent="0.25">
      <c r="A248" s="69">
        <v>28</v>
      </c>
      <c r="B248" s="78"/>
      <c r="C248" s="71" t="s">
        <v>376</v>
      </c>
      <c r="D248" s="75">
        <f t="shared" si="1809"/>
        <v>19063</v>
      </c>
      <c r="E248" s="75">
        <v>18530</v>
      </c>
      <c r="F248" s="75">
        <v>18715</v>
      </c>
      <c r="G248" s="79">
        <v>2.09</v>
      </c>
      <c r="H248" s="76">
        <v>1</v>
      </c>
      <c r="I248" s="76">
        <v>1</v>
      </c>
      <c r="J248" s="75">
        <v>1.4</v>
      </c>
      <c r="K248" s="75">
        <v>1.68</v>
      </c>
      <c r="L248" s="75">
        <v>2.23</v>
      </c>
      <c r="M248" s="75">
        <v>2.57</v>
      </c>
      <c r="N248" s="74">
        <f t="shared" ref="N248:BY248" si="2193">SUM(N249:N253)</f>
        <v>300</v>
      </c>
      <c r="O248" s="74">
        <f t="shared" si="2193"/>
        <v>19908481.765141666</v>
      </c>
      <c r="P248" s="74">
        <f t="shared" si="2193"/>
        <v>26</v>
      </c>
      <c r="Q248" s="74">
        <f t="shared" si="2193"/>
        <v>1591953.7274666666</v>
      </c>
      <c r="R248" s="74">
        <f t="shared" si="2193"/>
        <v>0</v>
      </c>
      <c r="S248" s="74">
        <f t="shared" si="2193"/>
        <v>0</v>
      </c>
      <c r="T248" s="74">
        <f t="shared" si="2193"/>
        <v>0</v>
      </c>
      <c r="U248" s="74">
        <f t="shared" si="2193"/>
        <v>0</v>
      </c>
      <c r="V248" s="74">
        <f t="shared" si="2193"/>
        <v>99</v>
      </c>
      <c r="W248" s="74">
        <f t="shared" si="2193"/>
        <v>7484464.8794999998</v>
      </c>
      <c r="X248" s="74">
        <f t="shared" si="2193"/>
        <v>2</v>
      </c>
      <c r="Y248" s="74">
        <f t="shared" si="2193"/>
        <v>114589.36591666666</v>
      </c>
      <c r="Z248" s="74">
        <f t="shared" si="2193"/>
        <v>0</v>
      </c>
      <c r="AA248" s="74">
        <f t="shared" si="2193"/>
        <v>0</v>
      </c>
      <c r="AB248" s="74">
        <f t="shared" si="2193"/>
        <v>0</v>
      </c>
      <c r="AC248" s="74">
        <f t="shared" si="2193"/>
        <v>0</v>
      </c>
      <c r="AD248" s="74">
        <v>0</v>
      </c>
      <c r="AE248" s="74">
        <f t="shared" ref="AE248" si="2194">SUM(AE249:AE253)</f>
        <v>0</v>
      </c>
      <c r="AF248" s="74">
        <f t="shared" si="2193"/>
        <v>46</v>
      </c>
      <c r="AG248" s="74">
        <f t="shared" si="2193"/>
        <v>2922470.5360083329</v>
      </c>
      <c r="AH248" s="74">
        <f t="shared" si="2193"/>
        <v>0</v>
      </c>
      <c r="AI248" s="74">
        <f t="shared" si="2193"/>
        <v>0</v>
      </c>
      <c r="AJ248" s="74">
        <f t="shared" si="2193"/>
        <v>0</v>
      </c>
      <c r="AK248" s="74">
        <f t="shared" si="2193"/>
        <v>0</v>
      </c>
      <c r="AL248" s="74">
        <f t="shared" si="2193"/>
        <v>0</v>
      </c>
      <c r="AM248" s="74">
        <f t="shared" si="2193"/>
        <v>0</v>
      </c>
      <c r="AN248" s="74">
        <f t="shared" si="2193"/>
        <v>40</v>
      </c>
      <c r="AO248" s="74">
        <f t="shared" si="2193"/>
        <v>2485896.2515799999</v>
      </c>
      <c r="AP248" s="74">
        <f t="shared" si="2193"/>
        <v>0</v>
      </c>
      <c r="AQ248" s="74">
        <f t="shared" si="2193"/>
        <v>0</v>
      </c>
      <c r="AR248" s="74">
        <f t="shared" si="2193"/>
        <v>109</v>
      </c>
      <c r="AS248" s="74">
        <f t="shared" si="2193"/>
        <v>6998133.2772400007</v>
      </c>
      <c r="AT248" s="74">
        <f t="shared" si="2193"/>
        <v>0</v>
      </c>
      <c r="AU248" s="74">
        <f t="shared" si="2193"/>
        <v>0</v>
      </c>
      <c r="AV248" s="74">
        <f t="shared" si="2193"/>
        <v>0</v>
      </c>
      <c r="AW248" s="74">
        <f t="shared" si="2193"/>
        <v>0</v>
      </c>
      <c r="AX248" s="74">
        <f t="shared" si="2193"/>
        <v>0</v>
      </c>
      <c r="AY248" s="74">
        <f t="shared" si="2193"/>
        <v>0</v>
      </c>
      <c r="AZ248" s="74">
        <f t="shared" si="2193"/>
        <v>3</v>
      </c>
      <c r="BA248" s="74">
        <f t="shared" si="2193"/>
        <v>185083.20165999999</v>
      </c>
      <c r="BB248" s="74">
        <f t="shared" si="2193"/>
        <v>0</v>
      </c>
      <c r="BC248" s="74">
        <f t="shared" si="2193"/>
        <v>0</v>
      </c>
      <c r="BD248" s="74">
        <f t="shared" si="2193"/>
        <v>0</v>
      </c>
      <c r="BE248" s="74">
        <f t="shared" si="2193"/>
        <v>0</v>
      </c>
      <c r="BF248" s="74">
        <f t="shared" si="2193"/>
        <v>0</v>
      </c>
      <c r="BG248" s="74">
        <f t="shared" si="2193"/>
        <v>0</v>
      </c>
      <c r="BH248" s="74">
        <f t="shared" si="2193"/>
        <v>0</v>
      </c>
      <c r="BI248" s="74">
        <f t="shared" si="2193"/>
        <v>0</v>
      </c>
      <c r="BJ248" s="74">
        <f t="shared" si="2193"/>
        <v>12</v>
      </c>
      <c r="BK248" s="74">
        <f t="shared" si="2193"/>
        <v>692186.61434999993</v>
      </c>
      <c r="BL248" s="74">
        <v>20</v>
      </c>
      <c r="BM248" s="74">
        <f t="shared" si="2193"/>
        <v>1131225.4764066665</v>
      </c>
      <c r="BN248" s="74">
        <f t="shared" si="2193"/>
        <v>0</v>
      </c>
      <c r="BO248" s="74">
        <f t="shared" si="2193"/>
        <v>0</v>
      </c>
      <c r="BP248" s="74">
        <f t="shared" si="2193"/>
        <v>0</v>
      </c>
      <c r="BQ248" s="74">
        <f t="shared" si="2193"/>
        <v>0</v>
      </c>
      <c r="BR248" s="74">
        <f t="shared" si="2193"/>
        <v>0</v>
      </c>
      <c r="BS248" s="74">
        <f t="shared" si="2193"/>
        <v>0</v>
      </c>
      <c r="BT248" s="74">
        <f t="shared" si="2193"/>
        <v>0</v>
      </c>
      <c r="BU248" s="74">
        <f t="shared" si="2193"/>
        <v>0</v>
      </c>
      <c r="BV248" s="74">
        <f t="shared" si="2193"/>
        <v>0</v>
      </c>
      <c r="BW248" s="74">
        <f t="shared" si="2193"/>
        <v>0</v>
      </c>
      <c r="BX248" s="74">
        <f t="shared" si="2193"/>
        <v>0</v>
      </c>
      <c r="BY248" s="74">
        <f t="shared" si="2193"/>
        <v>0</v>
      </c>
      <c r="BZ248" s="74">
        <f t="shared" ref="BZ248:DQ248" si="2195">SUM(BZ249:BZ253)</f>
        <v>0</v>
      </c>
      <c r="CA248" s="74">
        <f t="shared" si="2195"/>
        <v>0</v>
      </c>
      <c r="CB248" s="74">
        <f t="shared" si="2195"/>
        <v>2</v>
      </c>
      <c r="CC248" s="74">
        <f t="shared" si="2195"/>
        <v>110357.34527999998</v>
      </c>
      <c r="CD248" s="74">
        <f t="shared" si="2195"/>
        <v>0</v>
      </c>
      <c r="CE248" s="74">
        <f t="shared" si="2195"/>
        <v>0</v>
      </c>
      <c r="CF248" s="74">
        <f t="shared" si="2195"/>
        <v>0</v>
      </c>
      <c r="CG248" s="74">
        <f t="shared" si="2195"/>
        <v>0</v>
      </c>
      <c r="CH248" s="74">
        <f t="shared" si="2195"/>
        <v>0</v>
      </c>
      <c r="CI248" s="74">
        <f t="shared" si="2195"/>
        <v>0</v>
      </c>
      <c r="CJ248" s="74">
        <f t="shared" si="2195"/>
        <v>0</v>
      </c>
      <c r="CK248" s="74">
        <f t="shared" si="2195"/>
        <v>0</v>
      </c>
      <c r="CL248" s="74">
        <f t="shared" si="2195"/>
        <v>36</v>
      </c>
      <c r="CM248" s="74">
        <f t="shared" si="2195"/>
        <v>2300684.4986720001</v>
      </c>
      <c r="CN248" s="74">
        <f t="shared" si="2195"/>
        <v>25</v>
      </c>
      <c r="CO248" s="74">
        <f t="shared" si="2195"/>
        <v>1791126.0283349999</v>
      </c>
      <c r="CP248" s="77">
        <f t="shared" si="2195"/>
        <v>5</v>
      </c>
      <c r="CQ248" s="74">
        <f t="shared" si="2195"/>
        <v>285494.04799999995</v>
      </c>
      <c r="CR248" s="74">
        <f t="shared" si="2195"/>
        <v>8</v>
      </c>
      <c r="CS248" s="74">
        <f t="shared" si="2195"/>
        <v>511690.90442400001</v>
      </c>
      <c r="CT248" s="74">
        <f t="shared" si="2195"/>
        <v>3</v>
      </c>
      <c r="CU248" s="74">
        <f t="shared" si="2195"/>
        <v>180165.41222399997</v>
      </c>
      <c r="CV248" s="74">
        <f t="shared" si="2195"/>
        <v>28</v>
      </c>
      <c r="CW248" s="74">
        <f t="shared" si="2195"/>
        <v>1779458.094792</v>
      </c>
      <c r="CX248" s="74">
        <f t="shared" si="2195"/>
        <v>10</v>
      </c>
      <c r="CY248" s="74">
        <f t="shared" si="2195"/>
        <v>690890.67264</v>
      </c>
      <c r="CZ248" s="74">
        <f t="shared" si="2195"/>
        <v>17</v>
      </c>
      <c r="DA248" s="74">
        <f t="shared" si="2195"/>
        <v>1223197.1871209997</v>
      </c>
      <c r="DB248" s="74">
        <f t="shared" si="2195"/>
        <v>18</v>
      </c>
      <c r="DC248" s="74">
        <f t="shared" si="2195"/>
        <v>926071.31819999986</v>
      </c>
      <c r="DD248" s="74">
        <f t="shared" si="2195"/>
        <v>15</v>
      </c>
      <c r="DE248" s="74">
        <f t="shared" si="2195"/>
        <v>870971.3833799999</v>
      </c>
      <c r="DF248" s="74">
        <f t="shared" si="2195"/>
        <v>0</v>
      </c>
      <c r="DG248" s="74">
        <f t="shared" si="2195"/>
        <v>0</v>
      </c>
      <c r="DH248" s="74">
        <f t="shared" si="2195"/>
        <v>6</v>
      </c>
      <c r="DI248" s="74">
        <f t="shared" si="2195"/>
        <v>357570.31464</v>
      </c>
      <c r="DJ248" s="74">
        <f t="shared" si="2195"/>
        <v>0</v>
      </c>
      <c r="DK248" s="74">
        <f t="shared" si="2195"/>
        <v>0</v>
      </c>
      <c r="DL248" s="74">
        <f t="shared" si="2195"/>
        <v>12</v>
      </c>
      <c r="DM248" s="74">
        <f t="shared" si="2195"/>
        <v>1181556.7855399998</v>
      </c>
      <c r="DN248" s="19">
        <f t="shared" si="2195"/>
        <v>0</v>
      </c>
      <c r="DO248" s="19">
        <f t="shared" si="2195"/>
        <v>0</v>
      </c>
      <c r="DP248" s="74">
        <f t="shared" si="2195"/>
        <v>842</v>
      </c>
      <c r="DQ248" s="74">
        <f t="shared" si="2195"/>
        <v>55723719.088517994</v>
      </c>
    </row>
    <row r="249" spans="1:121" ht="28.5" customHeight="1" x14ac:dyDescent="0.25">
      <c r="A249" s="20"/>
      <c r="B249" s="54">
        <v>209</v>
      </c>
      <c r="C249" s="55" t="s">
        <v>377</v>
      </c>
      <c r="D249" s="56">
        <f t="shared" si="1809"/>
        <v>19063</v>
      </c>
      <c r="E249" s="56">
        <v>18530</v>
      </c>
      <c r="F249" s="56">
        <v>18715</v>
      </c>
      <c r="G249" s="21">
        <v>2.0499999999999998</v>
      </c>
      <c r="H249" s="15">
        <v>1</v>
      </c>
      <c r="I249" s="15">
        <v>1</v>
      </c>
      <c r="J249" s="56">
        <v>1.4</v>
      </c>
      <c r="K249" s="56">
        <v>1.68</v>
      </c>
      <c r="L249" s="56">
        <v>2.23</v>
      </c>
      <c r="M249" s="56">
        <v>2.57</v>
      </c>
      <c r="N249" s="16">
        <v>59</v>
      </c>
      <c r="O249" s="16">
        <f t="shared" ref="O249:O252" si="2196">(N249/12*5*$D249*$G249*$H249*$J249*O$11)+(N249/12*4*$E249*$G249*$I249*$J249*O$12)+(N249/12*3*$F249*$G249*$I249*$J249*O$12)</f>
        <v>3380386.2945416667</v>
      </c>
      <c r="P249" s="16">
        <v>0</v>
      </c>
      <c r="Q249" s="16">
        <f t="shared" ref="Q249:Q252" si="2197">(P249/12*5*$D249*$G249*$H249*$J249*Q$11)+(P249/12*4*$E249*$G249*$I249*$J249*Q$12)+(P249/12*3*$F249*$G249*$I249*$J249*Q$12)</f>
        <v>0</v>
      </c>
      <c r="R249" s="16">
        <v>0</v>
      </c>
      <c r="S249" s="16">
        <f t="shared" ref="S249:S252" si="2198">(R249/12*5*$D249*$G249*$H249*$J249*S$11)+(R249/12*4*$E249*$G249*$I249*$J249*S$12)+(R249/12*3*$F249*$G249*$I249*$J249*S$12)</f>
        <v>0</v>
      </c>
      <c r="T249" s="16"/>
      <c r="U249" s="16">
        <f t="shared" ref="U249:U252" si="2199">(T249/12*5*$D249*$G249*$H249*$J249*U$11)+(T249/12*4*$E249*$G249*$I249*$J249*U$12)+(T249/12*3*$F249*$G249*$I249*$J249*U$12)</f>
        <v>0</v>
      </c>
      <c r="V249" s="16"/>
      <c r="W249" s="16">
        <f t="shared" ref="W249:W252" si="2200">(V249/12*5*$D249*$G249*$H249*$J249*W$11)+(V249/12*4*$E249*$G249*$I249*$J249*W$12)+(V249/12*3*$F249*$G249*$I249*$J249*W$12)</f>
        <v>0</v>
      </c>
      <c r="X249" s="16">
        <v>2</v>
      </c>
      <c r="Y249" s="16">
        <f t="shared" ref="Y249:Y252" si="2201">(X249/12*5*$D249*$G249*$H249*$J249*Y$11)+(X249/12*4*$E249*$G249*$I249*$J249*Y$12)+(X249/12*3*$F249*$G249*$I249*$J249*Y$12)</f>
        <v>114589.36591666666</v>
      </c>
      <c r="Z249" s="16">
        <v>0</v>
      </c>
      <c r="AA249" s="16">
        <f t="shared" ref="AA249:AA252" si="2202">(Z249/12*5*$D249*$G249*$H249*$J249*AA$11)+(Z249/12*4*$E249*$G249*$I249*$J249*AA$12)+(Z249/12*3*$F249*$G249*$I249*$J249*AA$12)</f>
        <v>0</v>
      </c>
      <c r="AB249" s="16">
        <v>0</v>
      </c>
      <c r="AC249" s="16">
        <f t="shared" ref="AC249:AC252" si="2203">(AB249/12*5*$D249*$G249*$H249*$J249*AC$11)+(AB249/12*4*$E249*$G249*$I249*$J249*AC$12)+(AB249/12*3*$F249*$G249*$I249*$J249*AC$12)</f>
        <v>0</v>
      </c>
      <c r="AD249" s="16">
        <v>0</v>
      </c>
      <c r="AE249" s="16">
        <f t="shared" ref="AE249:AE252" si="2204">(AD249/12*5*$D249*$G249*$H249*$J249*AE$11)+(AD249/12*4*$E249*$G249*$I249*$J249*AE$12)+(AD249/12*3*$F249*$G249*$I249*$J249*AE$12)</f>
        <v>0</v>
      </c>
      <c r="AF249" s="16">
        <v>11</v>
      </c>
      <c r="AG249" s="16">
        <f t="shared" ref="AG249:AG252" si="2205">(AF249/12*5*$D249*$G249*$H249*$J249*AG$11)+(AF249/12*4*$E249*$G249*$I249*$J249*AG$12)+(AF249/12*3*$F249*$G249*$I249*$J249*AG$12)</f>
        <v>630241.51254166663</v>
      </c>
      <c r="AH249" s="16"/>
      <c r="AI249" s="16">
        <f t="shared" ref="AI249:AI252" si="2206">(AH249/12*5*$D249*$G249*$H249*$J249*AI$11)+(AH249/12*4*$E249*$G249*$I249*$J249*AI$12)+(AH249/12*3*$F249*$G249*$I249*$J249*AI$12)</f>
        <v>0</v>
      </c>
      <c r="AJ249" s="16"/>
      <c r="AK249" s="16">
        <f t="shared" ref="AK249:AK252" si="2207">(AJ249/12*5*$D249*$G249*$H249*$J249*AK$11)+(AJ249/12*4*$E249*$G249*$I249*$J249*AK$12)+(AJ249/12*3*$F249*$G249*$I249*$J249*AK$12)</f>
        <v>0</v>
      </c>
      <c r="AL249" s="58">
        <v>0</v>
      </c>
      <c r="AM249" s="16">
        <f t="shared" ref="AM249:AM252" si="2208">(AL249/12*5*$D249*$G249*$H249*$J249*AM$11)+(AL249/12*4*$E249*$G249*$I249*$J249*AM$12)+(AL249/12*3*$F249*$G249*$I249*$J249*AM$12)</f>
        <v>0</v>
      </c>
      <c r="AN249" s="59">
        <v>7</v>
      </c>
      <c r="AO249" s="16">
        <f t="shared" ref="AO249:AO252" si="2209">(AN249/12*5*$D249*$G249*$H249*$K249*AO$11)+(AN249/12*4*$E249*$G249*$I249*$K249*AO$12)+(AN249/12*3*$F249*$G249*$I249*$K249*AO$12)</f>
        <v>463581.69214000006</v>
      </c>
      <c r="AP249" s="16"/>
      <c r="AQ249" s="16">
        <f t="shared" ref="AQ249:AQ252" si="2210">(AP249/12*5*$D249*$G249*$H249*$K249*AQ$11)+(AP249/12*4*$E249*$G249*$I249*$K249*AQ$12)+(AP249/12*3*$F249*$G249*$I249*$K249*AQ$12)</f>
        <v>0</v>
      </c>
      <c r="AR249" s="16">
        <v>16</v>
      </c>
      <c r="AS249" s="16">
        <f t="shared" ref="AS249:AS252" si="2211">(AR249/12*5*$D249*$G249*$H249*$K249*AS$11)+(AR249/12*4*$E249*$G249*$I249*$K249*AS$12)+(AR249/12*3*$F249*$G249*$I249*$K249*AS$12)</f>
        <v>1059615.29632</v>
      </c>
      <c r="AT249" s="16">
        <v>0</v>
      </c>
      <c r="AU249" s="16">
        <f t="shared" ref="AU249:AU252" si="2212">(AT249/12*5*$D249*$G249*$H249*$K249*AU$11)+(AT249/12*4*$E249*$G249*$I249*$K249*AU$12)+(AT249/12*3*$F249*$G249*$I249*$K249*AU$12)</f>
        <v>0</v>
      </c>
      <c r="AV249" s="16"/>
      <c r="AW249" s="16">
        <f t="shared" ref="AW249:AW252" si="2213">(AV249/12*5*$D249*$G249*$H249*$J249*AW$11)+(AV249/12*4*$E249*$G249*$I249*$J249*AW$12)+(AV249/12*3*$F249*$G249*$I249*$J249*AW$12)</f>
        <v>0</v>
      </c>
      <c r="AX249" s="16"/>
      <c r="AY249" s="16">
        <f t="shared" ref="AY249:AY252" si="2214">(AX249/12*5*$D249*$G249*$H249*$J249*AY$11)+(AX249/12*4*$E249*$G249*$I249*$J249*AY$12)+(AX249/12*3*$F249*$G249*$I249*$J249*AY$12)</f>
        <v>0</v>
      </c>
      <c r="AZ249" s="16">
        <v>1</v>
      </c>
      <c r="BA249" s="16">
        <f t="shared" ref="BA249:BA252" si="2215">(AZ249/12*5*$D249*$G249*$H249*$K249*BA$11)+(AZ249/12*4*$E249*$G249*$I249*$K249*BA$12)+(AZ249/12*3*$F249*$G249*$I249*$K249*BA$12)</f>
        <v>64417.752699999997</v>
      </c>
      <c r="BB249" s="16">
        <v>0</v>
      </c>
      <c r="BC249" s="16">
        <f t="shared" ref="BC249:BC252" si="2216">(BB249/12*5*$D249*$G249*$H249*$J249*BC$11)+(BB249/12*4*$E249*$G249*$I249*$J249*BC$12)+(BB249/12*3*$F249*$G249*$I249*$J249*BC$12)</f>
        <v>0</v>
      </c>
      <c r="BD249" s="16">
        <v>0</v>
      </c>
      <c r="BE249" s="16">
        <f t="shared" ref="BE249:BE252" si="2217">(BD249/12*5*$D249*$G249*$H249*$J249*BE$11)+(BD249/12*4*$E249*$G249*$I249*$J249*BE$12)+(BD249/12*3*$F249*$G249*$I249*$J249*BE$12)</f>
        <v>0</v>
      </c>
      <c r="BF249" s="16">
        <v>0</v>
      </c>
      <c r="BG249" s="16">
        <f t="shared" ref="BG249:BG252" si="2218">(BF249/12*5*$D249*$G249*$H249*$J249*BG$11)+(BF249/12*4*$E249*$G249*$I249*$J249*BG$12)+(BF249/12*3*$F249*$G249*$I249*$J249*BG$12)</f>
        <v>0</v>
      </c>
      <c r="BH249" s="16">
        <v>0</v>
      </c>
      <c r="BI249" s="16">
        <f t="shared" ref="BI249:BI252" si="2219">(BH249/12*5*$D249*$G249*$H249*$K249*BI$11)+(BH249/12*4*$E249*$G249*$I249*$K249*BI$12)+(BH249/12*3*$F249*$G249*$I249*$K249*BI$12)</f>
        <v>0</v>
      </c>
      <c r="BJ249" s="16">
        <v>12</v>
      </c>
      <c r="BK249" s="16">
        <f t="shared" ref="BK249:BK252" si="2220">(BJ249/12*5*$D249*$G249*$H249*$J249*BK$11)+(BJ249/12*4*$E249*$G249*$I249*$J249*BK$12)+(BJ249/12*3*$F249*$G249*$I249*$J249*BK$12)</f>
        <v>692186.61434999993</v>
      </c>
      <c r="BL249" s="16">
        <v>18</v>
      </c>
      <c r="BM249" s="16">
        <f t="shared" ref="BM249:BM252" si="2221">(BL249/12*5*$D249*$G249*$H249*$J249*BM$11)+(BL249/12*4*$E249*$G249*$I249*$J249*BM$12)+(BL249/12*3*$F249*$G249*$I249*$J249*BM$12)</f>
        <v>993389.34029999981</v>
      </c>
      <c r="BN249" s="22">
        <v>0</v>
      </c>
      <c r="BO249" s="16">
        <f t="shared" ref="BO249:BO252" si="2222">(BN249/12*5*$D249*$G249*$H249*$K249*BO$11)+(BN249/12*4*$E249*$G249*$I249*$K249*BO$12)+(BN249/12*3*$F249*$G249*$I249*$K249*BO$12)</f>
        <v>0</v>
      </c>
      <c r="BP249" s="16">
        <v>0</v>
      </c>
      <c r="BQ249" s="16">
        <f t="shared" ref="BQ249:BQ252" si="2223">(BP249/12*5*$D249*$G249*$H249*$K249*BQ$11)+(BP249/12*4*$E249*$G249*$I249*$K249*BQ$12)+(BP249/12*3*$F249*$G249*$I249*$K249*BQ$12)</f>
        <v>0</v>
      </c>
      <c r="BR249" s="16">
        <v>0</v>
      </c>
      <c r="BS249" s="16">
        <f t="shared" ref="BS249:BS252" si="2224">(BR249/12*5*$D249*$G249*$H249*$J249*BS$11)+(BR249/12*4*$E249*$G249*$I249*$J249*BS$12)+(BR249/12*3*$F249*$G249*$I249*$J249*BS$12)</f>
        <v>0</v>
      </c>
      <c r="BT249" s="16">
        <v>0</v>
      </c>
      <c r="BU249" s="16">
        <f t="shared" ref="BU249:BU252" si="2225">(BT249/12*5*$D249*$G249*$H249*$J249*BU$11)+(BT249/12*4*$E249*$G249*$I249*$J249*BU$12)+(BT249/12*3*$F249*$G249*$I249*$J249*BU$12)</f>
        <v>0</v>
      </c>
      <c r="BV249" s="16">
        <v>0</v>
      </c>
      <c r="BW249" s="16">
        <f t="shared" ref="BW249:BW252" si="2226">(BV249/12*5*$D249*$G249*$H249*$K249*BW$11)+(BV249/12*4*$E249*$G249*$I249*$K249*BW$12)+(BV249/12*3*$F249*$G249*$I249*$K249*BW$12)</f>
        <v>0</v>
      </c>
      <c r="BX249" s="16"/>
      <c r="BY249" s="16">
        <f t="shared" ref="BY249:BY252" si="2227">(BX249/12*5*$D249*$G249*$H249*$K249*BY$11)+(BX249/12*4*$E249*$G249*$I249*$K249*BY$12)+(BX249/12*3*$F249*$G249*$I249*$K249*BY$12)</f>
        <v>0</v>
      </c>
      <c r="BZ249" s="16">
        <v>0</v>
      </c>
      <c r="CA249" s="16">
        <f t="shared" ref="CA249:CA252" si="2228">(BZ249/12*5*$D249*$G249*$H249*$J249*CA$11)+(BZ249/12*4*$E249*$G249*$I249*$J249*CA$12)+(BZ249/12*3*$F249*$G249*$I249*$J249*CA$12)</f>
        <v>0</v>
      </c>
      <c r="CB249" s="16">
        <v>0</v>
      </c>
      <c r="CC249" s="16">
        <f t="shared" ref="CC249:CC252" si="2229">(CB249/12*5*$D249*$G249*$H249*$K249*CC$11)+(CB249/12*4*$E249*$G249*$I249*$K249*CC$12)+(CB249/12*3*$F249*$G249*$I249*$K249*CC$12)</f>
        <v>0</v>
      </c>
      <c r="CD249" s="16">
        <v>0</v>
      </c>
      <c r="CE249" s="16">
        <f t="shared" ref="CE249:CE252" si="2230">(CD249/12*5*$D249*$G249*$H249*$J249*CE$11)+(CD249/12*4*$E249*$G249*$I249*$J249*CE$12)+(CD249/12*3*$F249*$G249*$I249*$J249*CE$12)</f>
        <v>0</v>
      </c>
      <c r="CF249" s="16"/>
      <c r="CG249" s="16">
        <f t="shared" ref="CG249:CG252" si="2231">(CF249/12*5*$D249*$G249*$H249*$J249*CG$11)+(CF249/12*4*$E249*$G249*$I249*$J249*CG$12)+(CF249/12*3*$F249*$G249*$I249*$J249*CG$12)</f>
        <v>0</v>
      </c>
      <c r="CH249" s="16"/>
      <c r="CI249" s="16">
        <f t="shared" ref="CI249:CI252" si="2232">(CH249/12*5*$D249*$G249*$H249*$J249*CI$11)+(CH249/12*4*$E249*$G249*$I249*$J249*CI$12)+(CH249/12*3*$F249*$G249*$I249*$J249*CI$12)</f>
        <v>0</v>
      </c>
      <c r="CJ249" s="16"/>
      <c r="CK249" s="16">
        <f t="shared" ref="CK249:CK252" si="2233">(CJ249/12*5*$D249*$G249*$H249*$J249*CK$11)+(CJ249/12*4*$E249*$G249*$I249*$J249*CK$12)+(CJ249/12*3*$F249*$G249*$I249*$J249*CK$12)</f>
        <v>0</v>
      </c>
      <c r="CL249" s="16">
        <v>16</v>
      </c>
      <c r="CM249" s="16">
        <f t="shared" ref="CM249:CM252" si="2234">(CL249/12*5*$D249*$G249*$H249*$K249*CM$11)+(CL249/12*4*$E249*$G249*$I249*$K249*CM$12)+(CL249/12*3*$F249*$G249*$I249*$K249*CM$12)</f>
        <v>1050423.8802399999</v>
      </c>
      <c r="CN249" s="16">
        <v>5</v>
      </c>
      <c r="CO249" s="16">
        <f t="shared" ref="CO249:CO252" si="2235">(CN249/12*5*$D249*$G249*$H249*$K249*CO$11)+(CN249/12*4*$E249*$G249*$I249*$K249*CO$12)+(CN249/12*3*$F249*$G249*$I249*$K249*CO$12)</f>
        <v>377369.82097499992</v>
      </c>
      <c r="CP249" s="18"/>
      <c r="CQ249" s="16">
        <f t="shared" ref="CQ249:CQ252" si="2236">(CP249/12*5*$D249*$G249*$H249*$J249*CQ$11)+(CP249/12*4*$E249*$G249*$I249*$J249*CQ$12)+(CP249/12*3*$F249*$G249*$I249*$J249*CQ$12)</f>
        <v>0</v>
      </c>
      <c r="CR249" s="16"/>
      <c r="CS249" s="16">
        <f t="shared" ref="CS249:CS252" si="2237">(CR249/12*5*$D249*$G249*$H249*$K249*CS$11)+(CR249/12*4*$E249*$G249*$I249*$K249*CS$12)+(CR249/12*3*$F249*$G249*$I249*$K249*CS$12)</f>
        <v>0</v>
      </c>
      <c r="CT249" s="16"/>
      <c r="CU249" s="16">
        <f t="shared" ref="CU249:CU252" si="2238">(CT249/12*5*$D249*$G249*$H249*$K249*CU$11)+(CT249/12*4*$E249*$G249*$I249*$K249*CU$12)+(CT249/12*3*$F249*$G249*$I249*$K249*CU$12)</f>
        <v>0</v>
      </c>
      <c r="CV249" s="16">
        <v>4</v>
      </c>
      <c r="CW249" s="16">
        <f t="shared" ref="CW249:CW252" si="2239">(CV249/12*5*$D249*$G249*$H249*$K249*CW$11)+(CV249/12*4*$E249*$G249*$I249*$K249*CW$12)+(CV249/12*3*$F249*$G249*$I249*$K249*CW$12)</f>
        <v>295614.99953999993</v>
      </c>
      <c r="CX249" s="16"/>
      <c r="CY249" s="16">
        <f t="shared" ref="CY249:CY252" si="2240">(CX249/12*5*$D249*$G249*$H249*$K249*CY$11)+(CX249/12*4*$E249*$G249*$I249*$K249*CY$12)+(CX249/12*3*$F249*$G249*$I249*$K249*CY$12)</f>
        <v>0</v>
      </c>
      <c r="CZ249" s="16">
        <v>5</v>
      </c>
      <c r="DA249" s="16">
        <f t="shared" ref="DA249:DA252" si="2241">(CZ249/12*5*$D249*$G249*$H249*$K249*DA$11)+(CZ249/12*4*$E249*$G249*$I249*$K249*DA$12)+(CZ249/12*3*$F249*$G249*$I249*$K249*DA$12)</f>
        <v>369518.74942499993</v>
      </c>
      <c r="DB249" s="16"/>
      <c r="DC249" s="16">
        <f t="shared" ref="DC249:DC252" si="2242">(DB249/12*5*$D249*$G249*$H249*$J249*DC$11)+(DB249/12*4*$E249*$G249*$I249*$J249*DC$12)+(DB249/12*3*$F249*$G249*$I249*$J249*DC$12)</f>
        <v>0</v>
      </c>
      <c r="DD249" s="16">
        <v>6</v>
      </c>
      <c r="DE249" s="16">
        <f t="shared" ref="DE249:DE252" si="2243">(DD249/12*5*$D249*$G249*$H249*$J249*DE$11)+(DD249/12*4*$E249*$G249*$I249*$J249*DE$12)+(DD249/12*3*$F249*$G249*$I249*$J249*DE$12)</f>
        <v>376685.93584999989</v>
      </c>
      <c r="DF249" s="16"/>
      <c r="DG249" s="16">
        <f t="shared" ref="DG249:DG252" si="2244">(DF249/12*5*$D249*$G249*$H249*$K249*DG$11)+(DF249/12*4*$E249*$G249*$I249*$K249*DG$12)+(DF249/12*3*$F249*$G249*$I249*$K249*DG$12)</f>
        <v>0</v>
      </c>
      <c r="DH249" s="16"/>
      <c r="DI249" s="16">
        <f t="shared" ref="DI249:DI252" si="2245">(DH249/12*5*$D249*$G249*$H249*$K249*DI$11)+(DH249/12*4*$E249*$G249*$I249*$K249*DI$12)+(DH249/12*3*$F249*$G249*$I249*$K249*DI$12)</f>
        <v>0</v>
      </c>
      <c r="DJ249" s="16"/>
      <c r="DK249" s="16">
        <f t="shared" ref="DK249:DK252" si="2246">(DJ249/12*5*$D249*$G249*$H249*$L249*DK$11)+(DJ249/12*4*$E249*$G249*$I249*$L249*DK$12)+(DJ249/12*3*$F249*$G249*$I249*$L249*DK$12)</f>
        <v>0</v>
      </c>
      <c r="DL249" s="16">
        <v>2</v>
      </c>
      <c r="DM249" s="16">
        <f t="shared" si="2140"/>
        <v>234708.46999583329</v>
      </c>
      <c r="DN249" s="16"/>
      <c r="DO249" s="16">
        <f t="shared" si="1807"/>
        <v>0</v>
      </c>
      <c r="DP249" s="16">
        <f t="shared" ref="DP249:DQ253" si="2247">SUM(N249,P249,R249,T249,V249,X249,Z249,AB249,AD249,AF249,AH249,AJ249,AL249,AN249,AP249,AR249,AT249,AV249,AX249,AZ249,BB249,BD249,BF249,BH249,BJ249,BL249,BN249,BP249,BR249,BT249,BV249,BX249,BZ249,CB249,CD249,CF249,CH249,CJ249,CL249,CN249,CP249,CR249,CT249,CV249,CX249,CZ249,DB249,DD249,DF249,DH249,DJ249,DL249,DN249)</f>
        <v>164</v>
      </c>
      <c r="DQ249" s="16">
        <f t="shared" si="2247"/>
        <v>10102729.724835832</v>
      </c>
    </row>
    <row r="250" spans="1:121" ht="45" customHeight="1" x14ac:dyDescent="0.25">
      <c r="A250" s="20"/>
      <c r="B250" s="54">
        <v>210</v>
      </c>
      <c r="C250" s="55" t="s">
        <v>378</v>
      </c>
      <c r="D250" s="56">
        <f t="shared" si="1809"/>
        <v>19063</v>
      </c>
      <c r="E250" s="56">
        <v>18530</v>
      </c>
      <c r="F250" s="56">
        <v>18715</v>
      </c>
      <c r="G250" s="21">
        <v>1.54</v>
      </c>
      <c r="H250" s="15">
        <v>1</v>
      </c>
      <c r="I250" s="15">
        <v>1</v>
      </c>
      <c r="J250" s="56">
        <v>1.4</v>
      </c>
      <c r="K250" s="56">
        <v>1.68</v>
      </c>
      <c r="L250" s="56">
        <v>2.23</v>
      </c>
      <c r="M250" s="56">
        <v>2.57</v>
      </c>
      <c r="N250" s="16">
        <v>20</v>
      </c>
      <c r="O250" s="16">
        <f t="shared" si="2196"/>
        <v>860817.67566666659</v>
      </c>
      <c r="P250" s="16">
        <v>0</v>
      </c>
      <c r="Q250" s="16">
        <f t="shared" si="2197"/>
        <v>0</v>
      </c>
      <c r="R250" s="16">
        <v>0</v>
      </c>
      <c r="S250" s="16">
        <f t="shared" si="2198"/>
        <v>0</v>
      </c>
      <c r="T250" s="16"/>
      <c r="U250" s="16">
        <f t="shared" si="2199"/>
        <v>0</v>
      </c>
      <c r="V250" s="16"/>
      <c r="W250" s="16">
        <f t="shared" si="2200"/>
        <v>0</v>
      </c>
      <c r="X250" s="16">
        <v>0</v>
      </c>
      <c r="Y250" s="16">
        <f t="shared" si="2201"/>
        <v>0</v>
      </c>
      <c r="Z250" s="16">
        <v>0</v>
      </c>
      <c r="AA250" s="16">
        <f t="shared" si="2202"/>
        <v>0</v>
      </c>
      <c r="AB250" s="16">
        <v>0</v>
      </c>
      <c r="AC250" s="16">
        <f t="shared" si="2203"/>
        <v>0</v>
      </c>
      <c r="AD250" s="16">
        <v>0</v>
      </c>
      <c r="AE250" s="16">
        <f t="shared" si="2204"/>
        <v>0</v>
      </c>
      <c r="AF250" s="16">
        <v>4</v>
      </c>
      <c r="AG250" s="16">
        <f t="shared" si="2205"/>
        <v>172163.53513333332</v>
      </c>
      <c r="AH250" s="16"/>
      <c r="AI250" s="16">
        <f t="shared" si="2206"/>
        <v>0</v>
      </c>
      <c r="AJ250" s="16"/>
      <c r="AK250" s="16">
        <f t="shared" si="2207"/>
        <v>0</v>
      </c>
      <c r="AL250" s="58">
        <v>0</v>
      </c>
      <c r="AM250" s="16">
        <f t="shared" si="2208"/>
        <v>0</v>
      </c>
      <c r="AN250" s="59">
        <v>2</v>
      </c>
      <c r="AO250" s="16">
        <f t="shared" si="2209"/>
        <v>99500.460751999984</v>
      </c>
      <c r="AP250" s="16">
        <v>0</v>
      </c>
      <c r="AQ250" s="16">
        <f t="shared" si="2210"/>
        <v>0</v>
      </c>
      <c r="AR250" s="16">
        <v>3</v>
      </c>
      <c r="AS250" s="16">
        <f t="shared" si="2211"/>
        <v>149250.69112800001</v>
      </c>
      <c r="AT250" s="16"/>
      <c r="AU250" s="16">
        <f t="shared" si="2212"/>
        <v>0</v>
      </c>
      <c r="AV250" s="16"/>
      <c r="AW250" s="16">
        <f t="shared" si="2213"/>
        <v>0</v>
      </c>
      <c r="AX250" s="16"/>
      <c r="AY250" s="16">
        <f t="shared" si="2214"/>
        <v>0</v>
      </c>
      <c r="AZ250" s="16">
        <v>0</v>
      </c>
      <c r="BA250" s="16">
        <f t="shared" si="2215"/>
        <v>0</v>
      </c>
      <c r="BB250" s="16">
        <v>0</v>
      </c>
      <c r="BC250" s="16">
        <f t="shared" si="2216"/>
        <v>0</v>
      </c>
      <c r="BD250" s="16">
        <v>0</v>
      </c>
      <c r="BE250" s="16">
        <f t="shared" si="2217"/>
        <v>0</v>
      </c>
      <c r="BF250" s="16">
        <v>0</v>
      </c>
      <c r="BG250" s="16">
        <f t="shared" si="2218"/>
        <v>0</v>
      </c>
      <c r="BH250" s="16">
        <v>0</v>
      </c>
      <c r="BI250" s="16">
        <f t="shared" si="2219"/>
        <v>0</v>
      </c>
      <c r="BJ250" s="16">
        <v>0</v>
      </c>
      <c r="BK250" s="16">
        <f t="shared" si="2220"/>
        <v>0</v>
      </c>
      <c r="BL250" s="16"/>
      <c r="BM250" s="16">
        <f t="shared" si="2221"/>
        <v>0</v>
      </c>
      <c r="BN250" s="22">
        <v>0</v>
      </c>
      <c r="BO250" s="16">
        <f t="shared" si="2222"/>
        <v>0</v>
      </c>
      <c r="BP250" s="16">
        <v>0</v>
      </c>
      <c r="BQ250" s="16">
        <f t="shared" si="2223"/>
        <v>0</v>
      </c>
      <c r="BR250" s="16">
        <v>0</v>
      </c>
      <c r="BS250" s="16">
        <f t="shared" si="2224"/>
        <v>0</v>
      </c>
      <c r="BT250" s="16">
        <v>0</v>
      </c>
      <c r="BU250" s="16">
        <f t="shared" si="2225"/>
        <v>0</v>
      </c>
      <c r="BV250" s="16">
        <v>0</v>
      </c>
      <c r="BW250" s="16">
        <f t="shared" si="2226"/>
        <v>0</v>
      </c>
      <c r="BX250" s="16"/>
      <c r="BY250" s="16">
        <f t="shared" si="2227"/>
        <v>0</v>
      </c>
      <c r="BZ250" s="16">
        <v>0</v>
      </c>
      <c r="CA250" s="16">
        <f t="shared" si="2228"/>
        <v>0</v>
      </c>
      <c r="CB250" s="16"/>
      <c r="CC250" s="16">
        <f t="shared" si="2229"/>
        <v>0</v>
      </c>
      <c r="CD250" s="16">
        <v>0</v>
      </c>
      <c r="CE250" s="16">
        <f t="shared" si="2230"/>
        <v>0</v>
      </c>
      <c r="CF250" s="16"/>
      <c r="CG250" s="16">
        <f t="shared" si="2231"/>
        <v>0</v>
      </c>
      <c r="CH250" s="16"/>
      <c r="CI250" s="16">
        <f t="shared" si="2232"/>
        <v>0</v>
      </c>
      <c r="CJ250" s="16"/>
      <c r="CK250" s="16">
        <f t="shared" si="2233"/>
        <v>0</v>
      </c>
      <c r="CL250" s="16"/>
      <c r="CM250" s="16">
        <f t="shared" si="2234"/>
        <v>0</v>
      </c>
      <c r="CN250" s="16"/>
      <c r="CO250" s="16">
        <f t="shared" si="2235"/>
        <v>0</v>
      </c>
      <c r="CP250" s="18"/>
      <c r="CQ250" s="16">
        <f t="shared" si="2236"/>
        <v>0</v>
      </c>
      <c r="CR250" s="16">
        <v>3</v>
      </c>
      <c r="CS250" s="16">
        <f t="shared" si="2237"/>
        <v>166245.56810400001</v>
      </c>
      <c r="CT250" s="16"/>
      <c r="CU250" s="16">
        <f t="shared" si="2238"/>
        <v>0</v>
      </c>
      <c r="CV250" s="16">
        <v>18</v>
      </c>
      <c r="CW250" s="16">
        <f t="shared" si="2239"/>
        <v>999322.900884</v>
      </c>
      <c r="CX250" s="16"/>
      <c r="CY250" s="16">
        <f t="shared" si="2240"/>
        <v>0</v>
      </c>
      <c r="CZ250" s="16"/>
      <c r="DA250" s="16">
        <f t="shared" si="2241"/>
        <v>0</v>
      </c>
      <c r="DB250" s="16">
        <v>9</v>
      </c>
      <c r="DC250" s="16">
        <f t="shared" si="2242"/>
        <v>412182.03179999988</v>
      </c>
      <c r="DD250" s="16">
        <v>3</v>
      </c>
      <c r="DE250" s="16">
        <f t="shared" si="2243"/>
        <v>141486.91249000002</v>
      </c>
      <c r="DF250" s="16"/>
      <c r="DG250" s="16">
        <f t="shared" si="2244"/>
        <v>0</v>
      </c>
      <c r="DH250" s="16">
        <v>6</v>
      </c>
      <c r="DI250" s="16">
        <f t="shared" si="2245"/>
        <v>357570.31464</v>
      </c>
      <c r="DJ250" s="16"/>
      <c r="DK250" s="16">
        <f t="shared" si="2246"/>
        <v>0</v>
      </c>
      <c r="DL250" s="16">
        <v>7</v>
      </c>
      <c r="DM250" s="16">
        <f t="shared" si="2140"/>
        <v>617111.53818416665</v>
      </c>
      <c r="DN250" s="16"/>
      <c r="DO250" s="16">
        <f t="shared" si="1807"/>
        <v>0</v>
      </c>
      <c r="DP250" s="16">
        <f t="shared" si="2247"/>
        <v>75</v>
      </c>
      <c r="DQ250" s="16">
        <f t="shared" si="2247"/>
        <v>3975651.6287821662</v>
      </c>
    </row>
    <row r="251" spans="1:121" ht="45" customHeight="1" x14ac:dyDescent="0.25">
      <c r="A251" s="20"/>
      <c r="B251" s="54">
        <v>211</v>
      </c>
      <c r="C251" s="55" t="s">
        <v>379</v>
      </c>
      <c r="D251" s="56">
        <f t="shared" si="1809"/>
        <v>19063</v>
      </c>
      <c r="E251" s="56">
        <v>18530</v>
      </c>
      <c r="F251" s="56">
        <v>18715</v>
      </c>
      <c r="G251" s="21">
        <v>1.92</v>
      </c>
      <c r="H251" s="15">
        <v>1</v>
      </c>
      <c r="I251" s="15">
        <v>1</v>
      </c>
      <c r="J251" s="56">
        <v>1.4</v>
      </c>
      <c r="K251" s="56">
        <v>1.68</v>
      </c>
      <c r="L251" s="56">
        <v>2.23</v>
      </c>
      <c r="M251" s="56">
        <v>2.57</v>
      </c>
      <c r="N251" s="16">
        <v>125</v>
      </c>
      <c r="O251" s="16">
        <f t="shared" si="2196"/>
        <v>6707670.1999999993</v>
      </c>
      <c r="P251" s="16">
        <v>15</v>
      </c>
      <c r="Q251" s="16">
        <f t="shared" si="2197"/>
        <v>804920.42399999988</v>
      </c>
      <c r="R251" s="16">
        <v>0</v>
      </c>
      <c r="S251" s="16">
        <f t="shared" si="2198"/>
        <v>0</v>
      </c>
      <c r="T251" s="16"/>
      <c r="U251" s="16">
        <f t="shared" si="2199"/>
        <v>0</v>
      </c>
      <c r="V251" s="16">
        <v>18</v>
      </c>
      <c r="W251" s="16">
        <f t="shared" si="2200"/>
        <v>972437.78015999997</v>
      </c>
      <c r="X251" s="16">
        <v>0</v>
      </c>
      <c r="Y251" s="16">
        <f t="shared" si="2201"/>
        <v>0</v>
      </c>
      <c r="Z251" s="16">
        <v>0</v>
      </c>
      <c r="AA251" s="16">
        <f t="shared" si="2202"/>
        <v>0</v>
      </c>
      <c r="AB251" s="16">
        <v>0</v>
      </c>
      <c r="AC251" s="16">
        <f t="shared" si="2203"/>
        <v>0</v>
      </c>
      <c r="AD251" s="16">
        <v>0</v>
      </c>
      <c r="AE251" s="16">
        <f t="shared" si="2204"/>
        <v>0</v>
      </c>
      <c r="AF251" s="16">
        <v>18</v>
      </c>
      <c r="AG251" s="16">
        <f t="shared" si="2205"/>
        <v>965904.50879999995</v>
      </c>
      <c r="AH251" s="16"/>
      <c r="AI251" s="16">
        <f t="shared" si="2206"/>
        <v>0</v>
      </c>
      <c r="AJ251" s="16"/>
      <c r="AK251" s="16">
        <f t="shared" si="2207"/>
        <v>0</v>
      </c>
      <c r="AL251" s="58">
        <v>0</v>
      </c>
      <c r="AM251" s="16">
        <f t="shared" si="2208"/>
        <v>0</v>
      </c>
      <c r="AN251" s="59">
        <v>31</v>
      </c>
      <c r="AO251" s="16">
        <f t="shared" si="2209"/>
        <v>1922814.0986880001</v>
      </c>
      <c r="AP251" s="16">
        <v>0</v>
      </c>
      <c r="AQ251" s="16">
        <f t="shared" si="2210"/>
        <v>0</v>
      </c>
      <c r="AR251" s="16">
        <v>87</v>
      </c>
      <c r="AS251" s="16">
        <f t="shared" si="2211"/>
        <v>5396284.7285760008</v>
      </c>
      <c r="AT251" s="16">
        <v>0</v>
      </c>
      <c r="AU251" s="16">
        <f t="shared" si="2212"/>
        <v>0</v>
      </c>
      <c r="AV251" s="16"/>
      <c r="AW251" s="16">
        <f t="shared" si="2213"/>
        <v>0</v>
      </c>
      <c r="AX251" s="16"/>
      <c r="AY251" s="16">
        <f t="shared" si="2214"/>
        <v>0</v>
      </c>
      <c r="AZ251" s="16">
        <v>2</v>
      </c>
      <c r="BA251" s="16">
        <f t="shared" si="2215"/>
        <v>120665.44895999999</v>
      </c>
      <c r="BB251" s="16">
        <v>0</v>
      </c>
      <c r="BC251" s="16">
        <f t="shared" si="2216"/>
        <v>0</v>
      </c>
      <c r="BD251" s="16">
        <v>0</v>
      </c>
      <c r="BE251" s="16">
        <f t="shared" si="2217"/>
        <v>0</v>
      </c>
      <c r="BF251" s="16">
        <v>0</v>
      </c>
      <c r="BG251" s="16">
        <f t="shared" si="2218"/>
        <v>0</v>
      </c>
      <c r="BH251" s="16">
        <v>0</v>
      </c>
      <c r="BI251" s="16">
        <f t="shared" si="2219"/>
        <v>0</v>
      </c>
      <c r="BJ251" s="16"/>
      <c r="BK251" s="16">
        <f t="shared" si="2220"/>
        <v>0</v>
      </c>
      <c r="BL251" s="16"/>
      <c r="BM251" s="16">
        <f t="shared" si="2221"/>
        <v>0</v>
      </c>
      <c r="BN251" s="22">
        <v>0</v>
      </c>
      <c r="BO251" s="16">
        <f t="shared" si="2222"/>
        <v>0</v>
      </c>
      <c r="BP251" s="16">
        <v>0</v>
      </c>
      <c r="BQ251" s="16">
        <f t="shared" si="2223"/>
        <v>0</v>
      </c>
      <c r="BR251" s="16">
        <v>0</v>
      </c>
      <c r="BS251" s="16">
        <f t="shared" si="2224"/>
        <v>0</v>
      </c>
      <c r="BT251" s="16">
        <v>0</v>
      </c>
      <c r="BU251" s="16">
        <f t="shared" si="2225"/>
        <v>0</v>
      </c>
      <c r="BV251" s="16">
        <v>0</v>
      </c>
      <c r="BW251" s="16">
        <f t="shared" si="2226"/>
        <v>0</v>
      </c>
      <c r="BX251" s="16"/>
      <c r="BY251" s="16">
        <f t="shared" si="2227"/>
        <v>0</v>
      </c>
      <c r="BZ251" s="16">
        <v>0</v>
      </c>
      <c r="CA251" s="16">
        <f t="shared" si="2228"/>
        <v>0</v>
      </c>
      <c r="CB251" s="16">
        <v>2</v>
      </c>
      <c r="CC251" s="16">
        <f t="shared" si="2229"/>
        <v>110357.34527999998</v>
      </c>
      <c r="CD251" s="16">
        <v>0</v>
      </c>
      <c r="CE251" s="16">
        <f t="shared" si="2230"/>
        <v>0</v>
      </c>
      <c r="CF251" s="16"/>
      <c r="CG251" s="16">
        <f t="shared" si="2231"/>
        <v>0</v>
      </c>
      <c r="CH251" s="16"/>
      <c r="CI251" s="16">
        <f t="shared" si="2232"/>
        <v>0</v>
      </c>
      <c r="CJ251" s="16"/>
      <c r="CK251" s="16">
        <f t="shared" si="2233"/>
        <v>0</v>
      </c>
      <c r="CL251" s="16">
        <v>19</v>
      </c>
      <c r="CM251" s="16">
        <f t="shared" si="2234"/>
        <v>1168276.315584</v>
      </c>
      <c r="CN251" s="16">
        <v>20</v>
      </c>
      <c r="CO251" s="16">
        <f t="shared" si="2235"/>
        <v>1413756.2073599999</v>
      </c>
      <c r="CP251" s="18">
        <v>5</v>
      </c>
      <c r="CQ251" s="16">
        <f t="shared" si="2236"/>
        <v>285494.04799999995</v>
      </c>
      <c r="CR251" s="16">
        <v>5</v>
      </c>
      <c r="CS251" s="16">
        <f t="shared" si="2237"/>
        <v>345445.33632</v>
      </c>
      <c r="CT251" s="16">
        <v>3</v>
      </c>
      <c r="CU251" s="16">
        <f t="shared" si="2238"/>
        <v>180165.41222399997</v>
      </c>
      <c r="CV251" s="16">
        <v>3</v>
      </c>
      <c r="CW251" s="16">
        <f t="shared" si="2239"/>
        <v>207651.51187199997</v>
      </c>
      <c r="CX251" s="16">
        <v>10</v>
      </c>
      <c r="CY251" s="16">
        <f t="shared" si="2240"/>
        <v>690890.67264</v>
      </c>
      <c r="CZ251" s="16">
        <v>11</v>
      </c>
      <c r="DA251" s="16">
        <f t="shared" si="2241"/>
        <v>761388.87686399999</v>
      </c>
      <c r="DB251" s="16">
        <v>9</v>
      </c>
      <c r="DC251" s="16">
        <f t="shared" si="2242"/>
        <v>513889.28639999998</v>
      </c>
      <c r="DD251" s="16">
        <v>6</v>
      </c>
      <c r="DE251" s="16">
        <f t="shared" si="2243"/>
        <v>352798.53503999999</v>
      </c>
      <c r="DF251" s="16"/>
      <c r="DG251" s="16">
        <f t="shared" si="2244"/>
        <v>0</v>
      </c>
      <c r="DH251" s="16"/>
      <c r="DI251" s="16">
        <f t="shared" si="2245"/>
        <v>0</v>
      </c>
      <c r="DJ251" s="16"/>
      <c r="DK251" s="16">
        <f t="shared" si="2246"/>
        <v>0</v>
      </c>
      <c r="DL251" s="16">
        <v>3</v>
      </c>
      <c r="DM251" s="16">
        <f t="shared" si="2140"/>
        <v>329736.77735999995</v>
      </c>
      <c r="DN251" s="16"/>
      <c r="DO251" s="16">
        <f t="shared" si="1807"/>
        <v>0</v>
      </c>
      <c r="DP251" s="16">
        <f t="shared" si="2247"/>
        <v>392</v>
      </c>
      <c r="DQ251" s="16">
        <f t="shared" si="2247"/>
        <v>23250547.514128</v>
      </c>
    </row>
    <row r="252" spans="1:121" ht="45" customHeight="1" x14ac:dyDescent="0.25">
      <c r="A252" s="20"/>
      <c r="B252" s="54">
        <v>212</v>
      </c>
      <c r="C252" s="55" t="s">
        <v>380</v>
      </c>
      <c r="D252" s="56">
        <f t="shared" si="1809"/>
        <v>19063</v>
      </c>
      <c r="E252" s="56">
        <v>18530</v>
      </c>
      <c r="F252" s="56">
        <v>18715</v>
      </c>
      <c r="G252" s="21">
        <v>2.56</v>
      </c>
      <c r="H252" s="15">
        <v>1</v>
      </c>
      <c r="I252" s="15">
        <v>1</v>
      </c>
      <c r="J252" s="56">
        <v>1.4</v>
      </c>
      <c r="K252" s="56">
        <v>1.68</v>
      </c>
      <c r="L252" s="56">
        <v>2.23</v>
      </c>
      <c r="M252" s="56">
        <v>2.57</v>
      </c>
      <c r="N252" s="16">
        <v>40</v>
      </c>
      <c r="O252" s="16">
        <f t="shared" si="2196"/>
        <v>2861939.2853333335</v>
      </c>
      <c r="P252" s="16">
        <v>11</v>
      </c>
      <c r="Q252" s="16">
        <f t="shared" si="2197"/>
        <v>787033.30346666661</v>
      </c>
      <c r="R252" s="16">
        <v>0</v>
      </c>
      <c r="S252" s="16">
        <f t="shared" si="2198"/>
        <v>0</v>
      </c>
      <c r="T252" s="16"/>
      <c r="U252" s="16">
        <f t="shared" si="2199"/>
        <v>0</v>
      </c>
      <c r="V252" s="16">
        <v>63</v>
      </c>
      <c r="W252" s="16">
        <f t="shared" si="2200"/>
        <v>4538042.9740800001</v>
      </c>
      <c r="X252" s="16">
        <v>0</v>
      </c>
      <c r="Y252" s="16">
        <f t="shared" si="2201"/>
        <v>0</v>
      </c>
      <c r="Z252" s="16">
        <v>0</v>
      </c>
      <c r="AA252" s="16">
        <f t="shared" si="2202"/>
        <v>0</v>
      </c>
      <c r="AB252" s="16">
        <v>0</v>
      </c>
      <c r="AC252" s="16">
        <f t="shared" si="2203"/>
        <v>0</v>
      </c>
      <c r="AD252" s="16">
        <v>0</v>
      </c>
      <c r="AE252" s="16">
        <f t="shared" si="2204"/>
        <v>0</v>
      </c>
      <c r="AF252" s="16">
        <v>7</v>
      </c>
      <c r="AG252" s="16">
        <f t="shared" si="2205"/>
        <v>500839.37493333331</v>
      </c>
      <c r="AH252" s="16"/>
      <c r="AI252" s="16">
        <f t="shared" si="2206"/>
        <v>0</v>
      </c>
      <c r="AJ252" s="16"/>
      <c r="AK252" s="16">
        <f t="shared" si="2207"/>
        <v>0</v>
      </c>
      <c r="AL252" s="58">
        <v>0</v>
      </c>
      <c r="AM252" s="16">
        <f t="shared" si="2208"/>
        <v>0</v>
      </c>
      <c r="AN252" s="59">
        <v>0</v>
      </c>
      <c r="AO252" s="16">
        <f t="shared" si="2209"/>
        <v>0</v>
      </c>
      <c r="AP252" s="16">
        <v>0</v>
      </c>
      <c r="AQ252" s="16">
        <f t="shared" si="2210"/>
        <v>0</v>
      </c>
      <c r="AR252" s="16"/>
      <c r="AS252" s="16">
        <f t="shared" si="2211"/>
        <v>0</v>
      </c>
      <c r="AT252" s="16">
        <v>0</v>
      </c>
      <c r="AU252" s="16">
        <f t="shared" si="2212"/>
        <v>0</v>
      </c>
      <c r="AV252" s="16"/>
      <c r="AW252" s="16">
        <f t="shared" si="2213"/>
        <v>0</v>
      </c>
      <c r="AX252" s="16"/>
      <c r="AY252" s="16">
        <f t="shared" si="2214"/>
        <v>0</v>
      </c>
      <c r="AZ252" s="16">
        <v>0</v>
      </c>
      <c r="BA252" s="16">
        <f t="shared" si="2215"/>
        <v>0</v>
      </c>
      <c r="BB252" s="16">
        <v>0</v>
      </c>
      <c r="BC252" s="16">
        <f t="shared" si="2216"/>
        <v>0</v>
      </c>
      <c r="BD252" s="16">
        <v>0</v>
      </c>
      <c r="BE252" s="16">
        <f t="shared" si="2217"/>
        <v>0</v>
      </c>
      <c r="BF252" s="16">
        <v>0</v>
      </c>
      <c r="BG252" s="16">
        <f t="shared" si="2218"/>
        <v>0</v>
      </c>
      <c r="BH252" s="16">
        <v>0</v>
      </c>
      <c r="BI252" s="16">
        <f t="shared" si="2219"/>
        <v>0</v>
      </c>
      <c r="BJ252" s="16">
        <v>0</v>
      </c>
      <c r="BK252" s="16">
        <f t="shared" si="2220"/>
        <v>0</v>
      </c>
      <c r="BL252" s="16">
        <v>2</v>
      </c>
      <c r="BM252" s="16">
        <f t="shared" si="2221"/>
        <v>137836.13610666664</v>
      </c>
      <c r="BN252" s="22">
        <v>0</v>
      </c>
      <c r="BO252" s="16">
        <f t="shared" si="2222"/>
        <v>0</v>
      </c>
      <c r="BP252" s="16">
        <v>0</v>
      </c>
      <c r="BQ252" s="16">
        <f t="shared" si="2223"/>
        <v>0</v>
      </c>
      <c r="BR252" s="16">
        <v>0</v>
      </c>
      <c r="BS252" s="16">
        <f t="shared" si="2224"/>
        <v>0</v>
      </c>
      <c r="BT252" s="16">
        <v>0</v>
      </c>
      <c r="BU252" s="16">
        <f t="shared" si="2225"/>
        <v>0</v>
      </c>
      <c r="BV252" s="16">
        <v>0</v>
      </c>
      <c r="BW252" s="16">
        <f t="shared" si="2226"/>
        <v>0</v>
      </c>
      <c r="BX252" s="16"/>
      <c r="BY252" s="16">
        <f t="shared" si="2227"/>
        <v>0</v>
      </c>
      <c r="BZ252" s="16">
        <v>0</v>
      </c>
      <c r="CA252" s="16">
        <f t="shared" si="2228"/>
        <v>0</v>
      </c>
      <c r="CB252" s="16">
        <v>0</v>
      </c>
      <c r="CC252" s="16">
        <f t="shared" si="2229"/>
        <v>0</v>
      </c>
      <c r="CD252" s="16">
        <v>0</v>
      </c>
      <c r="CE252" s="16">
        <f t="shared" si="2230"/>
        <v>0</v>
      </c>
      <c r="CF252" s="16"/>
      <c r="CG252" s="16">
        <f t="shared" si="2231"/>
        <v>0</v>
      </c>
      <c r="CH252" s="16"/>
      <c r="CI252" s="16">
        <f t="shared" si="2232"/>
        <v>0</v>
      </c>
      <c r="CJ252" s="16"/>
      <c r="CK252" s="16">
        <f t="shared" si="2233"/>
        <v>0</v>
      </c>
      <c r="CL252" s="16">
        <v>1</v>
      </c>
      <c r="CM252" s="16">
        <f t="shared" si="2234"/>
        <v>81984.302847999992</v>
      </c>
      <c r="CN252" s="16"/>
      <c r="CO252" s="16">
        <f t="shared" si="2235"/>
        <v>0</v>
      </c>
      <c r="CP252" s="18"/>
      <c r="CQ252" s="16">
        <f t="shared" si="2236"/>
        <v>0</v>
      </c>
      <c r="CR252" s="16"/>
      <c r="CS252" s="16">
        <f t="shared" si="2237"/>
        <v>0</v>
      </c>
      <c r="CT252" s="16"/>
      <c r="CU252" s="16">
        <f t="shared" si="2238"/>
        <v>0</v>
      </c>
      <c r="CV252" s="16">
        <v>3</v>
      </c>
      <c r="CW252" s="16">
        <f t="shared" si="2239"/>
        <v>276868.68249599996</v>
      </c>
      <c r="CX252" s="16"/>
      <c r="CY252" s="16">
        <f t="shared" si="2240"/>
        <v>0</v>
      </c>
      <c r="CZ252" s="16">
        <v>1</v>
      </c>
      <c r="DA252" s="16">
        <f t="shared" si="2241"/>
        <v>92289.560831999988</v>
      </c>
      <c r="DB252" s="16"/>
      <c r="DC252" s="16">
        <f t="shared" si="2242"/>
        <v>0</v>
      </c>
      <c r="DD252" s="16"/>
      <c r="DE252" s="16">
        <f t="shared" si="2243"/>
        <v>0</v>
      </c>
      <c r="DF252" s="16"/>
      <c r="DG252" s="16">
        <f t="shared" si="2244"/>
        <v>0</v>
      </c>
      <c r="DH252" s="16"/>
      <c r="DI252" s="16">
        <f t="shared" si="2245"/>
        <v>0</v>
      </c>
      <c r="DJ252" s="16"/>
      <c r="DK252" s="16">
        <f t="shared" si="2246"/>
        <v>0</v>
      </c>
      <c r="DL252" s="16"/>
      <c r="DM252" s="16">
        <f t="shared" si="2140"/>
        <v>0</v>
      </c>
      <c r="DN252" s="16"/>
      <c r="DO252" s="16">
        <f t="shared" si="1807"/>
        <v>0</v>
      </c>
      <c r="DP252" s="16">
        <f t="shared" si="2247"/>
        <v>128</v>
      </c>
      <c r="DQ252" s="16">
        <f t="shared" si="2247"/>
        <v>9276833.6200959999</v>
      </c>
    </row>
    <row r="253" spans="1:121" ht="45" x14ac:dyDescent="0.25">
      <c r="A253" s="20"/>
      <c r="B253" s="54">
        <v>213</v>
      </c>
      <c r="C253" s="55" t="s">
        <v>381</v>
      </c>
      <c r="D253" s="56">
        <f t="shared" si="1809"/>
        <v>19063</v>
      </c>
      <c r="E253" s="56">
        <v>18530</v>
      </c>
      <c r="F253" s="56">
        <v>18715</v>
      </c>
      <c r="G253" s="21">
        <v>4.12</v>
      </c>
      <c r="H253" s="15">
        <v>1</v>
      </c>
      <c r="I253" s="15">
        <v>1</v>
      </c>
      <c r="J253" s="56">
        <v>1.4</v>
      </c>
      <c r="K253" s="56">
        <v>1.68</v>
      </c>
      <c r="L253" s="56">
        <v>2.23</v>
      </c>
      <c r="M253" s="56">
        <v>2.57</v>
      </c>
      <c r="N253" s="16">
        <v>56</v>
      </c>
      <c r="O253" s="16">
        <f>(N253/12*5*$D253*$G253*$H253*$J253*O$11)+(N253/12*4*$E253*$G253*$I253*$J253)+(N253/12*3*$F253*$G253*$I253*$J253)</f>
        <v>6097668.3095999993</v>
      </c>
      <c r="P253" s="16">
        <v>0</v>
      </c>
      <c r="Q253" s="16">
        <f>(P253/12*5*$D253*$G253*$H253*$J253*Q$11)+(P253/12*4*$E253*$G253*$I253*$J253)+(P253/12*3*$F253*$G253*$I253*$J253)</f>
        <v>0</v>
      </c>
      <c r="R253" s="16">
        <v>0</v>
      </c>
      <c r="S253" s="16">
        <f>(R253/12*5*$D253*$G253*$H253*$J253*S$11)+(R253/12*4*$E253*$G253*$I253*$J253)+(R253/12*3*$F253*$G253*$I253*$J253)</f>
        <v>0</v>
      </c>
      <c r="T253" s="16"/>
      <c r="U253" s="16">
        <f>(T253/12*5*$D253*$G253*$H253*$J253*U$11)+(T253/12*4*$E253*$G253*$I253*$J253)+(T253/12*3*$F253*$G253*$I253*$J253)</f>
        <v>0</v>
      </c>
      <c r="V253" s="16">
        <v>18</v>
      </c>
      <c r="W253" s="16">
        <f>(V253/12*5*$D253*$G253*$H253*$J253*W$11)+(V253/12*4*$E253*$G253*$I253*$J253)+(V253/12*3*$F253*$G253*$I253*$J253)</f>
        <v>1973984.1252600001</v>
      </c>
      <c r="X253" s="16">
        <v>0</v>
      </c>
      <c r="Y253" s="16">
        <f>(X253/12*5*$D253*$G253*$H253*$J253*Y$11)+(X253/12*4*$E253*$G253*$I253*$J253)+(X253/12*3*$F253*$G253*$I253*$J253)</f>
        <v>0</v>
      </c>
      <c r="Z253" s="16">
        <v>0</v>
      </c>
      <c r="AA253" s="16">
        <f>(Z253/12*5*$D253*$G253*$H253*$J253*AA$11)+(Z253/12*4*$E253*$G253*$I253*$J253)+(Z253/12*3*$F253*$G253*$I253*$J253)</f>
        <v>0</v>
      </c>
      <c r="AB253" s="16">
        <v>0</v>
      </c>
      <c r="AC253" s="16">
        <f>(AB253/12*5*$D253*$G253*$H253*$J253*AC$11)+(AB253/12*4*$E253*$G253*$I253*$J253)+(AB253/12*3*$F253*$G253*$I253*$J253)</f>
        <v>0</v>
      </c>
      <c r="AD253" s="16">
        <v>0</v>
      </c>
      <c r="AE253" s="16">
        <f>(AD253/12*5*$D253*$G253*$H253*$J253*AE$11)+(AD253/12*4*$E253*$G253*$I253*$J253)+(AD253/12*3*$F253*$G253*$I253*$J253)</f>
        <v>0</v>
      </c>
      <c r="AF253" s="16">
        <v>6</v>
      </c>
      <c r="AG253" s="16">
        <f>(AF253/12*5*$D253*$G253*$H253*$J253*AG$11)+(AF253/12*4*$E253*$G253*$I253*$J253)+(AF253/12*3*$F253*$G253*$I253*$J253)</f>
        <v>653321.60459999996</v>
      </c>
      <c r="AH253" s="16">
        <v>0</v>
      </c>
      <c r="AI253" s="16">
        <f>(AH253/12*5*$D253*$G253*$H253*$J253*AI$11)+(AH253/12*4*$E253*$G253*$I253*$J253)+(AH253/12*3*$F253*$G253*$I253*$J253)</f>
        <v>0</v>
      </c>
      <c r="AJ253" s="16"/>
      <c r="AK253" s="16">
        <f>(AJ253/12*5*$D253*$G253*$H253*$J253*AK$11)+(AJ253/12*4*$E253*$G253*$I253*$J253)+(AJ253/12*3*$F253*$G253*$I253*$J253)</f>
        <v>0</v>
      </c>
      <c r="AL253" s="58">
        <v>0</v>
      </c>
      <c r="AM253" s="16">
        <f>(AL253/12*5*$D253*$G253*$H253*$J253*AM$11)+(AL253/12*4*$E253*$G253*$I253*$J253)+(AL253/12*3*$F253*$G253*$I253*$J253)</f>
        <v>0</v>
      </c>
      <c r="AN253" s="59">
        <v>0</v>
      </c>
      <c r="AO253" s="16">
        <f>(AN253/12*5*$D253*$G253*$H253*$K253*AO$11)+(AN253/12*4*$E253*$G253*$I253*$K253)+(AN253/12*3*$F253*$G253*$I253*$K253)</f>
        <v>0</v>
      </c>
      <c r="AP253" s="16">
        <v>0</v>
      </c>
      <c r="AQ253" s="16">
        <f>(AP253/12*5*$D253*$G253*$H253*$K253*AQ$11)+(AP253/12*4*$E253*$G253*$I253*$K253)+(AP253/12*3*$F253*$G253*$I253*$K253)</f>
        <v>0</v>
      </c>
      <c r="AR253" s="16">
        <v>3</v>
      </c>
      <c r="AS253" s="16">
        <f>(AR253/12*5*$D253*$G253*$H253*$K253*AS$11)+(AR253/12*4*$E253*$G253*$I253*$K253)+(AR253/12*3*$F253*$G253*$I253*$K253)</f>
        <v>392982.561216</v>
      </c>
      <c r="AT253" s="16"/>
      <c r="AU253" s="16">
        <f>(AT253/12*5*$D253*$G253*$H253*$K253*AU$11)+(AT253/12*4*$E253*$G253*$I253*$K253)+(AT253/12*3*$F253*$G253*$I253*$K253)</f>
        <v>0</v>
      </c>
      <c r="AV253" s="16"/>
      <c r="AW253" s="16">
        <f>(AV253/12*5*$D253*$G253*$H253*$J253*AW$11)+(AV253/12*4*$E253*$G253*$I253*$J253)+(AV253/12*3*$F253*$G253*$I253*$J253)</f>
        <v>0</v>
      </c>
      <c r="AX253" s="16"/>
      <c r="AY253" s="16">
        <f>(AX253/12*5*$D253*$G253*$H253*$J253*AY$11)+(AX253/12*4*$E253*$G253*$I253*$J253)+(AX253/12*3*$F253*$G253*$I253*$J253)</f>
        <v>0</v>
      </c>
      <c r="AZ253" s="16">
        <v>0</v>
      </c>
      <c r="BA253" s="16">
        <f>(AZ253/12*5*$D253*$G253*$H253*$K253*BA$11)+(AZ253/12*4*$E253*$G253*$I253*$K253)+(AZ253/12*3*$F253*$G253*$I253*$K253)</f>
        <v>0</v>
      </c>
      <c r="BB253" s="16">
        <v>0</v>
      </c>
      <c r="BC253" s="16">
        <f>(BB253/12*5*$D253*$G253*$H253*$J253*BC$11)+(BB253/12*4*$E253*$G253*$I253*$J253)+(BB253/12*3*$F253*$G253*$I253*$J253)</f>
        <v>0</v>
      </c>
      <c r="BD253" s="16">
        <v>0</v>
      </c>
      <c r="BE253" s="16">
        <f>(BD253/12*5*$D253*$G253*$H253*$J253*BE$11)+(BD253/12*4*$E253*$G253*$I253*$J253)+(BD253/12*3*$F253*$G253*$I253*$J253)</f>
        <v>0</v>
      </c>
      <c r="BF253" s="16">
        <v>0</v>
      </c>
      <c r="BG253" s="16">
        <f>(BF253/12*5*$D253*$G253*$H253*$J253*BG$11)+(BF253/12*4*$E253*$G253*$I253*$J253)+(BF253/12*3*$F253*$G253*$I253*$J253)</f>
        <v>0</v>
      </c>
      <c r="BH253" s="16">
        <v>0</v>
      </c>
      <c r="BI253" s="16">
        <f>(BH253/12*5*$D253*$G253*$H253*$K253*BI$11)+(BH253/12*4*$E253*$G253*$I253*$K253)+(BH253/12*3*$F253*$G253*$I253*$K253)</f>
        <v>0</v>
      </c>
      <c r="BJ253" s="16">
        <v>0</v>
      </c>
      <c r="BK253" s="16">
        <f>(BJ253/12*5*$D253*$G253*$H253*$J253*BK$11)+(BJ253/12*4*$E253*$G253*$I253*$J253)+(BJ253/12*3*$F253*$G253*$I253*$J253)</f>
        <v>0</v>
      </c>
      <c r="BL253" s="16">
        <v>0</v>
      </c>
      <c r="BM253" s="16">
        <f>(BL253/12*5*$D253*$G253*$H253*$J253*BM$11)+(BL253/12*4*$E253*$G253*$I253*$J253)+(BL253/12*3*$F253*$G253*$I253*$J253)</f>
        <v>0</v>
      </c>
      <c r="BN253" s="22">
        <v>0</v>
      </c>
      <c r="BO253" s="16">
        <f>(BN253/12*5*$D253*$G253*$H253*$K253*BO$11)+(BN253/12*4*$E253*$G253*$I253*$K253)+(BN253/12*3*$F253*$G253*$I253*$K253)</f>
        <v>0</v>
      </c>
      <c r="BP253" s="16">
        <v>0</v>
      </c>
      <c r="BQ253" s="16">
        <f>(BP253/12*5*$D253*$G253*$H253*$K253*BQ$11)+(BP253/12*4*$E253*$G253*$I253*$K253)+(BP253/12*3*$F253*$G253*$I253*$K253)</f>
        <v>0</v>
      </c>
      <c r="BR253" s="16">
        <v>0</v>
      </c>
      <c r="BS253" s="16">
        <f>(BR253/12*5*$D253*$G253*$H253*$J253*BS$11)+(BR253/12*4*$E253*$G253*$I253*$J253)+(BR253/12*3*$F253*$G253*$I253*$J253)</f>
        <v>0</v>
      </c>
      <c r="BT253" s="16">
        <v>0</v>
      </c>
      <c r="BU253" s="16">
        <f>(BT253/12*5*$D253*$G253*$H253*$J253*BU$11)+(BT253/12*4*$E253*$G253*$I253*$J253)+(BT253/12*3*$F253*$G253*$I253*$J253)</f>
        <v>0</v>
      </c>
      <c r="BV253" s="16">
        <v>0</v>
      </c>
      <c r="BW253" s="16">
        <f>(BV253/12*5*$D253*$G253*$H253*$K253*BW$11)+(BV253/12*4*$E253*$G253*$I253*$K253)+(BV253/12*3*$F253*$G253*$I253*$K253)</f>
        <v>0</v>
      </c>
      <c r="BX253" s="16"/>
      <c r="BY253" s="16">
        <f>(BX253/12*5*$D253*$G253*$H253*$K253*BY$11)+(BX253/12*4*$E253*$G253*$I253*$K253)+(BX253/12*3*$F253*$G253*$I253*$K253)</f>
        <v>0</v>
      </c>
      <c r="BZ253" s="16">
        <v>0</v>
      </c>
      <c r="CA253" s="16">
        <f>(BZ253/12*5*$D253*$G253*$H253*$J253*CA$11)+(BZ253/12*4*$E253*$G253*$I253*$J253)+(BZ253/12*3*$F253*$G253*$I253*$J253)</f>
        <v>0</v>
      </c>
      <c r="CB253" s="16">
        <v>0</v>
      </c>
      <c r="CC253" s="16">
        <f>(CB253/12*5*$D253*$G253*$H253*$K253*CC$11)+(CB253/12*4*$E253*$G253*$I253*$K253)+(CB253/12*3*$F253*$G253*$I253*$K253)</f>
        <v>0</v>
      </c>
      <c r="CD253" s="16">
        <v>0</v>
      </c>
      <c r="CE253" s="16">
        <f>(CD253/12*5*$D253*$G253*$H253*$J253*CE$11)+(CD253/12*4*$E253*$G253*$I253*$J253)+(CD253/12*3*$F253*$G253*$I253*$J253)</f>
        <v>0</v>
      </c>
      <c r="CF253" s="16"/>
      <c r="CG253" s="16">
        <f>(CF253/12*5*$D253*$G253*$H253*$J253*CG$11)+(CF253/12*4*$E253*$G253*$I253*$J253)+(CF253/12*3*$F253*$G253*$I253*$J253)</f>
        <v>0</v>
      </c>
      <c r="CH253" s="16"/>
      <c r="CI253" s="16">
        <f>(CH253/12*5*$D253*$G253*$H253*$J253*CI$11)+(CH253/12*4*$E253*$G253*$I253*$J253)+(CH253/12*3*$F253*$G253*$I253*$J253)</f>
        <v>0</v>
      </c>
      <c r="CJ253" s="16"/>
      <c r="CK253" s="16">
        <f>(CJ253/12*5*$D253*$G253*$H253*$J253*CK$11)+(CJ253/12*4*$E253*$G253*$I253*$J253)+(CJ253/12*3*$F253*$G253*$I253*$J253)</f>
        <v>0</v>
      </c>
      <c r="CL253" s="16"/>
      <c r="CM253" s="16">
        <f>(CL253/12*5*$D253*$G253*$H253*$K253*CM$11)+(CL253/12*4*$E253*$G253*$I253*$K253)+(CL253/12*3*$F253*$G253*$I253*$K253)</f>
        <v>0</v>
      </c>
      <c r="CN253" s="16"/>
      <c r="CO253" s="16">
        <f>(CN253/12*5*$D253*$G253*$H253*$K253*CO$11)+(CN253/12*4*$E253*$G253*$I253*$K253)+(CN253/12*3*$F253*$G253*$I253*$K253)</f>
        <v>0</v>
      </c>
      <c r="CP253" s="18"/>
      <c r="CQ253" s="16">
        <f>(CP253/12*5*$D253*$G253*$H253*$J253*CQ$11)+(CP253/12*4*$E253*$G253*$I253*$J253)+(CP253/12*3*$F253*$G253*$I253*$J253)</f>
        <v>0</v>
      </c>
      <c r="CR253" s="16"/>
      <c r="CS253" s="16">
        <f>(CR253/12*5*$D253*$G253*$H253*$K253*CS$11)+(CR253/12*4*$E253*$G253*$I253*$K253)+(CR253/12*3*$F253*$G253*$I253*$K253)</f>
        <v>0</v>
      </c>
      <c r="CT253" s="16"/>
      <c r="CU253" s="16">
        <f>(CT253/12*5*$D253*$G253*$H253*$K253*CU$11)+(CT253/12*4*$E253*$G253*$I253*$K253)+(CT253/12*3*$F253*$G253*$I253*$K253)</f>
        <v>0</v>
      </c>
      <c r="CV253" s="16"/>
      <c r="CW253" s="16">
        <f>(CV253/12*5*$D253*$G253*$H253*$K253*CW$11)+(CV253/12*4*$E253*$G253*$I253*$K253)+(CV253/12*3*$F253*$G253*$I253*$K253)</f>
        <v>0</v>
      </c>
      <c r="CX253" s="16"/>
      <c r="CY253" s="16">
        <f>(CX253/12*5*$D253*$G253*$H253*$K253*CY$11)+(CX253/12*4*$E253*$G253*$I253*$K253)+(CX253/12*3*$F253*$G253*$I253*$K253)</f>
        <v>0</v>
      </c>
      <c r="CZ253" s="16"/>
      <c r="DA253" s="16">
        <f>(CZ253/12*5*$D253*$G253*$H253*$K253*DA$11)+(CZ253/12*4*$E253*$G253*$I253*$K253)+(CZ253/12*3*$F253*$G253*$I253*$K253)</f>
        <v>0</v>
      </c>
      <c r="DB253" s="16"/>
      <c r="DC253" s="16">
        <f>(DB253/12*5*$D253*$G253*$H253*$J253*DC$11)+(DB253/12*4*$E253*$G253*$I253*$J253)+(DB253/12*3*$F253*$G253*$I253*$J253)</f>
        <v>0</v>
      </c>
      <c r="DD253" s="16"/>
      <c r="DE253" s="16">
        <f>(DD253/12*5*$D253*$G253*$H253*$J253*DE$11)+(DD253/12*4*$E253*$G253*$I253*$J253)+(DD253/12*3*$F253*$G253*$I253*$J253)</f>
        <v>0</v>
      </c>
      <c r="DF253" s="16"/>
      <c r="DG253" s="16">
        <f>(DF253/12*5*$D253*$G253*$H253*$K253*DG$11)+(DF253/12*4*$E253*$G253*$I253*$K253)+(DF253/12*3*$F253*$G253*$I253*$K253)</f>
        <v>0</v>
      </c>
      <c r="DH253" s="16"/>
      <c r="DI253" s="16">
        <f>(DH253/12*5*$D253*$G253*$H253*$K253*DI$11)+(DH253/12*4*$E253*$G253*$I253*$K253)+(DH253/12*3*$F253*$G253*$I253*$K253)</f>
        <v>0</v>
      </c>
      <c r="DJ253" s="16"/>
      <c r="DK253" s="16">
        <f>(DJ253/12*5*$D253*$G253*$H253*$L253*DK$11)+(DJ253/12*4*$E253*$G253*$I253*$L253)+(DJ253/12*3*$F253*$G253*$I253*$L253)</f>
        <v>0</v>
      </c>
      <c r="DL253" s="16"/>
      <c r="DM253" s="16">
        <f>(DL253/12*5*$D253*$G253*$H253*$M253*DM$11)+(DL253/12*4*$E253*$G253*$I253*$M253)+(DL253/12*3*$F253*$G253*$I253*$M253)</f>
        <v>0</v>
      </c>
      <c r="DN253" s="16"/>
      <c r="DO253" s="16">
        <f>(DN253/12*5*$D253*$G253*$H253*$K253*DO$11)+(DN253/12*7*$D253*$G253*$H253*$K253)</f>
        <v>0</v>
      </c>
      <c r="DP253" s="16">
        <f t="shared" si="2247"/>
        <v>83</v>
      </c>
      <c r="DQ253" s="16">
        <f t="shared" si="2247"/>
        <v>9117956.6006760001</v>
      </c>
    </row>
    <row r="254" spans="1:121" ht="15.75" customHeight="1" x14ac:dyDescent="0.25">
      <c r="A254" s="69">
        <v>29</v>
      </c>
      <c r="B254" s="78"/>
      <c r="C254" s="71" t="s">
        <v>382</v>
      </c>
      <c r="D254" s="75">
        <f t="shared" si="1809"/>
        <v>19063</v>
      </c>
      <c r="E254" s="75">
        <v>18530</v>
      </c>
      <c r="F254" s="75">
        <v>18715</v>
      </c>
      <c r="G254" s="79">
        <v>1.37</v>
      </c>
      <c r="H254" s="76">
        <v>1</v>
      </c>
      <c r="I254" s="76">
        <v>1</v>
      </c>
      <c r="J254" s="75">
        <v>1.4</v>
      </c>
      <c r="K254" s="75">
        <v>1.68</v>
      </c>
      <c r="L254" s="75">
        <v>2.23</v>
      </c>
      <c r="M254" s="75">
        <v>2.57</v>
      </c>
      <c r="N254" s="74">
        <f t="shared" ref="N254:BY254" si="2248">SUM(N255:N267)</f>
        <v>1057</v>
      </c>
      <c r="O254" s="74">
        <f t="shared" si="2248"/>
        <v>46832220.976741664</v>
      </c>
      <c r="P254" s="74">
        <f t="shared" si="2248"/>
        <v>3593</v>
      </c>
      <c r="Q254" s="74">
        <f t="shared" si="2248"/>
        <v>194577392.13721669</v>
      </c>
      <c r="R254" s="74">
        <f t="shared" si="2248"/>
        <v>0</v>
      </c>
      <c r="S254" s="74">
        <f t="shared" si="2248"/>
        <v>0</v>
      </c>
      <c r="T254" s="74">
        <f t="shared" si="2248"/>
        <v>0</v>
      </c>
      <c r="U254" s="74">
        <f t="shared" si="2248"/>
        <v>0</v>
      </c>
      <c r="V254" s="74">
        <f t="shared" si="2248"/>
        <v>0</v>
      </c>
      <c r="W254" s="74">
        <f t="shared" si="2248"/>
        <v>0</v>
      </c>
      <c r="X254" s="74">
        <f t="shared" si="2248"/>
        <v>154</v>
      </c>
      <c r="Y254" s="74">
        <f t="shared" si="2248"/>
        <v>8050205.699841667</v>
      </c>
      <c r="Z254" s="74">
        <f t="shared" si="2248"/>
        <v>0</v>
      </c>
      <c r="AA254" s="74">
        <f t="shared" si="2248"/>
        <v>0</v>
      </c>
      <c r="AB254" s="74">
        <f t="shared" si="2248"/>
        <v>0</v>
      </c>
      <c r="AC254" s="74">
        <f t="shared" si="2248"/>
        <v>0</v>
      </c>
      <c r="AD254" s="74">
        <v>5</v>
      </c>
      <c r="AE254" s="74">
        <f t="shared" ref="AE254" si="2249">SUM(AE255:AE267)</f>
        <v>162840.5625</v>
      </c>
      <c r="AF254" s="74">
        <f t="shared" si="2248"/>
        <v>978</v>
      </c>
      <c r="AG254" s="74">
        <f t="shared" si="2248"/>
        <v>35110821.590425007</v>
      </c>
      <c r="AH254" s="74">
        <f t="shared" si="2248"/>
        <v>10</v>
      </c>
      <c r="AI254" s="74">
        <f t="shared" si="2248"/>
        <v>339346.65788333328</v>
      </c>
      <c r="AJ254" s="74">
        <f t="shared" si="2248"/>
        <v>0</v>
      </c>
      <c r="AK254" s="74">
        <f t="shared" si="2248"/>
        <v>0</v>
      </c>
      <c r="AL254" s="74">
        <f t="shared" si="2248"/>
        <v>574</v>
      </c>
      <c r="AM254" s="74">
        <f t="shared" si="2248"/>
        <v>17528393.175562501</v>
      </c>
      <c r="AN254" s="74">
        <f t="shared" si="2248"/>
        <v>454</v>
      </c>
      <c r="AO254" s="74">
        <f t="shared" si="2248"/>
        <v>23330961.906027999</v>
      </c>
      <c r="AP254" s="74">
        <f t="shared" si="2248"/>
        <v>0</v>
      </c>
      <c r="AQ254" s="74">
        <f t="shared" si="2248"/>
        <v>0</v>
      </c>
      <c r="AR254" s="74">
        <f t="shared" si="2248"/>
        <v>1228</v>
      </c>
      <c r="AS254" s="74">
        <f t="shared" si="2248"/>
        <v>63219846.058796003</v>
      </c>
      <c r="AT254" s="74">
        <f t="shared" si="2248"/>
        <v>5</v>
      </c>
      <c r="AU254" s="74">
        <f t="shared" si="2248"/>
        <v>228366.59807500005</v>
      </c>
      <c r="AV254" s="74">
        <f t="shared" si="2248"/>
        <v>0</v>
      </c>
      <c r="AW254" s="74">
        <f t="shared" si="2248"/>
        <v>0</v>
      </c>
      <c r="AX254" s="74">
        <f t="shared" si="2248"/>
        <v>0</v>
      </c>
      <c r="AY254" s="74">
        <f t="shared" si="2248"/>
        <v>0</v>
      </c>
      <c r="AZ254" s="74">
        <f t="shared" si="2248"/>
        <v>12</v>
      </c>
      <c r="BA254" s="74">
        <f t="shared" si="2248"/>
        <v>396561.97028000001</v>
      </c>
      <c r="BB254" s="74">
        <f t="shared" si="2248"/>
        <v>0</v>
      </c>
      <c r="BC254" s="74">
        <f t="shared" si="2248"/>
        <v>0</v>
      </c>
      <c r="BD254" s="74">
        <f t="shared" si="2248"/>
        <v>0</v>
      </c>
      <c r="BE254" s="74">
        <f t="shared" si="2248"/>
        <v>0</v>
      </c>
      <c r="BF254" s="74">
        <f t="shared" si="2248"/>
        <v>0</v>
      </c>
      <c r="BG254" s="74">
        <f t="shared" si="2248"/>
        <v>0</v>
      </c>
      <c r="BH254" s="74">
        <f t="shared" si="2248"/>
        <v>0</v>
      </c>
      <c r="BI254" s="74">
        <f t="shared" si="2248"/>
        <v>0</v>
      </c>
      <c r="BJ254" s="74">
        <f t="shared" si="2248"/>
        <v>10</v>
      </c>
      <c r="BK254" s="74">
        <f t="shared" si="2248"/>
        <v>385486.04132500006</v>
      </c>
      <c r="BL254" s="74">
        <v>60</v>
      </c>
      <c r="BM254" s="74">
        <f t="shared" si="2248"/>
        <v>2185456.5486599999</v>
      </c>
      <c r="BN254" s="74">
        <f t="shared" si="2248"/>
        <v>0</v>
      </c>
      <c r="BO254" s="74">
        <f t="shared" si="2248"/>
        <v>0</v>
      </c>
      <c r="BP254" s="74">
        <f t="shared" si="2248"/>
        <v>2</v>
      </c>
      <c r="BQ254" s="74">
        <f t="shared" si="2248"/>
        <v>70659.77687999999</v>
      </c>
      <c r="BR254" s="74">
        <f t="shared" si="2248"/>
        <v>0</v>
      </c>
      <c r="BS254" s="74">
        <f t="shared" si="2248"/>
        <v>0</v>
      </c>
      <c r="BT254" s="74">
        <f t="shared" si="2248"/>
        <v>21</v>
      </c>
      <c r="BU254" s="74">
        <f t="shared" si="2248"/>
        <v>399648.50622666662</v>
      </c>
      <c r="BV254" s="74">
        <f t="shared" si="2248"/>
        <v>0</v>
      </c>
      <c r="BW254" s="74">
        <f t="shared" si="2248"/>
        <v>0</v>
      </c>
      <c r="BX254" s="74">
        <f t="shared" si="2248"/>
        <v>0</v>
      </c>
      <c r="BY254" s="74">
        <f t="shared" si="2248"/>
        <v>0</v>
      </c>
      <c r="BZ254" s="74">
        <f t="shared" ref="BZ254:DQ254" si="2250">SUM(BZ255:BZ267)</f>
        <v>0</v>
      </c>
      <c r="CA254" s="74">
        <f t="shared" si="2250"/>
        <v>0</v>
      </c>
      <c r="CB254" s="74">
        <f t="shared" si="2250"/>
        <v>18</v>
      </c>
      <c r="CC254" s="74">
        <f t="shared" si="2250"/>
        <v>610988.84392000013</v>
      </c>
      <c r="CD254" s="74">
        <f t="shared" si="2250"/>
        <v>0</v>
      </c>
      <c r="CE254" s="74">
        <f t="shared" si="2250"/>
        <v>0</v>
      </c>
      <c r="CF254" s="74">
        <f t="shared" si="2250"/>
        <v>0</v>
      </c>
      <c r="CG254" s="74">
        <f t="shared" si="2250"/>
        <v>0</v>
      </c>
      <c r="CH254" s="74">
        <f t="shared" si="2250"/>
        <v>13</v>
      </c>
      <c r="CI254" s="74">
        <f t="shared" si="2250"/>
        <v>353413.10307333333</v>
      </c>
      <c r="CJ254" s="74">
        <f t="shared" si="2250"/>
        <v>74</v>
      </c>
      <c r="CK254" s="74">
        <f t="shared" si="2250"/>
        <v>1743207.2346500002</v>
      </c>
      <c r="CL254" s="74">
        <f t="shared" si="2250"/>
        <v>264</v>
      </c>
      <c r="CM254" s="74">
        <f t="shared" si="2250"/>
        <v>9183669.6133909989</v>
      </c>
      <c r="CN254" s="74">
        <f t="shared" si="2250"/>
        <v>163</v>
      </c>
      <c r="CO254" s="74">
        <f t="shared" si="2250"/>
        <v>7704087.2238610024</v>
      </c>
      <c r="CP254" s="77">
        <f t="shared" si="2250"/>
        <v>29</v>
      </c>
      <c r="CQ254" s="74">
        <f t="shared" si="2250"/>
        <v>933506.05903333332</v>
      </c>
      <c r="CR254" s="74">
        <f t="shared" si="2250"/>
        <v>68</v>
      </c>
      <c r="CS254" s="74">
        <f t="shared" si="2250"/>
        <v>3644404.487948</v>
      </c>
      <c r="CT254" s="74">
        <f t="shared" si="2250"/>
        <v>13</v>
      </c>
      <c r="CU254" s="74">
        <f t="shared" si="2250"/>
        <v>308408.15356400004</v>
      </c>
      <c r="CV254" s="74">
        <f t="shared" si="2250"/>
        <v>18</v>
      </c>
      <c r="CW254" s="74">
        <f t="shared" si="2250"/>
        <v>879907.28917700006</v>
      </c>
      <c r="CX254" s="74">
        <f t="shared" si="2250"/>
        <v>96</v>
      </c>
      <c r="CY254" s="74">
        <f t="shared" si="2250"/>
        <v>3590877.6506679999</v>
      </c>
      <c r="CZ254" s="74">
        <f t="shared" si="2250"/>
        <v>221</v>
      </c>
      <c r="DA254" s="74">
        <f t="shared" si="2250"/>
        <v>9362728.240278</v>
      </c>
      <c r="DB254" s="74">
        <f t="shared" si="2250"/>
        <v>114</v>
      </c>
      <c r="DC254" s="74">
        <f t="shared" si="2250"/>
        <v>3487785.6197333327</v>
      </c>
      <c r="DD254" s="74">
        <f t="shared" si="2250"/>
        <v>68</v>
      </c>
      <c r="DE254" s="74">
        <f t="shared" si="2250"/>
        <v>2285228.0108233332</v>
      </c>
      <c r="DF254" s="74">
        <f t="shared" si="2250"/>
        <v>14</v>
      </c>
      <c r="DG254" s="74">
        <f t="shared" si="2250"/>
        <v>610056.55094999995</v>
      </c>
      <c r="DH254" s="74">
        <f t="shared" si="2250"/>
        <v>49</v>
      </c>
      <c r="DI254" s="74">
        <f t="shared" si="2250"/>
        <v>2114076.4381800001</v>
      </c>
      <c r="DJ254" s="74">
        <f t="shared" si="2250"/>
        <v>8</v>
      </c>
      <c r="DK254" s="74">
        <f t="shared" si="2250"/>
        <v>498894.93378750002</v>
      </c>
      <c r="DL254" s="74">
        <f t="shared" si="2250"/>
        <v>56</v>
      </c>
      <c r="DM254" s="74">
        <f t="shared" si="2250"/>
        <v>4128687.0249916669</v>
      </c>
      <c r="DN254" s="19">
        <f t="shared" si="2250"/>
        <v>0</v>
      </c>
      <c r="DO254" s="19">
        <f t="shared" si="2250"/>
        <v>0</v>
      </c>
      <c r="DP254" s="74">
        <f t="shared" si="2250"/>
        <v>9449</v>
      </c>
      <c r="DQ254" s="74">
        <f t="shared" si="2250"/>
        <v>444258134.68447095</v>
      </c>
    </row>
    <row r="255" spans="1:121" ht="30" customHeight="1" x14ac:dyDescent="0.25">
      <c r="A255" s="20"/>
      <c r="B255" s="54">
        <v>214</v>
      </c>
      <c r="C255" s="55" t="s">
        <v>383</v>
      </c>
      <c r="D255" s="56">
        <f t="shared" si="1809"/>
        <v>19063</v>
      </c>
      <c r="E255" s="56">
        <v>18530</v>
      </c>
      <c r="F255" s="56">
        <v>18715</v>
      </c>
      <c r="G255" s="21">
        <v>0.99</v>
      </c>
      <c r="H255" s="15">
        <v>1</v>
      </c>
      <c r="I255" s="15">
        <v>1</v>
      </c>
      <c r="J255" s="56">
        <v>1.4</v>
      </c>
      <c r="K255" s="56">
        <v>1.68</v>
      </c>
      <c r="L255" s="56">
        <v>2.23</v>
      </c>
      <c r="M255" s="56">
        <v>2.57</v>
      </c>
      <c r="N255" s="16">
        <v>7</v>
      </c>
      <c r="O255" s="16">
        <f t="shared" ref="O255:O260" si="2251">(N255/12*5*$D255*$G255*$H255*$J255*O$11)+(N255/12*4*$E255*$G255*$I255*$J255*O$12)+(N255/12*3*$F255*$G255*$I255*$J255*O$12)</f>
        <v>193683.97702500003</v>
      </c>
      <c r="P255" s="16">
        <v>20</v>
      </c>
      <c r="Q255" s="16">
        <f t="shared" ref="Q255:Q260" si="2252">(P255/12*5*$D255*$G255*$H255*$J255*Q$11)+(P255/12*4*$E255*$G255*$I255*$J255*Q$12)+(P255/12*3*$F255*$G255*$I255*$J255*Q$12)</f>
        <v>553382.79150000005</v>
      </c>
      <c r="R255" s="16">
        <v>0</v>
      </c>
      <c r="S255" s="16">
        <f t="shared" ref="S255:S260" si="2253">(R255/12*5*$D255*$G255*$H255*$J255*S$11)+(R255/12*4*$E255*$G255*$I255*$J255*S$12)+(R255/12*3*$F255*$G255*$I255*$J255*S$12)</f>
        <v>0</v>
      </c>
      <c r="T255" s="16"/>
      <c r="U255" s="16">
        <f t="shared" ref="U255:U260" si="2254">(T255/12*5*$D255*$G255*$H255*$J255*U$11)+(T255/12*4*$E255*$G255*$I255*$J255*U$12)+(T255/12*3*$F255*$G255*$I255*$J255*U$12)</f>
        <v>0</v>
      </c>
      <c r="V255" s="16">
        <v>0</v>
      </c>
      <c r="W255" s="16">
        <f t="shared" ref="W255:W260" si="2255">(V255/12*5*$D255*$G255*$H255*$J255*W$11)+(V255/12*4*$E255*$G255*$I255*$J255*W$12)+(V255/12*3*$F255*$G255*$I255*$J255*W$12)</f>
        <v>0</v>
      </c>
      <c r="X255" s="16">
        <v>0</v>
      </c>
      <c r="Y255" s="16">
        <f t="shared" ref="Y255:Y260" si="2256">(X255/12*5*$D255*$G255*$H255*$J255*Y$11)+(X255/12*4*$E255*$G255*$I255*$J255*Y$12)+(X255/12*3*$F255*$G255*$I255*$J255*Y$12)</f>
        <v>0</v>
      </c>
      <c r="Z255" s="16">
        <v>0</v>
      </c>
      <c r="AA255" s="16">
        <f t="shared" ref="AA255:AA260" si="2257">(Z255/12*5*$D255*$G255*$H255*$J255*AA$11)+(Z255/12*4*$E255*$G255*$I255*$J255*AA$12)+(Z255/12*3*$F255*$G255*$I255*$J255*AA$12)</f>
        <v>0</v>
      </c>
      <c r="AB255" s="16">
        <v>0</v>
      </c>
      <c r="AC255" s="16">
        <f t="shared" ref="AC255:AC260" si="2258">(AB255/12*5*$D255*$G255*$H255*$J255*AC$11)+(AB255/12*4*$E255*$G255*$I255*$J255*AC$12)+(AB255/12*3*$F255*$G255*$I255*$J255*AC$12)</f>
        <v>0</v>
      </c>
      <c r="AD255" s="16">
        <v>5</v>
      </c>
      <c r="AE255" s="16">
        <f t="shared" ref="AE255:AE260" si="2259">(AD255/12*5*$D255*$G255*$H255*$J255*AE$11)+(AD255/12*4*$E255*$G255*$I255*$J255*AE$12)+(AD255/12*3*$F255*$G255*$I255*$J255*AE$12)</f>
        <v>162840.5625</v>
      </c>
      <c r="AF255" s="16">
        <v>88</v>
      </c>
      <c r="AG255" s="16">
        <f t="shared" ref="AG255:AG260" si="2260">(AF255/12*5*$D255*$G255*$H255*$J255*AG$11)+(AF255/12*4*$E255*$G255*$I255*$J255*AG$12)+(AF255/12*3*$F255*$G255*$I255*$J255*AG$12)</f>
        <v>2434884.2826</v>
      </c>
      <c r="AH255" s="16"/>
      <c r="AI255" s="16">
        <f t="shared" ref="AI255:AI260" si="2261">(AH255/12*5*$D255*$G255*$H255*$J255*AI$11)+(AH255/12*4*$E255*$G255*$I255*$J255*AI$12)+(AH255/12*3*$F255*$G255*$I255*$J255*AI$12)</f>
        <v>0</v>
      </c>
      <c r="AJ255" s="16"/>
      <c r="AK255" s="16">
        <f t="shared" ref="AK255:AK260" si="2262">(AJ255/12*5*$D255*$G255*$H255*$J255*AK$11)+(AJ255/12*4*$E255*$G255*$I255*$J255*AK$12)+(AJ255/12*3*$F255*$G255*$I255*$J255*AK$12)</f>
        <v>0</v>
      </c>
      <c r="AL255" s="58">
        <v>0</v>
      </c>
      <c r="AM255" s="16">
        <f t="shared" ref="AM255:AM260" si="2263">(AL255/12*5*$D255*$G255*$H255*$J255*AM$11)+(AL255/12*4*$E255*$G255*$I255*$J255*AM$12)+(AL255/12*3*$F255*$G255*$I255*$J255*AM$12)</f>
        <v>0</v>
      </c>
      <c r="AN255" s="59">
        <v>0</v>
      </c>
      <c r="AO255" s="16">
        <f t="shared" ref="AO255:AO260" si="2264">(AN255/12*5*$D255*$G255*$H255*$K255*AO$11)+(AN255/12*4*$E255*$G255*$I255*$K255*AO$12)+(AN255/12*3*$F255*$G255*$I255*$K255*AO$12)</f>
        <v>0</v>
      </c>
      <c r="AP255" s="16">
        <v>0</v>
      </c>
      <c r="AQ255" s="16">
        <f t="shared" ref="AQ255:AQ260" si="2265">(AP255/12*5*$D255*$G255*$H255*$K255*AQ$11)+(AP255/12*4*$E255*$G255*$I255*$K255*AQ$12)+(AP255/12*3*$F255*$G255*$I255*$K255*AQ$12)</f>
        <v>0</v>
      </c>
      <c r="AR255" s="16">
        <v>45</v>
      </c>
      <c r="AS255" s="16">
        <f t="shared" ref="AS255:AS260" si="2266">(AR255/12*5*$D255*$G255*$H255*$K255*AS$11)+(AR255/12*4*$E255*$G255*$I255*$K255*AS$12)+(AR255/12*3*$F255*$G255*$I255*$K255*AS$12)</f>
        <v>1439203.09302</v>
      </c>
      <c r="AT255" s="16">
        <v>0</v>
      </c>
      <c r="AU255" s="16">
        <f t="shared" ref="AU255:AU260" si="2267">(AT255/12*5*$D255*$G255*$H255*$K255*AU$11)+(AT255/12*4*$E255*$G255*$I255*$K255*AU$12)+(AT255/12*3*$F255*$G255*$I255*$K255*AU$12)</f>
        <v>0</v>
      </c>
      <c r="AV255" s="16"/>
      <c r="AW255" s="16">
        <f t="shared" ref="AW255:AW260" si="2268">(AV255/12*5*$D255*$G255*$H255*$J255*AW$11)+(AV255/12*4*$E255*$G255*$I255*$J255*AW$12)+(AV255/12*3*$F255*$G255*$I255*$J255*AW$12)</f>
        <v>0</v>
      </c>
      <c r="AX255" s="16"/>
      <c r="AY255" s="16">
        <f t="shared" ref="AY255:AY260" si="2269">(AX255/12*5*$D255*$G255*$H255*$J255*AY$11)+(AX255/12*4*$E255*$G255*$I255*$J255*AY$12)+(AX255/12*3*$F255*$G255*$I255*$J255*AY$12)</f>
        <v>0</v>
      </c>
      <c r="AZ255" s="16">
        <v>0</v>
      </c>
      <c r="BA255" s="16">
        <f t="shared" ref="BA255:BA260" si="2270">(AZ255/12*5*$D255*$G255*$H255*$K255*BA$11)+(AZ255/12*4*$E255*$G255*$I255*$K255*BA$12)+(AZ255/12*3*$F255*$G255*$I255*$K255*BA$12)</f>
        <v>0</v>
      </c>
      <c r="BB255" s="16">
        <v>0</v>
      </c>
      <c r="BC255" s="16">
        <f t="shared" ref="BC255:BC260" si="2271">(BB255/12*5*$D255*$G255*$H255*$J255*BC$11)+(BB255/12*4*$E255*$G255*$I255*$J255*BC$12)+(BB255/12*3*$F255*$G255*$I255*$J255*BC$12)</f>
        <v>0</v>
      </c>
      <c r="BD255" s="16">
        <v>0</v>
      </c>
      <c r="BE255" s="16">
        <f t="shared" ref="BE255:BE260" si="2272">(BD255/12*5*$D255*$G255*$H255*$J255*BE$11)+(BD255/12*4*$E255*$G255*$I255*$J255*BE$12)+(BD255/12*3*$F255*$G255*$I255*$J255*BE$12)</f>
        <v>0</v>
      </c>
      <c r="BF255" s="16">
        <v>0</v>
      </c>
      <c r="BG255" s="16">
        <f t="shared" ref="BG255:BG260" si="2273">(BF255/12*5*$D255*$G255*$H255*$J255*BG$11)+(BF255/12*4*$E255*$G255*$I255*$J255*BG$12)+(BF255/12*3*$F255*$G255*$I255*$J255*BG$12)</f>
        <v>0</v>
      </c>
      <c r="BH255" s="16">
        <v>0</v>
      </c>
      <c r="BI255" s="16">
        <f t="shared" ref="BI255:BI260" si="2274">(BH255/12*5*$D255*$G255*$H255*$K255*BI$11)+(BH255/12*4*$E255*$G255*$I255*$K255*BI$12)+(BH255/12*3*$F255*$G255*$I255*$K255*BI$12)</f>
        <v>0</v>
      </c>
      <c r="BJ255" s="16">
        <v>0</v>
      </c>
      <c r="BK255" s="16">
        <f t="shared" ref="BK255:BK260" si="2275">(BJ255/12*5*$D255*$G255*$H255*$J255*BK$11)+(BJ255/12*4*$E255*$G255*$I255*$J255*BK$12)+(BJ255/12*3*$F255*$G255*$I255*$J255*BK$12)</f>
        <v>0</v>
      </c>
      <c r="BL255" s="16">
        <v>0</v>
      </c>
      <c r="BM255" s="16">
        <f t="shared" ref="BM255:BM260" si="2276">(BL255/12*5*$D255*$G255*$H255*$J255*BM$11)+(BL255/12*4*$E255*$G255*$I255*$J255*BM$12)+(BL255/12*3*$F255*$G255*$I255*$J255*BM$12)</f>
        <v>0</v>
      </c>
      <c r="BN255" s="22">
        <v>0</v>
      </c>
      <c r="BO255" s="16">
        <f t="shared" ref="BO255:BO260" si="2277">(BN255/12*5*$D255*$G255*$H255*$K255*BO$11)+(BN255/12*4*$E255*$G255*$I255*$K255*BO$12)+(BN255/12*3*$F255*$G255*$I255*$K255*BO$12)</f>
        <v>0</v>
      </c>
      <c r="BP255" s="16">
        <v>2</v>
      </c>
      <c r="BQ255" s="16">
        <f t="shared" ref="BQ255:BQ260" si="2278">(BP255/12*5*$D255*$G255*$H255*$K255*BQ$11)+(BP255/12*4*$E255*$G255*$I255*$K255*BQ$12)+(BP255/12*3*$F255*$G255*$I255*$K255*BQ$12)</f>
        <v>70659.77687999999</v>
      </c>
      <c r="BR255" s="16">
        <v>0</v>
      </c>
      <c r="BS255" s="16">
        <f t="shared" ref="BS255:BS260" si="2279">(BR255/12*5*$D255*$G255*$H255*$J255*BS$11)+(BR255/12*4*$E255*$G255*$I255*$J255*BS$12)+(BR255/12*3*$F255*$G255*$I255*$J255*BS$12)</f>
        <v>0</v>
      </c>
      <c r="BT255" s="16">
        <v>8</v>
      </c>
      <c r="BU255" s="16">
        <f t="shared" ref="BU255:BU260" si="2280">(BT255/12*5*$D255*$G255*$H255*$J255*BU$11)+(BT255/12*4*$E255*$G255*$I255*$J255*BU$12)+(BT255/12*3*$F255*$G255*$I255*$J255*BU$12)</f>
        <v>157160.68367999999</v>
      </c>
      <c r="BV255" s="16">
        <v>0</v>
      </c>
      <c r="BW255" s="16">
        <f t="shared" ref="BW255:BW260" si="2281">(BV255/12*5*$D255*$G255*$H255*$K255*BW$11)+(BV255/12*4*$E255*$G255*$I255*$K255*BW$12)+(BV255/12*3*$F255*$G255*$I255*$K255*BW$12)</f>
        <v>0</v>
      </c>
      <c r="BX255" s="16"/>
      <c r="BY255" s="16">
        <f t="shared" ref="BY255:BY260" si="2282">(BX255/12*5*$D255*$G255*$H255*$K255*BY$11)+(BX255/12*4*$E255*$G255*$I255*$K255*BY$12)+(BX255/12*3*$F255*$G255*$I255*$K255*BY$12)</f>
        <v>0</v>
      </c>
      <c r="BZ255" s="16">
        <v>0</v>
      </c>
      <c r="CA255" s="16">
        <f t="shared" ref="CA255:CA260" si="2283">(BZ255/12*5*$D255*$G255*$H255*$J255*CA$11)+(BZ255/12*4*$E255*$G255*$I255*$J255*CA$12)+(BZ255/12*3*$F255*$G255*$I255*$J255*CA$12)</f>
        <v>0</v>
      </c>
      <c r="CB255" s="16">
        <v>0</v>
      </c>
      <c r="CC255" s="16">
        <f t="shared" ref="CC255:CC260" si="2284">(CB255/12*5*$D255*$G255*$H255*$K255*CC$11)+(CB255/12*4*$E255*$G255*$I255*$K255*CC$12)+(CB255/12*3*$F255*$G255*$I255*$K255*CC$12)</f>
        <v>0</v>
      </c>
      <c r="CD255" s="16">
        <v>0</v>
      </c>
      <c r="CE255" s="16">
        <f t="shared" ref="CE255:CE260" si="2285">(CD255/12*5*$D255*$G255*$H255*$J255*CE$11)+(CD255/12*4*$E255*$G255*$I255*$J255*CE$12)+(CD255/12*3*$F255*$G255*$I255*$J255*CE$12)</f>
        <v>0</v>
      </c>
      <c r="CF255" s="16"/>
      <c r="CG255" s="16">
        <f t="shared" ref="CG255:CG260" si="2286">(CF255/12*5*$D255*$G255*$H255*$J255*CG$11)+(CF255/12*4*$E255*$G255*$I255*$J255*CG$12)+(CF255/12*3*$F255*$G255*$I255*$J255*CG$12)</f>
        <v>0</v>
      </c>
      <c r="CH255" s="16"/>
      <c r="CI255" s="16">
        <f t="shared" ref="CI255:CI260" si="2287">(CH255/12*5*$D255*$G255*$H255*$J255*CI$11)+(CH255/12*4*$E255*$G255*$I255*$J255*CI$12)+(CH255/12*3*$F255*$G255*$I255*$J255*CI$12)</f>
        <v>0</v>
      </c>
      <c r="CJ255" s="16"/>
      <c r="CK255" s="16">
        <f t="shared" ref="CK255:CK260" si="2288">(CJ255/12*5*$D255*$G255*$H255*$J255*CK$11)+(CJ255/12*4*$E255*$G255*$I255*$J255*CK$12)+(CJ255/12*3*$F255*$G255*$I255*$J255*CK$12)</f>
        <v>0</v>
      </c>
      <c r="CL255" s="16">
        <v>3</v>
      </c>
      <c r="CM255" s="16">
        <f t="shared" ref="CM255:CM260" si="2289">(CL255/12*5*$D255*$G255*$H255*$K255*CM$11)+(CL255/12*4*$E255*$G255*$I255*$K255*CM$12)+(CL255/12*3*$F255*$G255*$I255*$K255*CM$12)</f>
        <v>95114.60135099999</v>
      </c>
      <c r="CN255" s="16"/>
      <c r="CO255" s="16">
        <f t="shared" ref="CO255:CO260" si="2290">(CN255/12*5*$D255*$G255*$H255*$K255*CO$11)+(CN255/12*4*$E255*$G255*$I255*$K255*CO$12)+(CN255/12*3*$F255*$G255*$I255*$K255*CO$12)</f>
        <v>0</v>
      </c>
      <c r="CP255" s="18"/>
      <c r="CQ255" s="16">
        <f t="shared" ref="CQ255:CQ260" si="2291">(CP255/12*5*$D255*$G255*$H255*$J255*CQ$11)+(CP255/12*4*$E255*$G255*$I255*$J255*CQ$12)+(CP255/12*3*$F255*$G255*$I255*$J255*CQ$12)</f>
        <v>0</v>
      </c>
      <c r="CR255" s="16"/>
      <c r="CS255" s="16">
        <f t="shared" ref="CS255:CS260" si="2292">(CR255/12*5*$D255*$G255*$H255*$K255*CS$11)+(CR255/12*4*$E255*$G255*$I255*$K255*CS$12)+(CR255/12*3*$F255*$G255*$I255*$K255*CS$12)</f>
        <v>0</v>
      </c>
      <c r="CT255" s="16"/>
      <c r="CU255" s="16">
        <f t="shared" ref="CU255:CU260" si="2293">(CT255/12*5*$D255*$G255*$H255*$K255*CU$11)+(CT255/12*4*$E255*$G255*$I255*$K255*CU$12)+(CT255/12*3*$F255*$G255*$I255*$K255*CU$12)</f>
        <v>0</v>
      </c>
      <c r="CV255" s="16"/>
      <c r="CW255" s="16">
        <f t="shared" ref="CW255:CW260" si="2294">(CV255/12*5*$D255*$G255*$H255*$K255*CW$11)+(CV255/12*4*$E255*$G255*$I255*$K255*CW$12)+(CV255/12*3*$F255*$G255*$I255*$K255*CW$12)</f>
        <v>0</v>
      </c>
      <c r="CX255" s="16"/>
      <c r="CY255" s="16">
        <f t="shared" ref="CY255:CY260" si="2295">(CX255/12*5*$D255*$G255*$H255*$K255*CY$11)+(CX255/12*4*$E255*$G255*$I255*$K255*CY$12)+(CX255/12*3*$F255*$G255*$I255*$K255*CY$12)</f>
        <v>0</v>
      </c>
      <c r="CZ255" s="16">
        <v>2</v>
      </c>
      <c r="DA255" s="16">
        <f t="shared" ref="DA255:DA260" si="2296">(CZ255/12*5*$D255*$G255*$H255*$K255*DA$11)+(CZ255/12*4*$E255*$G255*$I255*$K255*DA$12)+(CZ255/12*3*$F255*$G255*$I255*$K255*DA$12)</f>
        <v>71380.207205999992</v>
      </c>
      <c r="DB255" s="16"/>
      <c r="DC255" s="16">
        <f t="shared" ref="DC255:DC260" si="2297">(DB255/12*5*$D255*$G255*$H255*$J255*DC$11)+(DB255/12*4*$E255*$G255*$I255*$J255*DC$12)+(DB255/12*3*$F255*$G255*$I255*$J255*DC$12)</f>
        <v>0</v>
      </c>
      <c r="DD255" s="16"/>
      <c r="DE255" s="16">
        <f t="shared" ref="DE255:DE260" si="2298">(DD255/12*5*$D255*$G255*$H255*$J255*DE$11)+(DD255/12*4*$E255*$G255*$I255*$J255*DE$12)+(DD255/12*3*$F255*$G255*$I255*$J255*DE$12)</f>
        <v>0</v>
      </c>
      <c r="DF255" s="16"/>
      <c r="DG255" s="16">
        <f t="shared" ref="DG255:DG260" si="2299">(DF255/12*5*$D255*$G255*$H255*$K255*DG$11)+(DF255/12*4*$E255*$G255*$I255*$K255*DG$12)+(DF255/12*3*$F255*$G255*$I255*$K255*DG$12)</f>
        <v>0</v>
      </c>
      <c r="DH255" s="16"/>
      <c r="DI255" s="16">
        <f t="shared" ref="DI255:DI260" si="2300">(DH255/12*5*$D255*$G255*$H255*$K255*DI$11)+(DH255/12*4*$E255*$G255*$I255*$K255*DI$12)+(DH255/12*3*$F255*$G255*$I255*$K255*DI$12)</f>
        <v>0</v>
      </c>
      <c r="DJ255" s="16"/>
      <c r="DK255" s="16">
        <f t="shared" ref="DK255:DK260" si="2301">(DJ255/12*5*$D255*$G255*$H255*$L255*DK$11)+(DJ255/12*4*$E255*$G255*$I255*$L255*DK$12)+(DJ255/12*3*$F255*$G255*$I255*$L255*DK$12)</f>
        <v>0</v>
      </c>
      <c r="DL255" s="16"/>
      <c r="DM255" s="16">
        <f t="shared" ref="DM255:DM260" si="2302">(DL255/12*5*$D255*$G255*$H255*$M255*DM$11)+(DL255/12*4*$E255*$G255*$I255*$M255*DM$12)+(DL255/12*3*$F255*$G255*$I255*$M255*DM$12)</f>
        <v>0</v>
      </c>
      <c r="DN255" s="16"/>
      <c r="DO255" s="16">
        <f t="shared" si="1807"/>
        <v>0</v>
      </c>
      <c r="DP255" s="16">
        <f t="shared" ref="DP255:DQ267" si="2303">SUM(N255,P255,R255,T255,V255,X255,Z255,AB255,AD255,AF255,AH255,AJ255,AL255,AN255,AP255,AR255,AT255,AV255,AX255,AZ255,BB255,BD255,BF255,BH255,BJ255,BL255,BN255,BP255,BR255,BT255,BV255,BX255,BZ255,CB255,CD255,CF255,CH255,CJ255,CL255,CN255,CP255,CR255,CT255,CV255,CX255,CZ255,DB255,DD255,DF255,DH255,DJ255,DL255,DN255)</f>
        <v>180</v>
      </c>
      <c r="DQ255" s="16">
        <f t="shared" si="2303"/>
        <v>5178309.9757620003</v>
      </c>
    </row>
    <row r="256" spans="1:121" ht="34.5" customHeight="1" x14ac:dyDescent="0.25">
      <c r="A256" s="20"/>
      <c r="B256" s="54">
        <v>215</v>
      </c>
      <c r="C256" s="55" t="s">
        <v>384</v>
      </c>
      <c r="D256" s="56">
        <f t="shared" si="1809"/>
        <v>19063</v>
      </c>
      <c r="E256" s="56">
        <v>18530</v>
      </c>
      <c r="F256" s="56">
        <v>18715</v>
      </c>
      <c r="G256" s="21">
        <v>1.52</v>
      </c>
      <c r="H256" s="15">
        <v>1</v>
      </c>
      <c r="I256" s="15">
        <v>1</v>
      </c>
      <c r="J256" s="56">
        <v>1.4</v>
      </c>
      <c r="K256" s="56">
        <v>1.68</v>
      </c>
      <c r="L256" s="56">
        <v>2.23</v>
      </c>
      <c r="M256" s="56">
        <v>2.57</v>
      </c>
      <c r="N256" s="16">
        <v>22</v>
      </c>
      <c r="O256" s="16">
        <f t="shared" si="2251"/>
        <v>934602.04786666646</v>
      </c>
      <c r="P256" s="16">
        <v>63</v>
      </c>
      <c r="Q256" s="16">
        <f t="shared" si="2252"/>
        <v>2676360.4098</v>
      </c>
      <c r="R256" s="16">
        <v>0</v>
      </c>
      <c r="S256" s="16">
        <f t="shared" si="2253"/>
        <v>0</v>
      </c>
      <c r="T256" s="16"/>
      <c r="U256" s="16">
        <f t="shared" si="2254"/>
        <v>0</v>
      </c>
      <c r="V256" s="16">
        <v>0</v>
      </c>
      <c r="W256" s="16">
        <f t="shared" si="2255"/>
        <v>0</v>
      </c>
      <c r="X256" s="16"/>
      <c r="Y256" s="16">
        <f t="shared" si="2256"/>
        <v>0</v>
      </c>
      <c r="Z256" s="16">
        <v>0</v>
      </c>
      <c r="AA256" s="16">
        <f t="shared" si="2257"/>
        <v>0</v>
      </c>
      <c r="AB256" s="16">
        <v>0</v>
      </c>
      <c r="AC256" s="16">
        <f t="shared" si="2258"/>
        <v>0</v>
      </c>
      <c r="AD256" s="16">
        <v>0</v>
      </c>
      <c r="AE256" s="16">
        <f t="shared" si="2259"/>
        <v>0</v>
      </c>
      <c r="AF256" s="16">
        <v>4</v>
      </c>
      <c r="AG256" s="16">
        <f t="shared" si="2260"/>
        <v>169927.64506666665</v>
      </c>
      <c r="AH256" s="16"/>
      <c r="AI256" s="16">
        <f t="shared" si="2261"/>
        <v>0</v>
      </c>
      <c r="AJ256" s="16"/>
      <c r="AK256" s="16">
        <f t="shared" si="2262"/>
        <v>0</v>
      </c>
      <c r="AL256" s="58">
        <v>0</v>
      </c>
      <c r="AM256" s="16">
        <f t="shared" si="2263"/>
        <v>0</v>
      </c>
      <c r="AN256" s="59">
        <v>19</v>
      </c>
      <c r="AO256" s="16">
        <f t="shared" si="2264"/>
        <v>932978.34627199988</v>
      </c>
      <c r="AP256" s="16">
        <v>0</v>
      </c>
      <c r="AQ256" s="16">
        <f t="shared" si="2265"/>
        <v>0</v>
      </c>
      <c r="AR256" s="16">
        <v>79</v>
      </c>
      <c r="AS256" s="16">
        <f t="shared" si="2266"/>
        <v>3879225.7555519999</v>
      </c>
      <c r="AT256" s="16">
        <v>0</v>
      </c>
      <c r="AU256" s="16">
        <f t="shared" si="2267"/>
        <v>0</v>
      </c>
      <c r="AV256" s="16"/>
      <c r="AW256" s="16">
        <f t="shared" si="2268"/>
        <v>0</v>
      </c>
      <c r="AX256" s="16"/>
      <c r="AY256" s="16">
        <f t="shared" si="2269"/>
        <v>0</v>
      </c>
      <c r="AZ256" s="16"/>
      <c r="BA256" s="16">
        <f t="shared" si="2270"/>
        <v>0</v>
      </c>
      <c r="BB256" s="16">
        <v>0</v>
      </c>
      <c r="BC256" s="16">
        <f t="shared" si="2271"/>
        <v>0</v>
      </c>
      <c r="BD256" s="16">
        <v>0</v>
      </c>
      <c r="BE256" s="16">
        <f t="shared" si="2272"/>
        <v>0</v>
      </c>
      <c r="BF256" s="16">
        <v>0</v>
      </c>
      <c r="BG256" s="16">
        <f t="shared" si="2273"/>
        <v>0</v>
      </c>
      <c r="BH256" s="16">
        <v>0</v>
      </c>
      <c r="BI256" s="16">
        <f t="shared" si="2274"/>
        <v>0</v>
      </c>
      <c r="BJ256" s="16">
        <v>0</v>
      </c>
      <c r="BK256" s="16">
        <f t="shared" si="2275"/>
        <v>0</v>
      </c>
      <c r="BL256" s="16">
        <v>0</v>
      </c>
      <c r="BM256" s="16">
        <f t="shared" si="2276"/>
        <v>0</v>
      </c>
      <c r="BN256" s="22">
        <v>0</v>
      </c>
      <c r="BO256" s="16">
        <f t="shared" si="2277"/>
        <v>0</v>
      </c>
      <c r="BP256" s="16">
        <v>0</v>
      </c>
      <c r="BQ256" s="16">
        <f t="shared" si="2278"/>
        <v>0</v>
      </c>
      <c r="BR256" s="16">
        <v>0</v>
      </c>
      <c r="BS256" s="16">
        <f t="shared" si="2279"/>
        <v>0</v>
      </c>
      <c r="BT256" s="16"/>
      <c r="BU256" s="16">
        <f t="shared" si="2280"/>
        <v>0</v>
      </c>
      <c r="BV256" s="16">
        <v>0</v>
      </c>
      <c r="BW256" s="16">
        <f t="shared" si="2281"/>
        <v>0</v>
      </c>
      <c r="BX256" s="16"/>
      <c r="BY256" s="16">
        <f t="shared" si="2282"/>
        <v>0</v>
      </c>
      <c r="BZ256" s="16">
        <v>0</v>
      </c>
      <c r="CA256" s="16">
        <f t="shared" si="2283"/>
        <v>0</v>
      </c>
      <c r="CB256" s="16">
        <v>3</v>
      </c>
      <c r="CC256" s="16">
        <f t="shared" si="2284"/>
        <v>131049.34752</v>
      </c>
      <c r="CD256" s="16">
        <v>0</v>
      </c>
      <c r="CE256" s="16">
        <f t="shared" si="2285"/>
        <v>0</v>
      </c>
      <c r="CF256" s="16"/>
      <c r="CG256" s="16">
        <f t="shared" si="2286"/>
        <v>0</v>
      </c>
      <c r="CH256" s="16"/>
      <c r="CI256" s="16">
        <f t="shared" si="2287"/>
        <v>0</v>
      </c>
      <c r="CJ256" s="16">
        <v>8</v>
      </c>
      <c r="CK256" s="16">
        <f t="shared" si="2288"/>
        <v>318422.71253333334</v>
      </c>
      <c r="CL256" s="16">
        <v>33</v>
      </c>
      <c r="CM256" s="16">
        <f t="shared" si="2289"/>
        <v>1606379.933928</v>
      </c>
      <c r="CN256" s="16">
        <v>21</v>
      </c>
      <c r="CO256" s="16">
        <f t="shared" si="2290"/>
        <v>1175184.8473680001</v>
      </c>
      <c r="CP256" s="18">
        <v>4</v>
      </c>
      <c r="CQ256" s="16">
        <f t="shared" si="2291"/>
        <v>180812.89706666666</v>
      </c>
      <c r="CR256" s="16">
        <v>7</v>
      </c>
      <c r="CS256" s="16">
        <f t="shared" si="2292"/>
        <v>382868.58108799998</v>
      </c>
      <c r="CT256" s="16">
        <v>1</v>
      </c>
      <c r="CU256" s="16">
        <f t="shared" si="2293"/>
        <v>47543.650448</v>
      </c>
      <c r="CV256" s="16"/>
      <c r="CW256" s="16">
        <f t="shared" si="2294"/>
        <v>0</v>
      </c>
      <c r="CX256" s="16">
        <v>15</v>
      </c>
      <c r="CY256" s="16">
        <f t="shared" si="2295"/>
        <v>820432.67375999992</v>
      </c>
      <c r="CZ256" s="16">
        <v>16</v>
      </c>
      <c r="DA256" s="16">
        <f t="shared" si="2296"/>
        <v>876750.82790399983</v>
      </c>
      <c r="DB256" s="16">
        <v>17</v>
      </c>
      <c r="DC256" s="16">
        <f t="shared" si="2297"/>
        <v>768454.8125333332</v>
      </c>
      <c r="DD256" s="16">
        <v>13</v>
      </c>
      <c r="DE256" s="16">
        <f t="shared" si="2298"/>
        <v>605147.48718666658</v>
      </c>
      <c r="DF256" s="16"/>
      <c r="DG256" s="16">
        <f t="shared" si="2299"/>
        <v>0</v>
      </c>
      <c r="DH256" s="16">
        <v>10</v>
      </c>
      <c r="DI256" s="16">
        <f t="shared" si="2300"/>
        <v>588210.90720000002</v>
      </c>
      <c r="DJ256" s="16"/>
      <c r="DK256" s="16">
        <f t="shared" si="2301"/>
        <v>0</v>
      </c>
      <c r="DL256" s="16">
        <v>4</v>
      </c>
      <c r="DM256" s="16">
        <f t="shared" si="2302"/>
        <v>348055.48721333325</v>
      </c>
      <c r="DN256" s="16"/>
      <c r="DO256" s="16">
        <f t="shared" si="1807"/>
        <v>0</v>
      </c>
      <c r="DP256" s="16">
        <f t="shared" si="2303"/>
        <v>339</v>
      </c>
      <c r="DQ256" s="16">
        <f t="shared" si="2303"/>
        <v>16442408.370306667</v>
      </c>
    </row>
    <row r="257" spans="1:121" ht="34.5" customHeight="1" x14ac:dyDescent="0.25">
      <c r="A257" s="20"/>
      <c r="B257" s="54">
        <v>216</v>
      </c>
      <c r="C257" s="55" t="s">
        <v>385</v>
      </c>
      <c r="D257" s="56">
        <f t="shared" si="1809"/>
        <v>19063</v>
      </c>
      <c r="E257" s="56">
        <v>18530</v>
      </c>
      <c r="F257" s="56">
        <v>18715</v>
      </c>
      <c r="G257" s="21">
        <v>0.69</v>
      </c>
      <c r="H257" s="15">
        <v>1</v>
      </c>
      <c r="I257" s="15">
        <v>1</v>
      </c>
      <c r="J257" s="56">
        <v>1.4</v>
      </c>
      <c r="K257" s="56">
        <v>1.68</v>
      </c>
      <c r="L257" s="56">
        <v>2.23</v>
      </c>
      <c r="M257" s="56">
        <v>2.57</v>
      </c>
      <c r="N257" s="16">
        <v>2</v>
      </c>
      <c r="O257" s="16">
        <f t="shared" si="2251"/>
        <v>38569.10364999999</v>
      </c>
      <c r="P257" s="16">
        <v>3</v>
      </c>
      <c r="Q257" s="16">
        <f t="shared" si="2252"/>
        <v>57853.655474999985</v>
      </c>
      <c r="R257" s="16"/>
      <c r="S257" s="16">
        <f t="shared" si="2253"/>
        <v>0</v>
      </c>
      <c r="T257" s="16"/>
      <c r="U257" s="16">
        <f t="shared" si="2254"/>
        <v>0</v>
      </c>
      <c r="V257" s="16"/>
      <c r="W257" s="16">
        <f t="shared" si="2255"/>
        <v>0</v>
      </c>
      <c r="X257" s="16"/>
      <c r="Y257" s="16">
        <f t="shared" si="2256"/>
        <v>0</v>
      </c>
      <c r="Z257" s="16"/>
      <c r="AA257" s="16">
        <f t="shared" si="2257"/>
        <v>0</v>
      </c>
      <c r="AB257" s="16"/>
      <c r="AC257" s="16">
        <f t="shared" si="2258"/>
        <v>0</v>
      </c>
      <c r="AD257" s="16">
        <v>0</v>
      </c>
      <c r="AE257" s="16">
        <f t="shared" si="2259"/>
        <v>0</v>
      </c>
      <c r="AF257" s="16"/>
      <c r="AG257" s="16">
        <f t="shared" si="2260"/>
        <v>0</v>
      </c>
      <c r="AH257" s="16"/>
      <c r="AI257" s="16">
        <f t="shared" si="2261"/>
        <v>0</v>
      </c>
      <c r="AJ257" s="16"/>
      <c r="AK257" s="16">
        <f t="shared" si="2262"/>
        <v>0</v>
      </c>
      <c r="AL257" s="58">
        <v>0</v>
      </c>
      <c r="AM257" s="16">
        <f t="shared" si="2263"/>
        <v>0</v>
      </c>
      <c r="AN257" s="59">
        <v>2</v>
      </c>
      <c r="AO257" s="16">
        <f t="shared" si="2264"/>
        <v>44581.375271999997</v>
      </c>
      <c r="AP257" s="16"/>
      <c r="AQ257" s="16">
        <f t="shared" si="2265"/>
        <v>0</v>
      </c>
      <c r="AR257" s="16">
        <v>11</v>
      </c>
      <c r="AS257" s="16">
        <f t="shared" si="2266"/>
        <v>245197.56399599998</v>
      </c>
      <c r="AT257" s="16"/>
      <c r="AU257" s="16">
        <f t="shared" si="2267"/>
        <v>0</v>
      </c>
      <c r="AV257" s="16"/>
      <c r="AW257" s="16">
        <f t="shared" si="2268"/>
        <v>0</v>
      </c>
      <c r="AX257" s="16"/>
      <c r="AY257" s="16">
        <f t="shared" si="2269"/>
        <v>0</v>
      </c>
      <c r="AZ257" s="16">
        <v>2</v>
      </c>
      <c r="BA257" s="16">
        <f t="shared" si="2270"/>
        <v>43364.145719999986</v>
      </c>
      <c r="BB257" s="16"/>
      <c r="BC257" s="16">
        <f t="shared" si="2271"/>
        <v>0</v>
      </c>
      <c r="BD257" s="16"/>
      <c r="BE257" s="16">
        <f t="shared" si="2272"/>
        <v>0</v>
      </c>
      <c r="BF257" s="16"/>
      <c r="BG257" s="16">
        <f t="shared" si="2273"/>
        <v>0</v>
      </c>
      <c r="BH257" s="16"/>
      <c r="BI257" s="16">
        <f t="shared" si="2274"/>
        <v>0</v>
      </c>
      <c r="BJ257" s="16">
        <v>0</v>
      </c>
      <c r="BK257" s="16">
        <f t="shared" si="2275"/>
        <v>0</v>
      </c>
      <c r="BL257" s="16"/>
      <c r="BM257" s="16">
        <f t="shared" si="2276"/>
        <v>0</v>
      </c>
      <c r="BN257" s="22"/>
      <c r="BO257" s="16">
        <f t="shared" si="2277"/>
        <v>0</v>
      </c>
      <c r="BP257" s="16"/>
      <c r="BQ257" s="16">
        <f t="shared" si="2278"/>
        <v>0</v>
      </c>
      <c r="BR257" s="16"/>
      <c r="BS257" s="16">
        <f t="shared" si="2279"/>
        <v>0</v>
      </c>
      <c r="BT257" s="16"/>
      <c r="BU257" s="16">
        <f t="shared" si="2280"/>
        <v>0</v>
      </c>
      <c r="BV257" s="16"/>
      <c r="BW257" s="16">
        <f t="shared" si="2281"/>
        <v>0</v>
      </c>
      <c r="BX257" s="16"/>
      <c r="BY257" s="16">
        <f t="shared" si="2282"/>
        <v>0</v>
      </c>
      <c r="BZ257" s="16"/>
      <c r="CA257" s="16">
        <f t="shared" si="2283"/>
        <v>0</v>
      </c>
      <c r="CB257" s="16"/>
      <c r="CC257" s="16">
        <f t="shared" si="2284"/>
        <v>0</v>
      </c>
      <c r="CD257" s="16"/>
      <c r="CE257" s="16">
        <f t="shared" si="2285"/>
        <v>0</v>
      </c>
      <c r="CF257" s="16"/>
      <c r="CG257" s="16">
        <f t="shared" si="2286"/>
        <v>0</v>
      </c>
      <c r="CH257" s="16"/>
      <c r="CI257" s="16">
        <f t="shared" si="2287"/>
        <v>0</v>
      </c>
      <c r="CJ257" s="16">
        <v>1</v>
      </c>
      <c r="CK257" s="16">
        <f t="shared" si="2288"/>
        <v>18068.394049999995</v>
      </c>
      <c r="CL257" s="16">
        <v>3</v>
      </c>
      <c r="CM257" s="16">
        <f t="shared" si="2289"/>
        <v>66291.994880999991</v>
      </c>
      <c r="CN257" s="16">
        <v>1</v>
      </c>
      <c r="CO257" s="16">
        <f t="shared" si="2290"/>
        <v>25403.431850999994</v>
      </c>
      <c r="CP257" s="18">
        <v>1</v>
      </c>
      <c r="CQ257" s="16">
        <f t="shared" si="2291"/>
        <v>20519.884699999995</v>
      </c>
      <c r="CR257" s="16"/>
      <c r="CS257" s="16">
        <f t="shared" si="2292"/>
        <v>0</v>
      </c>
      <c r="CT257" s="16"/>
      <c r="CU257" s="16">
        <f t="shared" si="2293"/>
        <v>0</v>
      </c>
      <c r="CV257" s="16"/>
      <c r="CW257" s="16">
        <f t="shared" si="2294"/>
        <v>0</v>
      </c>
      <c r="CX257" s="16">
        <v>1</v>
      </c>
      <c r="CY257" s="16">
        <f t="shared" si="2295"/>
        <v>24828.883547999994</v>
      </c>
      <c r="CZ257" s="16">
        <v>5</v>
      </c>
      <c r="DA257" s="16">
        <f t="shared" si="2296"/>
        <v>124374.60346499999</v>
      </c>
      <c r="DB257" s="16">
        <v>3</v>
      </c>
      <c r="DC257" s="16">
        <f t="shared" si="2297"/>
        <v>61559.654099999978</v>
      </c>
      <c r="DD257" s="16">
        <v>2</v>
      </c>
      <c r="DE257" s="16">
        <f t="shared" si="2298"/>
        <v>42262.324509999991</v>
      </c>
      <c r="DF257" s="16"/>
      <c r="DG257" s="16">
        <f t="shared" si="2299"/>
        <v>0</v>
      </c>
      <c r="DH257" s="16"/>
      <c r="DI257" s="16">
        <f t="shared" si="2300"/>
        <v>0</v>
      </c>
      <c r="DJ257" s="16"/>
      <c r="DK257" s="16">
        <f t="shared" si="2301"/>
        <v>0</v>
      </c>
      <c r="DL257" s="16">
        <v>3</v>
      </c>
      <c r="DM257" s="16">
        <f t="shared" si="2302"/>
        <v>118499.15436374999</v>
      </c>
      <c r="DN257" s="16"/>
      <c r="DO257" s="16">
        <f t="shared" si="1807"/>
        <v>0</v>
      </c>
      <c r="DP257" s="16">
        <f t="shared" si="2303"/>
        <v>40</v>
      </c>
      <c r="DQ257" s="16">
        <f t="shared" si="2303"/>
        <v>931374.16958174971</v>
      </c>
    </row>
    <row r="258" spans="1:121" ht="30" customHeight="1" x14ac:dyDescent="0.25">
      <c r="A258" s="20"/>
      <c r="B258" s="54">
        <v>217</v>
      </c>
      <c r="C258" s="55" t="s">
        <v>386</v>
      </c>
      <c r="D258" s="56">
        <f t="shared" si="1809"/>
        <v>19063</v>
      </c>
      <c r="E258" s="56">
        <v>18530</v>
      </c>
      <c r="F258" s="56">
        <v>18715</v>
      </c>
      <c r="G258" s="21">
        <v>0.56000000000000005</v>
      </c>
      <c r="H258" s="15">
        <v>1</v>
      </c>
      <c r="I258" s="15">
        <v>1</v>
      </c>
      <c r="J258" s="56">
        <v>1.4</v>
      </c>
      <c r="K258" s="56">
        <v>1.68</v>
      </c>
      <c r="L258" s="56">
        <v>2.23</v>
      </c>
      <c r="M258" s="56">
        <v>2.57</v>
      </c>
      <c r="N258" s="16">
        <v>78</v>
      </c>
      <c r="O258" s="16">
        <f t="shared" si="2251"/>
        <v>1220795.9764</v>
      </c>
      <c r="P258" s="16">
        <v>378</v>
      </c>
      <c r="Q258" s="16">
        <f t="shared" si="2252"/>
        <v>5916165.1163999997</v>
      </c>
      <c r="R258" s="16">
        <v>0</v>
      </c>
      <c r="S258" s="16">
        <f t="shared" si="2253"/>
        <v>0</v>
      </c>
      <c r="T258" s="16"/>
      <c r="U258" s="16">
        <f t="shared" si="2254"/>
        <v>0</v>
      </c>
      <c r="V258" s="16">
        <v>0</v>
      </c>
      <c r="W258" s="16">
        <f t="shared" si="2255"/>
        <v>0</v>
      </c>
      <c r="X258" s="16"/>
      <c r="Y258" s="16">
        <f t="shared" si="2256"/>
        <v>0</v>
      </c>
      <c r="Z258" s="16">
        <v>0</v>
      </c>
      <c r="AA258" s="16">
        <f t="shared" si="2257"/>
        <v>0</v>
      </c>
      <c r="AB258" s="16">
        <v>0</v>
      </c>
      <c r="AC258" s="16">
        <f t="shared" si="2258"/>
        <v>0</v>
      </c>
      <c r="AD258" s="16">
        <v>0</v>
      </c>
      <c r="AE258" s="16">
        <f t="shared" si="2259"/>
        <v>0</v>
      </c>
      <c r="AF258" s="16">
        <v>15</v>
      </c>
      <c r="AG258" s="16">
        <f t="shared" si="2260"/>
        <v>234768.45699999999</v>
      </c>
      <c r="AH258" s="16"/>
      <c r="AI258" s="16">
        <f t="shared" si="2261"/>
        <v>0</v>
      </c>
      <c r="AJ258" s="16"/>
      <c r="AK258" s="16">
        <f t="shared" si="2262"/>
        <v>0</v>
      </c>
      <c r="AL258" s="58">
        <v>0</v>
      </c>
      <c r="AM258" s="16">
        <f t="shared" si="2263"/>
        <v>0</v>
      </c>
      <c r="AN258" s="59">
        <v>14</v>
      </c>
      <c r="AO258" s="16">
        <f t="shared" si="2264"/>
        <v>253273.90009600006</v>
      </c>
      <c r="AP258" s="16">
        <v>0</v>
      </c>
      <c r="AQ258" s="16">
        <f t="shared" si="2265"/>
        <v>0</v>
      </c>
      <c r="AR258" s="16">
        <v>60</v>
      </c>
      <c r="AS258" s="16">
        <f t="shared" si="2266"/>
        <v>1085459.5718400001</v>
      </c>
      <c r="AT258" s="16">
        <v>0</v>
      </c>
      <c r="AU258" s="16">
        <f t="shared" si="2267"/>
        <v>0</v>
      </c>
      <c r="AV258" s="16"/>
      <c r="AW258" s="16">
        <f t="shared" si="2268"/>
        <v>0</v>
      </c>
      <c r="AX258" s="16"/>
      <c r="AY258" s="16">
        <f t="shared" si="2269"/>
        <v>0</v>
      </c>
      <c r="AZ258" s="16">
        <v>2</v>
      </c>
      <c r="BA258" s="16">
        <f t="shared" si="2270"/>
        <v>35194.08928</v>
      </c>
      <c r="BB258" s="16">
        <v>0</v>
      </c>
      <c r="BC258" s="16">
        <f t="shared" si="2271"/>
        <v>0</v>
      </c>
      <c r="BD258" s="16">
        <v>0</v>
      </c>
      <c r="BE258" s="16">
        <f t="shared" si="2272"/>
        <v>0</v>
      </c>
      <c r="BF258" s="16">
        <v>0</v>
      </c>
      <c r="BG258" s="16">
        <f t="shared" si="2273"/>
        <v>0</v>
      </c>
      <c r="BH258" s="16">
        <v>0</v>
      </c>
      <c r="BI258" s="16">
        <f t="shared" si="2274"/>
        <v>0</v>
      </c>
      <c r="BJ258" s="16">
        <v>0</v>
      </c>
      <c r="BK258" s="16">
        <f t="shared" si="2275"/>
        <v>0</v>
      </c>
      <c r="BL258" s="16">
        <v>0</v>
      </c>
      <c r="BM258" s="16">
        <f t="shared" si="2276"/>
        <v>0</v>
      </c>
      <c r="BN258" s="22">
        <v>0</v>
      </c>
      <c r="BO258" s="16">
        <f t="shared" si="2277"/>
        <v>0</v>
      </c>
      <c r="BP258" s="16">
        <v>0</v>
      </c>
      <c r="BQ258" s="16">
        <f t="shared" si="2278"/>
        <v>0</v>
      </c>
      <c r="BR258" s="16">
        <v>0</v>
      </c>
      <c r="BS258" s="16">
        <f t="shared" si="2279"/>
        <v>0</v>
      </c>
      <c r="BT258" s="16">
        <v>5</v>
      </c>
      <c r="BU258" s="16">
        <f t="shared" si="2280"/>
        <v>55561.857866666673</v>
      </c>
      <c r="BV258" s="16">
        <v>0</v>
      </c>
      <c r="BW258" s="16">
        <f t="shared" si="2281"/>
        <v>0</v>
      </c>
      <c r="BX258" s="16"/>
      <c r="BY258" s="16">
        <f t="shared" si="2282"/>
        <v>0</v>
      </c>
      <c r="BZ258" s="16">
        <v>0</v>
      </c>
      <c r="CA258" s="16">
        <f t="shared" si="2283"/>
        <v>0</v>
      </c>
      <c r="CB258" s="16"/>
      <c r="CC258" s="16">
        <f t="shared" si="2284"/>
        <v>0</v>
      </c>
      <c r="CD258" s="16">
        <v>0</v>
      </c>
      <c r="CE258" s="16">
        <f t="shared" si="2285"/>
        <v>0</v>
      </c>
      <c r="CF258" s="16"/>
      <c r="CG258" s="16">
        <f t="shared" si="2286"/>
        <v>0</v>
      </c>
      <c r="CH258" s="16"/>
      <c r="CI258" s="16">
        <f t="shared" si="2287"/>
        <v>0</v>
      </c>
      <c r="CJ258" s="16">
        <v>24</v>
      </c>
      <c r="CK258" s="16">
        <f t="shared" si="2288"/>
        <v>351940.89280000003</v>
      </c>
      <c r="CL258" s="16">
        <v>5</v>
      </c>
      <c r="CM258" s="16">
        <f t="shared" si="2289"/>
        <v>89670.33124</v>
      </c>
      <c r="CN258" s="16">
        <v>8</v>
      </c>
      <c r="CO258" s="16">
        <f t="shared" si="2290"/>
        <v>164938.22419199999</v>
      </c>
      <c r="CP258" s="18"/>
      <c r="CQ258" s="16">
        <f t="shared" si="2291"/>
        <v>0</v>
      </c>
      <c r="CR258" s="16">
        <v>3</v>
      </c>
      <c r="CS258" s="16">
        <f t="shared" si="2292"/>
        <v>60452.933856000011</v>
      </c>
      <c r="CT258" s="16">
        <v>3</v>
      </c>
      <c r="CU258" s="16">
        <f t="shared" si="2293"/>
        <v>52548.245232000001</v>
      </c>
      <c r="CV258" s="16">
        <v>1</v>
      </c>
      <c r="CW258" s="16">
        <f t="shared" si="2294"/>
        <v>20188.341432000001</v>
      </c>
      <c r="CX258" s="16">
        <v>11</v>
      </c>
      <c r="CY258" s="16">
        <f t="shared" si="2295"/>
        <v>221660.75747200003</v>
      </c>
      <c r="CZ258" s="16">
        <v>15</v>
      </c>
      <c r="DA258" s="16">
        <f t="shared" si="2296"/>
        <v>302825.12148000003</v>
      </c>
      <c r="DB258" s="16">
        <v>33</v>
      </c>
      <c r="DC258" s="16">
        <f t="shared" si="2297"/>
        <v>549576.04239999992</v>
      </c>
      <c r="DD258" s="16">
        <v>2</v>
      </c>
      <c r="DE258" s="16">
        <f t="shared" si="2298"/>
        <v>34299.857573333335</v>
      </c>
      <c r="DF258" s="16"/>
      <c r="DG258" s="16">
        <f t="shared" si="2299"/>
        <v>0</v>
      </c>
      <c r="DH258" s="16">
        <v>4</v>
      </c>
      <c r="DI258" s="16">
        <f t="shared" si="2300"/>
        <v>86683.712639999998</v>
      </c>
      <c r="DJ258" s="16"/>
      <c r="DK258" s="16">
        <f t="shared" si="2301"/>
        <v>0</v>
      </c>
      <c r="DL258" s="16">
        <v>5</v>
      </c>
      <c r="DM258" s="16">
        <f t="shared" si="2302"/>
        <v>160288.71121666668</v>
      </c>
      <c r="DN258" s="16"/>
      <c r="DO258" s="16">
        <f t="shared" si="1807"/>
        <v>0</v>
      </c>
      <c r="DP258" s="16">
        <f t="shared" si="2303"/>
        <v>666</v>
      </c>
      <c r="DQ258" s="16">
        <f t="shared" si="2303"/>
        <v>10896292.140416665</v>
      </c>
    </row>
    <row r="259" spans="1:121" ht="30" customHeight="1" x14ac:dyDescent="0.25">
      <c r="A259" s="20"/>
      <c r="B259" s="54">
        <v>218</v>
      </c>
      <c r="C259" s="55" t="s">
        <v>387</v>
      </c>
      <c r="D259" s="56">
        <f t="shared" si="1809"/>
        <v>19063</v>
      </c>
      <c r="E259" s="56">
        <v>18530</v>
      </c>
      <c r="F259" s="56">
        <v>18715</v>
      </c>
      <c r="G259" s="21">
        <v>0.74</v>
      </c>
      <c r="H259" s="15">
        <v>1</v>
      </c>
      <c r="I259" s="15">
        <v>1</v>
      </c>
      <c r="J259" s="56">
        <v>1.4</v>
      </c>
      <c r="K259" s="56">
        <v>1.68</v>
      </c>
      <c r="L259" s="56">
        <v>2.23</v>
      </c>
      <c r="M259" s="56">
        <v>2.57</v>
      </c>
      <c r="N259" s="16">
        <v>8</v>
      </c>
      <c r="O259" s="16">
        <f t="shared" si="2251"/>
        <v>165455.86493333333</v>
      </c>
      <c r="P259" s="16">
        <v>18</v>
      </c>
      <c r="Q259" s="16">
        <f t="shared" si="2252"/>
        <v>372275.69609999994</v>
      </c>
      <c r="R259" s="16">
        <v>0</v>
      </c>
      <c r="S259" s="16">
        <f t="shared" si="2253"/>
        <v>0</v>
      </c>
      <c r="T259" s="16"/>
      <c r="U259" s="16">
        <f t="shared" si="2254"/>
        <v>0</v>
      </c>
      <c r="V259" s="16">
        <v>0</v>
      </c>
      <c r="W259" s="16">
        <f t="shared" si="2255"/>
        <v>0</v>
      </c>
      <c r="X259" s="16"/>
      <c r="Y259" s="16">
        <f t="shared" si="2256"/>
        <v>0</v>
      </c>
      <c r="Z259" s="16">
        <v>0</v>
      </c>
      <c r="AA259" s="16">
        <f t="shared" si="2257"/>
        <v>0</v>
      </c>
      <c r="AB259" s="16">
        <v>0</v>
      </c>
      <c r="AC259" s="16">
        <f t="shared" si="2258"/>
        <v>0</v>
      </c>
      <c r="AD259" s="16">
        <v>0</v>
      </c>
      <c r="AE259" s="16">
        <f t="shared" si="2259"/>
        <v>0</v>
      </c>
      <c r="AF259" s="16">
        <v>2</v>
      </c>
      <c r="AG259" s="16">
        <f t="shared" si="2260"/>
        <v>41363.966233333333</v>
      </c>
      <c r="AH259" s="16"/>
      <c r="AI259" s="16">
        <f t="shared" si="2261"/>
        <v>0</v>
      </c>
      <c r="AJ259" s="16"/>
      <c r="AK259" s="16">
        <f t="shared" si="2262"/>
        <v>0</v>
      </c>
      <c r="AL259" s="58">
        <v>0</v>
      </c>
      <c r="AM259" s="16">
        <f t="shared" si="2263"/>
        <v>0</v>
      </c>
      <c r="AN259" s="59">
        <v>7</v>
      </c>
      <c r="AO259" s="16">
        <f t="shared" si="2264"/>
        <v>167341.68399200001</v>
      </c>
      <c r="AP259" s="16">
        <v>0</v>
      </c>
      <c r="AQ259" s="16">
        <f t="shared" si="2265"/>
        <v>0</v>
      </c>
      <c r="AR259" s="16">
        <v>20</v>
      </c>
      <c r="AS259" s="16">
        <f t="shared" si="2266"/>
        <v>478119.09712000005</v>
      </c>
      <c r="AT259" s="16">
        <v>0</v>
      </c>
      <c r="AU259" s="16">
        <f t="shared" si="2267"/>
        <v>0</v>
      </c>
      <c r="AV259" s="16"/>
      <c r="AW259" s="16">
        <f t="shared" si="2268"/>
        <v>0</v>
      </c>
      <c r="AX259" s="16"/>
      <c r="AY259" s="16">
        <f t="shared" si="2269"/>
        <v>0</v>
      </c>
      <c r="AZ259" s="16">
        <v>2</v>
      </c>
      <c r="BA259" s="16">
        <f t="shared" si="2270"/>
        <v>46506.475119999996</v>
      </c>
      <c r="BB259" s="16">
        <v>0</v>
      </c>
      <c r="BC259" s="16">
        <f t="shared" si="2271"/>
        <v>0</v>
      </c>
      <c r="BD259" s="16">
        <v>0</v>
      </c>
      <c r="BE259" s="16">
        <f t="shared" si="2272"/>
        <v>0</v>
      </c>
      <c r="BF259" s="16">
        <v>0</v>
      </c>
      <c r="BG259" s="16">
        <f t="shared" si="2273"/>
        <v>0</v>
      </c>
      <c r="BH259" s="16">
        <v>0</v>
      </c>
      <c r="BI259" s="16">
        <f t="shared" si="2274"/>
        <v>0</v>
      </c>
      <c r="BJ259" s="16">
        <v>0</v>
      </c>
      <c r="BK259" s="16">
        <f t="shared" si="2275"/>
        <v>0</v>
      </c>
      <c r="BL259" s="16">
        <v>0</v>
      </c>
      <c r="BM259" s="16">
        <f t="shared" si="2276"/>
        <v>0</v>
      </c>
      <c r="BN259" s="22">
        <v>0</v>
      </c>
      <c r="BO259" s="16">
        <f t="shared" si="2277"/>
        <v>0</v>
      </c>
      <c r="BP259" s="16">
        <v>0</v>
      </c>
      <c r="BQ259" s="16">
        <f t="shared" si="2278"/>
        <v>0</v>
      </c>
      <c r="BR259" s="16">
        <v>0</v>
      </c>
      <c r="BS259" s="16">
        <f t="shared" si="2279"/>
        <v>0</v>
      </c>
      <c r="BT259" s="16">
        <v>3</v>
      </c>
      <c r="BU259" s="16">
        <f t="shared" si="2280"/>
        <v>44052.615879999998</v>
      </c>
      <c r="BV259" s="16">
        <v>0</v>
      </c>
      <c r="BW259" s="16">
        <f t="shared" si="2281"/>
        <v>0</v>
      </c>
      <c r="BX259" s="16"/>
      <c r="BY259" s="16">
        <f t="shared" si="2282"/>
        <v>0</v>
      </c>
      <c r="BZ259" s="16">
        <v>0</v>
      </c>
      <c r="CA259" s="16">
        <f t="shared" si="2283"/>
        <v>0</v>
      </c>
      <c r="CB259" s="16"/>
      <c r="CC259" s="16">
        <f t="shared" si="2284"/>
        <v>0</v>
      </c>
      <c r="CD259" s="16">
        <v>0</v>
      </c>
      <c r="CE259" s="16">
        <f t="shared" si="2285"/>
        <v>0</v>
      </c>
      <c r="CF259" s="16"/>
      <c r="CG259" s="16">
        <f t="shared" si="2286"/>
        <v>0</v>
      </c>
      <c r="CH259" s="16"/>
      <c r="CI259" s="16">
        <f t="shared" si="2287"/>
        <v>0</v>
      </c>
      <c r="CJ259" s="16">
        <v>20</v>
      </c>
      <c r="CK259" s="16">
        <f t="shared" si="2288"/>
        <v>387553.9593333333</v>
      </c>
      <c r="CL259" s="16">
        <v>5</v>
      </c>
      <c r="CM259" s="16">
        <f t="shared" si="2289"/>
        <v>118492.93771</v>
      </c>
      <c r="CN259" s="16">
        <v>8</v>
      </c>
      <c r="CO259" s="16">
        <f t="shared" si="2290"/>
        <v>217954.08196799998</v>
      </c>
      <c r="CP259" s="18">
        <v>3</v>
      </c>
      <c r="CQ259" s="16">
        <f t="shared" si="2291"/>
        <v>66020.498599999992</v>
      </c>
      <c r="CR259" s="16">
        <v>3</v>
      </c>
      <c r="CS259" s="16">
        <f t="shared" si="2292"/>
        <v>79884.234024000005</v>
      </c>
      <c r="CT259" s="16">
        <v>9</v>
      </c>
      <c r="CU259" s="16">
        <f t="shared" si="2293"/>
        <v>208316.25788400002</v>
      </c>
      <c r="CV259" s="16">
        <v>1</v>
      </c>
      <c r="CW259" s="16">
        <f t="shared" si="2294"/>
        <v>26677.451177999996</v>
      </c>
      <c r="CX259" s="16">
        <v>3</v>
      </c>
      <c r="CY259" s="16">
        <f t="shared" si="2295"/>
        <v>79884.234024000005</v>
      </c>
      <c r="CZ259" s="16">
        <v>15</v>
      </c>
      <c r="DA259" s="16">
        <f t="shared" si="2296"/>
        <v>400161.76766999997</v>
      </c>
      <c r="DB259" s="16">
        <v>3</v>
      </c>
      <c r="DC259" s="16">
        <f t="shared" si="2297"/>
        <v>66020.498599999992</v>
      </c>
      <c r="DD259" s="16">
        <v>6</v>
      </c>
      <c r="DE259" s="16">
        <f t="shared" si="2298"/>
        <v>135974.43537999998</v>
      </c>
      <c r="DF259" s="16"/>
      <c r="DG259" s="16">
        <f t="shared" si="2299"/>
        <v>0</v>
      </c>
      <c r="DH259" s="16"/>
      <c r="DI259" s="16">
        <f t="shared" si="2300"/>
        <v>0</v>
      </c>
      <c r="DJ259" s="16">
        <v>3</v>
      </c>
      <c r="DK259" s="16">
        <f t="shared" si="2301"/>
        <v>117573.96528750002</v>
      </c>
      <c r="DL259" s="16">
        <v>7</v>
      </c>
      <c r="DM259" s="16">
        <f t="shared" si="2302"/>
        <v>296534.11575083336</v>
      </c>
      <c r="DN259" s="16"/>
      <c r="DO259" s="16">
        <f t="shared" si="1807"/>
        <v>0</v>
      </c>
      <c r="DP259" s="16">
        <f t="shared" si="2303"/>
        <v>146</v>
      </c>
      <c r="DQ259" s="16">
        <f t="shared" si="2303"/>
        <v>3516163.836788333</v>
      </c>
    </row>
    <row r="260" spans="1:121" ht="30" customHeight="1" x14ac:dyDescent="0.25">
      <c r="A260" s="20"/>
      <c r="B260" s="54">
        <v>219</v>
      </c>
      <c r="C260" s="55" t="s">
        <v>388</v>
      </c>
      <c r="D260" s="56">
        <f t="shared" si="1809"/>
        <v>19063</v>
      </c>
      <c r="E260" s="56">
        <v>18530</v>
      </c>
      <c r="F260" s="56">
        <v>18715</v>
      </c>
      <c r="G260" s="21">
        <v>1.44</v>
      </c>
      <c r="H260" s="15">
        <v>1</v>
      </c>
      <c r="I260" s="15">
        <v>1</v>
      </c>
      <c r="J260" s="56">
        <v>1.4</v>
      </c>
      <c r="K260" s="56">
        <v>1.68</v>
      </c>
      <c r="L260" s="56">
        <v>2.23</v>
      </c>
      <c r="M260" s="56">
        <v>2.57</v>
      </c>
      <c r="N260" s="16">
        <v>342</v>
      </c>
      <c r="O260" s="16">
        <f t="shared" si="2251"/>
        <v>13764139.250399999</v>
      </c>
      <c r="P260" s="16">
        <v>525</v>
      </c>
      <c r="Q260" s="16">
        <f t="shared" si="2252"/>
        <v>21129161.130000003</v>
      </c>
      <c r="R260" s="16">
        <v>0</v>
      </c>
      <c r="S260" s="16">
        <f t="shared" si="2253"/>
        <v>0</v>
      </c>
      <c r="T260" s="16"/>
      <c r="U260" s="16">
        <f t="shared" si="2254"/>
        <v>0</v>
      </c>
      <c r="V260" s="16">
        <v>0</v>
      </c>
      <c r="W260" s="16">
        <f t="shared" si="2255"/>
        <v>0</v>
      </c>
      <c r="X260" s="16">
        <v>8</v>
      </c>
      <c r="Y260" s="16">
        <f t="shared" si="2256"/>
        <v>321968.16959999996</v>
      </c>
      <c r="Z260" s="16">
        <v>0</v>
      </c>
      <c r="AA260" s="16">
        <f t="shared" si="2257"/>
        <v>0</v>
      </c>
      <c r="AB260" s="16">
        <v>0</v>
      </c>
      <c r="AC260" s="16">
        <f t="shared" si="2258"/>
        <v>0</v>
      </c>
      <c r="AD260" s="16">
        <v>0</v>
      </c>
      <c r="AE260" s="16">
        <f t="shared" si="2259"/>
        <v>0</v>
      </c>
      <c r="AF260" s="16">
        <v>249</v>
      </c>
      <c r="AG260" s="16">
        <f t="shared" si="2260"/>
        <v>10021259.2788</v>
      </c>
      <c r="AH260" s="16">
        <v>8</v>
      </c>
      <c r="AI260" s="16">
        <f t="shared" si="2261"/>
        <v>274142.60159999994</v>
      </c>
      <c r="AJ260" s="16"/>
      <c r="AK260" s="16">
        <f t="shared" si="2262"/>
        <v>0</v>
      </c>
      <c r="AL260" s="58">
        <v>2</v>
      </c>
      <c r="AM260" s="16">
        <f t="shared" si="2263"/>
        <v>80011.654799999989</v>
      </c>
      <c r="AN260" s="59">
        <v>82</v>
      </c>
      <c r="AO260" s="16">
        <f t="shared" si="2264"/>
        <v>3814615.0667519993</v>
      </c>
      <c r="AP260" s="16"/>
      <c r="AQ260" s="16">
        <f t="shared" si="2265"/>
        <v>0</v>
      </c>
      <c r="AR260" s="16">
        <v>180</v>
      </c>
      <c r="AS260" s="16">
        <f t="shared" si="2266"/>
        <v>8373545.2684800001</v>
      </c>
      <c r="AT260" s="16">
        <v>0</v>
      </c>
      <c r="AU260" s="16">
        <f t="shared" si="2267"/>
        <v>0</v>
      </c>
      <c r="AV260" s="16"/>
      <c r="AW260" s="16">
        <f t="shared" si="2268"/>
        <v>0</v>
      </c>
      <c r="AX260" s="16"/>
      <c r="AY260" s="16">
        <f t="shared" si="2269"/>
        <v>0</v>
      </c>
      <c r="AZ260" s="16">
        <v>6</v>
      </c>
      <c r="BA260" s="16">
        <f t="shared" si="2270"/>
        <v>271497.26016000001</v>
      </c>
      <c r="BB260" s="16">
        <v>0</v>
      </c>
      <c r="BC260" s="16">
        <f t="shared" si="2271"/>
        <v>0</v>
      </c>
      <c r="BD260" s="16">
        <v>0</v>
      </c>
      <c r="BE260" s="16">
        <f t="shared" si="2272"/>
        <v>0</v>
      </c>
      <c r="BF260" s="16">
        <v>0</v>
      </c>
      <c r="BG260" s="16">
        <f t="shared" si="2273"/>
        <v>0</v>
      </c>
      <c r="BH260" s="16">
        <v>0</v>
      </c>
      <c r="BI260" s="16">
        <f t="shared" si="2274"/>
        <v>0</v>
      </c>
      <c r="BJ260" s="16"/>
      <c r="BK260" s="16">
        <f t="shared" si="2275"/>
        <v>0</v>
      </c>
      <c r="BL260" s="16">
        <v>2</v>
      </c>
      <c r="BM260" s="16">
        <f t="shared" si="2276"/>
        <v>77532.826559999987</v>
      </c>
      <c r="BN260" s="22">
        <v>0</v>
      </c>
      <c r="BO260" s="16">
        <f t="shared" si="2277"/>
        <v>0</v>
      </c>
      <c r="BP260" s="16">
        <v>0</v>
      </c>
      <c r="BQ260" s="16">
        <f t="shared" si="2278"/>
        <v>0</v>
      </c>
      <c r="BR260" s="16">
        <v>0</v>
      </c>
      <c r="BS260" s="16">
        <f t="shared" si="2279"/>
        <v>0</v>
      </c>
      <c r="BT260" s="16">
        <v>5</v>
      </c>
      <c r="BU260" s="16">
        <f t="shared" si="2280"/>
        <v>142873.34879999998</v>
      </c>
      <c r="BV260" s="16">
        <v>0</v>
      </c>
      <c r="BW260" s="16">
        <f t="shared" si="2281"/>
        <v>0</v>
      </c>
      <c r="BX260" s="16"/>
      <c r="BY260" s="16">
        <f t="shared" si="2282"/>
        <v>0</v>
      </c>
      <c r="BZ260" s="16">
        <v>0</v>
      </c>
      <c r="CA260" s="16">
        <f t="shared" si="2283"/>
        <v>0</v>
      </c>
      <c r="CB260" s="16">
        <v>3</v>
      </c>
      <c r="CC260" s="16">
        <f t="shared" si="2284"/>
        <v>124152.01344000001</v>
      </c>
      <c r="CD260" s="16">
        <v>0</v>
      </c>
      <c r="CE260" s="16">
        <f t="shared" si="2285"/>
        <v>0</v>
      </c>
      <c r="CF260" s="16"/>
      <c r="CG260" s="16">
        <f t="shared" si="2286"/>
        <v>0</v>
      </c>
      <c r="CH260" s="16"/>
      <c r="CI260" s="16">
        <f t="shared" si="2287"/>
        <v>0</v>
      </c>
      <c r="CJ260" s="16">
        <v>11</v>
      </c>
      <c r="CK260" s="16">
        <f t="shared" si="2288"/>
        <v>414787.48079999996</v>
      </c>
      <c r="CL260" s="16">
        <v>36</v>
      </c>
      <c r="CM260" s="16">
        <f t="shared" si="2289"/>
        <v>1660182.1326719997</v>
      </c>
      <c r="CN260" s="16">
        <v>20</v>
      </c>
      <c r="CO260" s="16">
        <f t="shared" si="2290"/>
        <v>1060317.15552</v>
      </c>
      <c r="CP260" s="18">
        <v>3</v>
      </c>
      <c r="CQ260" s="16">
        <f t="shared" si="2291"/>
        <v>128472.3216</v>
      </c>
      <c r="CR260" s="16">
        <v>9</v>
      </c>
      <c r="CS260" s="16">
        <f t="shared" si="2292"/>
        <v>466351.20403199998</v>
      </c>
      <c r="CT260" s="16"/>
      <c r="CU260" s="16">
        <f t="shared" si="2293"/>
        <v>0</v>
      </c>
      <c r="CV260" s="16">
        <v>8</v>
      </c>
      <c r="CW260" s="16">
        <f t="shared" si="2294"/>
        <v>415303.02374399995</v>
      </c>
      <c r="CX260" s="16">
        <v>13</v>
      </c>
      <c r="CY260" s="16">
        <f t="shared" si="2295"/>
        <v>673618.4058239999</v>
      </c>
      <c r="CZ260" s="16">
        <v>9</v>
      </c>
      <c r="DA260" s="16">
        <f t="shared" si="2296"/>
        <v>467215.90171199996</v>
      </c>
      <c r="DB260" s="16">
        <v>9</v>
      </c>
      <c r="DC260" s="16">
        <f t="shared" si="2297"/>
        <v>385416.96479999996</v>
      </c>
      <c r="DD260" s="16">
        <v>11</v>
      </c>
      <c r="DE260" s="16">
        <f t="shared" si="2298"/>
        <v>485097.98567999993</v>
      </c>
      <c r="DF260" s="16">
        <v>5</v>
      </c>
      <c r="DG260" s="16">
        <f t="shared" si="2299"/>
        <v>287273.196</v>
      </c>
      <c r="DH260" s="16">
        <v>6</v>
      </c>
      <c r="DI260" s="16">
        <f t="shared" si="2300"/>
        <v>334351.46304</v>
      </c>
      <c r="DJ260" s="16">
        <v>5</v>
      </c>
      <c r="DK260" s="16">
        <f t="shared" si="2301"/>
        <v>381320.96850000002</v>
      </c>
      <c r="DL260" s="16">
        <v>17</v>
      </c>
      <c r="DM260" s="16">
        <f t="shared" si="2302"/>
        <v>1401381.3037800002</v>
      </c>
      <c r="DN260" s="16"/>
      <c r="DO260" s="16">
        <f t="shared" si="1807"/>
        <v>0</v>
      </c>
      <c r="DP260" s="16">
        <f t="shared" si="2303"/>
        <v>1574</v>
      </c>
      <c r="DQ260" s="16">
        <f t="shared" si="2303"/>
        <v>66955987.377096005</v>
      </c>
    </row>
    <row r="261" spans="1:121" ht="30" customHeight="1" x14ac:dyDescent="0.25">
      <c r="A261" s="20"/>
      <c r="B261" s="54">
        <v>220</v>
      </c>
      <c r="C261" s="55" t="s">
        <v>389</v>
      </c>
      <c r="D261" s="56">
        <f t="shared" si="1809"/>
        <v>19063</v>
      </c>
      <c r="E261" s="56">
        <v>18530</v>
      </c>
      <c r="F261" s="56">
        <v>18715</v>
      </c>
      <c r="G261" s="21">
        <v>5.54</v>
      </c>
      <c r="H261" s="15">
        <v>1</v>
      </c>
      <c r="I261" s="33">
        <v>0.9</v>
      </c>
      <c r="J261" s="56">
        <v>1.4</v>
      </c>
      <c r="K261" s="56">
        <v>1.68</v>
      </c>
      <c r="L261" s="56">
        <v>2.23</v>
      </c>
      <c r="M261" s="56">
        <v>2.57</v>
      </c>
      <c r="N261" s="16">
        <v>0</v>
      </c>
      <c r="O261" s="16">
        <f t="shared" ref="O261:O262" si="2304">(N261/12*5*$D261*$G261*$H261*$J261*O$11)+(N261/12*4*$E261*$G261*$I261*$J261)+(N261/12*3*$F261*$G261*$I261*$J261)</f>
        <v>0</v>
      </c>
      <c r="P261" s="16">
        <v>85</v>
      </c>
      <c r="Q261" s="16">
        <f t="shared" ref="Q261:Q262" si="2305">(P261/12*5*$D261*$G261*$H261*$J261*Q$11)+(P261/12*4*$E261*$G261*$I261*$J261)+(P261/12*3*$F261*$G261*$I261*$J261)</f>
        <v>11729699.506583333</v>
      </c>
      <c r="R261" s="16">
        <v>0</v>
      </c>
      <c r="S261" s="16">
        <f t="shared" ref="S261:S262" si="2306">(R261/12*5*$D261*$G261*$H261*$J261*S$11)+(R261/12*4*$E261*$G261*$I261*$J261)+(R261/12*3*$F261*$G261*$I261*$J261)</f>
        <v>0</v>
      </c>
      <c r="T261" s="16"/>
      <c r="U261" s="16">
        <f t="shared" ref="U261:U262" si="2307">(T261/12*5*$D261*$G261*$H261*$J261*U$11)+(T261/12*4*$E261*$G261*$I261*$J261)+(T261/12*3*$F261*$G261*$I261*$J261)</f>
        <v>0</v>
      </c>
      <c r="V261" s="16">
        <v>0</v>
      </c>
      <c r="W261" s="16">
        <f t="shared" ref="W261:W262" si="2308">(V261/12*5*$D261*$G261*$H261*$J261*W$11)+(V261/12*4*$E261*$G261*$I261*$J261)+(V261/12*3*$F261*$G261*$I261*$J261)</f>
        <v>0</v>
      </c>
      <c r="X261" s="16">
        <v>0</v>
      </c>
      <c r="Y261" s="16">
        <f t="shared" ref="Y261:Y262" si="2309">(X261/12*5*$D261*$G261*$H261*$J261*Y$11)+(X261/12*4*$E261*$G261*$I261*$J261)+(X261/12*3*$F261*$G261*$I261*$J261)</f>
        <v>0</v>
      </c>
      <c r="Z261" s="16">
        <v>0</v>
      </c>
      <c r="AA261" s="16">
        <f t="shared" ref="AA261:AA262" si="2310">(Z261/12*5*$D261*$G261*$H261*$J261*AA$11)+(Z261/12*4*$E261*$G261*$I261*$J261)+(Z261/12*3*$F261*$G261*$I261*$J261)</f>
        <v>0</v>
      </c>
      <c r="AB261" s="16">
        <v>0</v>
      </c>
      <c r="AC261" s="16">
        <f t="shared" ref="AC261:AC262" si="2311">(AB261/12*5*$D261*$G261*$H261*$J261*AC$11)+(AB261/12*4*$E261*$G261*$I261*$J261)+(AB261/12*3*$F261*$G261*$I261*$J261)</f>
        <v>0</v>
      </c>
      <c r="AD261" s="16">
        <v>0</v>
      </c>
      <c r="AE261" s="16">
        <f t="shared" ref="AE261:AE262" si="2312">(AD261/12*5*$D261*$G261*$H261*$J261*AE$11)+(AD261/12*4*$E261*$G261*$I261*$J261)+(AD261/12*3*$F261*$G261*$I261*$J261)</f>
        <v>0</v>
      </c>
      <c r="AF261" s="16">
        <v>0</v>
      </c>
      <c r="AG261" s="16">
        <f t="shared" ref="AG261:AG262" si="2313">(AF261/12*5*$D261*$G261*$H261*$J261*AG$11)+(AF261/12*4*$E261*$G261*$I261*$J261)+(AF261/12*3*$F261*$G261*$I261*$J261)</f>
        <v>0</v>
      </c>
      <c r="AH261" s="16"/>
      <c r="AI261" s="16">
        <f t="shared" ref="AI261:AI262" si="2314">(AH261/12*5*$D261*$G261*$H261*$J261*AI$11)+(AH261/12*4*$E261*$G261*$I261*$J261)+(AH261/12*3*$F261*$G261*$I261*$J261)</f>
        <v>0</v>
      </c>
      <c r="AJ261" s="16"/>
      <c r="AK261" s="16">
        <f t="shared" ref="AK261:AK262" si="2315">(AJ261/12*5*$D261*$G261*$H261*$J261*AK$11)+(AJ261/12*4*$E261*$G261*$I261*$J261)+(AJ261/12*3*$F261*$G261*$I261*$J261)</f>
        <v>0</v>
      </c>
      <c r="AL261" s="58">
        <v>0</v>
      </c>
      <c r="AM261" s="16">
        <f t="shared" ref="AM261:AM262" si="2316">(AL261/12*5*$D261*$G261*$H261*$J261*AM$11)+(AL261/12*4*$E261*$G261*$I261*$J261)+(AL261/12*3*$F261*$G261*$I261*$J261)</f>
        <v>0</v>
      </c>
      <c r="AN261" s="59">
        <v>0</v>
      </c>
      <c r="AO261" s="16">
        <f t="shared" ref="AO261:AO262" si="2317">(AN261/12*5*$D261*$G261*$H261*$K261*AO$11)+(AN261/12*4*$E261*$G261*$I261*$K261)+(AN261/12*3*$F261*$G261*$I261*$K261)</f>
        <v>0</v>
      </c>
      <c r="AP261" s="16">
        <v>0</v>
      </c>
      <c r="AQ261" s="16">
        <f t="shared" ref="AQ261:AQ262" si="2318">(AP261/12*5*$D261*$G261*$H261*$K261*AQ$11)+(AP261/12*4*$E261*$G261*$I261*$K261)+(AP261/12*3*$F261*$G261*$I261*$K261)</f>
        <v>0</v>
      </c>
      <c r="AR261" s="16"/>
      <c r="AS261" s="16">
        <f t="shared" ref="AS261:AS262" si="2319">(AR261/12*5*$D261*$G261*$H261*$K261*AS$11)+(AR261/12*4*$E261*$G261*$I261*$K261)+(AR261/12*3*$F261*$G261*$I261*$K261)</f>
        <v>0</v>
      </c>
      <c r="AT261" s="16">
        <v>0</v>
      </c>
      <c r="AU261" s="16">
        <f t="shared" ref="AU261:AU262" si="2320">(AT261/12*5*$D261*$G261*$H261*$K261*AU$11)+(AT261/12*4*$E261*$G261*$I261*$K261)+(AT261/12*3*$F261*$G261*$I261*$K261)</f>
        <v>0</v>
      </c>
      <c r="AV261" s="16"/>
      <c r="AW261" s="16">
        <f t="shared" ref="AW261:AW262" si="2321">(AV261/12*5*$D261*$G261*$H261*$J261*AW$11)+(AV261/12*4*$E261*$G261*$I261*$J261)+(AV261/12*3*$F261*$G261*$I261*$J261)</f>
        <v>0</v>
      </c>
      <c r="AX261" s="16"/>
      <c r="AY261" s="16">
        <f t="shared" ref="AY261:AY262" si="2322">(AX261/12*5*$D261*$G261*$H261*$J261*AY$11)+(AX261/12*4*$E261*$G261*$I261*$J261)+(AX261/12*3*$F261*$G261*$I261*$J261)</f>
        <v>0</v>
      </c>
      <c r="AZ261" s="16">
        <v>0</v>
      </c>
      <c r="BA261" s="16">
        <f t="shared" ref="BA261:BA262" si="2323">(AZ261/12*5*$D261*$G261*$H261*$K261*BA$11)+(AZ261/12*4*$E261*$G261*$I261*$K261)+(AZ261/12*3*$F261*$G261*$I261*$K261)</f>
        <v>0</v>
      </c>
      <c r="BB261" s="16">
        <v>0</v>
      </c>
      <c r="BC261" s="16">
        <f t="shared" ref="BC261:BC262" si="2324">(BB261/12*5*$D261*$G261*$H261*$J261*BC$11)+(BB261/12*4*$E261*$G261*$I261*$J261)+(BB261/12*3*$F261*$G261*$I261*$J261)</f>
        <v>0</v>
      </c>
      <c r="BD261" s="16">
        <v>0</v>
      </c>
      <c r="BE261" s="16">
        <f t="shared" ref="BE261:BE262" si="2325">(BD261/12*5*$D261*$G261*$H261*$J261*BE$11)+(BD261/12*4*$E261*$G261*$I261*$J261)+(BD261/12*3*$F261*$G261*$I261*$J261)</f>
        <v>0</v>
      </c>
      <c r="BF261" s="16">
        <v>0</v>
      </c>
      <c r="BG261" s="16">
        <f t="shared" ref="BG261:BG262" si="2326">(BF261/12*5*$D261*$G261*$H261*$J261*BG$11)+(BF261/12*4*$E261*$G261*$I261*$J261)+(BF261/12*3*$F261*$G261*$I261*$J261)</f>
        <v>0</v>
      </c>
      <c r="BH261" s="16">
        <v>0</v>
      </c>
      <c r="BI261" s="16">
        <f t="shared" ref="BI261:BI262" si="2327">(BH261/12*5*$D261*$G261*$H261*$K261*BI$11)+(BH261/12*4*$E261*$G261*$I261*$K261)+(BH261/12*3*$F261*$G261*$I261*$K261)</f>
        <v>0</v>
      </c>
      <c r="BJ261" s="16">
        <v>0</v>
      </c>
      <c r="BK261" s="16">
        <f t="shared" ref="BK261:BK262" si="2328">(BJ261/12*5*$D261*$G261*$H261*$J261*BK$11)+(BJ261/12*4*$E261*$G261*$I261*$J261)+(BJ261/12*3*$F261*$G261*$I261*$J261)</f>
        <v>0</v>
      </c>
      <c r="BL261" s="16">
        <v>0</v>
      </c>
      <c r="BM261" s="16">
        <f t="shared" ref="BM261:BM262" si="2329">(BL261/12*5*$D261*$G261*$H261*$J261*BM$11)+(BL261/12*4*$E261*$G261*$I261*$J261)+(BL261/12*3*$F261*$G261*$I261*$J261)</f>
        <v>0</v>
      </c>
      <c r="BN261" s="22">
        <v>0</v>
      </c>
      <c r="BO261" s="16">
        <f t="shared" ref="BO261:BO262" si="2330">(BN261/12*5*$D261*$G261*$H261*$K261*BO$11)+(BN261/12*4*$E261*$G261*$I261*$K261)+(BN261/12*3*$F261*$G261*$I261*$K261)</f>
        <v>0</v>
      </c>
      <c r="BP261" s="16">
        <v>0</v>
      </c>
      <c r="BQ261" s="16">
        <f t="shared" ref="BQ261:BQ262" si="2331">(BP261/12*5*$D261*$G261*$H261*$K261*BQ$11)+(BP261/12*4*$E261*$G261*$I261*$K261)+(BP261/12*3*$F261*$G261*$I261*$K261)</f>
        <v>0</v>
      </c>
      <c r="BR261" s="16">
        <v>0</v>
      </c>
      <c r="BS261" s="16">
        <f t="shared" ref="BS261:BS262" si="2332">(BR261/12*5*$D261*$G261*$H261*$J261*BS$11)+(BR261/12*4*$E261*$G261*$I261*$J261)+(BR261/12*3*$F261*$G261*$I261*$J261)</f>
        <v>0</v>
      </c>
      <c r="BT261" s="16">
        <v>0</v>
      </c>
      <c r="BU261" s="16">
        <f t="shared" ref="BU261:BU262" si="2333">(BT261/12*5*$D261*$G261*$H261*$J261*BU$11)+(BT261/12*4*$E261*$G261*$I261*$J261)+(BT261/12*3*$F261*$G261*$I261*$J261)</f>
        <v>0</v>
      </c>
      <c r="BV261" s="16">
        <v>0</v>
      </c>
      <c r="BW261" s="16">
        <f t="shared" ref="BW261:BW262" si="2334">(BV261/12*5*$D261*$G261*$H261*$K261*BW$11)+(BV261/12*4*$E261*$G261*$I261*$K261)+(BV261/12*3*$F261*$G261*$I261*$K261)</f>
        <v>0</v>
      </c>
      <c r="BX261" s="16"/>
      <c r="BY261" s="16">
        <f t="shared" ref="BY261:BY262" si="2335">(BX261/12*5*$D261*$G261*$H261*$K261*BY$11)+(BX261/12*4*$E261*$G261*$I261*$K261)+(BX261/12*3*$F261*$G261*$I261*$K261)</f>
        <v>0</v>
      </c>
      <c r="BZ261" s="16">
        <v>0</v>
      </c>
      <c r="CA261" s="16">
        <f t="shared" ref="CA261:CA262" si="2336">(BZ261/12*5*$D261*$G261*$H261*$J261*CA$11)+(BZ261/12*4*$E261*$G261*$I261*$J261)+(BZ261/12*3*$F261*$G261*$I261*$J261)</f>
        <v>0</v>
      </c>
      <c r="CB261" s="16"/>
      <c r="CC261" s="16">
        <f t="shared" ref="CC261:CC262" si="2337">(CB261/12*5*$D261*$G261*$H261*$K261*CC$11)+(CB261/12*4*$E261*$G261*$I261*$K261)+(CB261/12*3*$F261*$G261*$I261*$K261)</f>
        <v>0</v>
      </c>
      <c r="CD261" s="16">
        <v>0</v>
      </c>
      <c r="CE261" s="16">
        <f t="shared" ref="CE261:CE262" si="2338">(CD261/12*5*$D261*$G261*$H261*$J261*CE$11)+(CD261/12*4*$E261*$G261*$I261*$J261)+(CD261/12*3*$F261*$G261*$I261*$J261)</f>
        <v>0</v>
      </c>
      <c r="CF261" s="16"/>
      <c r="CG261" s="16">
        <f t="shared" ref="CG261:CG262" si="2339">(CF261/12*5*$D261*$G261*$H261*$J261*CG$11)+(CF261/12*4*$E261*$G261*$I261*$J261)+(CF261/12*3*$F261*$G261*$I261*$J261)</f>
        <v>0</v>
      </c>
      <c r="CH261" s="16"/>
      <c r="CI261" s="16">
        <f t="shared" ref="CI261:CI262" si="2340">(CH261/12*5*$D261*$G261*$H261*$J261*CI$11)+(CH261/12*4*$E261*$G261*$I261*$J261)+(CH261/12*3*$F261*$G261*$I261*$J261)</f>
        <v>0</v>
      </c>
      <c r="CJ261" s="16"/>
      <c r="CK261" s="16">
        <f t="shared" ref="CK261:CK262" si="2341">(CJ261/12*5*$D261*$G261*$H261*$J261*CK$11)+(CJ261/12*4*$E261*$G261*$I261*$J261)+(CJ261/12*3*$F261*$G261*$I261*$J261)</f>
        <v>0</v>
      </c>
      <c r="CL261" s="16"/>
      <c r="CM261" s="16">
        <f t="shared" ref="CM261:CM262" si="2342">(CL261/12*5*$D261*$G261*$H261*$K261*CM$11)+(CL261/12*4*$E261*$G261*$I261*$K261)+(CL261/12*3*$F261*$G261*$I261*$K261)</f>
        <v>0</v>
      </c>
      <c r="CN261" s="16"/>
      <c r="CO261" s="16">
        <f t="shared" ref="CO261:CO262" si="2343">(CN261/12*5*$D261*$G261*$H261*$K261*CO$11)+(CN261/12*4*$E261*$G261*$I261*$K261)+(CN261/12*3*$F261*$G261*$I261*$K261)</f>
        <v>0</v>
      </c>
      <c r="CP261" s="18"/>
      <c r="CQ261" s="16">
        <f t="shared" ref="CQ261:CQ262" si="2344">(CP261/12*5*$D261*$G261*$H261*$J261*CQ$11)+(CP261/12*4*$E261*$G261*$I261*$J261)+(CP261/12*3*$F261*$G261*$I261*$J261)</f>
        <v>0</v>
      </c>
      <c r="CR261" s="16"/>
      <c r="CS261" s="16">
        <f t="shared" ref="CS261:CS262" si="2345">(CR261/12*5*$D261*$G261*$H261*$K261*CS$11)+(CR261/12*4*$E261*$G261*$I261*$K261)+(CR261/12*3*$F261*$G261*$I261*$K261)</f>
        <v>0</v>
      </c>
      <c r="CT261" s="16"/>
      <c r="CU261" s="16">
        <f t="shared" ref="CU261:CU262" si="2346">(CT261/12*5*$D261*$G261*$H261*$K261*CU$11)+(CT261/12*4*$E261*$G261*$I261*$K261)+(CT261/12*3*$F261*$G261*$I261*$K261)</f>
        <v>0</v>
      </c>
      <c r="CV261" s="16"/>
      <c r="CW261" s="16">
        <f t="shared" ref="CW261:CW262" si="2347">(CV261/12*5*$D261*$G261*$H261*$K261*CW$11)+(CV261/12*4*$E261*$G261*$I261*$K261)+(CV261/12*3*$F261*$G261*$I261*$K261)</f>
        <v>0</v>
      </c>
      <c r="CX261" s="16"/>
      <c r="CY261" s="16">
        <f t="shared" ref="CY261:CY262" si="2348">(CX261/12*5*$D261*$G261*$H261*$K261*CY$11)+(CX261/12*4*$E261*$G261*$I261*$K261)+(CX261/12*3*$F261*$G261*$I261*$K261)</f>
        <v>0</v>
      </c>
      <c r="CZ261" s="16"/>
      <c r="DA261" s="16">
        <f t="shared" ref="DA261:DA262" si="2349">(CZ261/12*5*$D261*$G261*$H261*$K261*DA$11)+(CZ261/12*4*$E261*$G261*$I261*$K261)+(CZ261/12*3*$F261*$G261*$I261*$K261)</f>
        <v>0</v>
      </c>
      <c r="DB261" s="16"/>
      <c r="DC261" s="16">
        <f t="shared" ref="DC261:DC262" si="2350">(DB261/12*5*$D261*$G261*$H261*$J261*DC$11)+(DB261/12*4*$E261*$G261*$I261*$J261)+(DB261/12*3*$F261*$G261*$I261*$J261)</f>
        <v>0</v>
      </c>
      <c r="DD261" s="16"/>
      <c r="DE261" s="16">
        <f t="shared" ref="DE261:DE262" si="2351">(DD261/12*5*$D261*$G261*$H261*$J261*DE$11)+(DD261/12*4*$E261*$G261*$I261*$J261)+(DD261/12*3*$F261*$G261*$I261*$J261)</f>
        <v>0</v>
      </c>
      <c r="DF261" s="16"/>
      <c r="DG261" s="16">
        <f t="shared" ref="DG261:DG262" si="2352">(DF261/12*5*$D261*$G261*$H261*$K261*DG$11)+(DF261/12*4*$E261*$G261*$I261*$K261)+(DF261/12*3*$F261*$G261*$I261*$K261)</f>
        <v>0</v>
      </c>
      <c r="DH261" s="16"/>
      <c r="DI261" s="16">
        <f t="shared" ref="DI261:DI262" si="2353">(DH261/12*5*$D261*$G261*$H261*$K261*DI$11)+(DH261/12*4*$E261*$G261*$I261*$K261)+(DH261/12*3*$F261*$G261*$I261*$K261)</f>
        <v>0</v>
      </c>
      <c r="DJ261" s="16"/>
      <c r="DK261" s="16">
        <f t="shared" ref="DK261:DK262" si="2354">(DJ261/12*5*$D261*$G261*$H261*$L261*DK$11)+(DJ261/12*4*$E261*$G261*$I261*$L261)+(DJ261/12*3*$F261*$G261*$I261*$L261)</f>
        <v>0</v>
      </c>
      <c r="DL261" s="16"/>
      <c r="DM261" s="16">
        <f t="shared" ref="DM261:DM262" si="2355">(DL261/12*5*$D261*$G261*$H261*$M261*DM$11)+(DL261/12*4*$E261*$G261*$I261*$M261)+(DL261/12*3*$F261*$G261*$I261*$M261)</f>
        <v>0</v>
      </c>
      <c r="DN261" s="16"/>
      <c r="DO261" s="16">
        <f t="shared" si="1807"/>
        <v>0</v>
      </c>
      <c r="DP261" s="16">
        <f t="shared" si="2303"/>
        <v>85</v>
      </c>
      <c r="DQ261" s="16">
        <f t="shared" si="2303"/>
        <v>11729699.506583333</v>
      </c>
    </row>
    <row r="262" spans="1:121" ht="15.75" customHeight="1" x14ac:dyDescent="0.25">
      <c r="A262" s="20"/>
      <c r="B262" s="54">
        <v>221</v>
      </c>
      <c r="C262" s="55" t="s">
        <v>390</v>
      </c>
      <c r="D262" s="56">
        <f t="shared" si="1809"/>
        <v>19063</v>
      </c>
      <c r="E262" s="56">
        <v>18530</v>
      </c>
      <c r="F262" s="56">
        <v>18715</v>
      </c>
      <c r="G262" s="21">
        <v>4.46</v>
      </c>
      <c r="H262" s="15">
        <v>1</v>
      </c>
      <c r="I262" s="15">
        <v>1</v>
      </c>
      <c r="J262" s="56">
        <v>1.4</v>
      </c>
      <c r="K262" s="56">
        <v>1.68</v>
      </c>
      <c r="L262" s="56">
        <v>2.23</v>
      </c>
      <c r="M262" s="56">
        <v>2.57</v>
      </c>
      <c r="N262" s="16">
        <v>42</v>
      </c>
      <c r="O262" s="16">
        <f t="shared" si="2304"/>
        <v>4950655.4600999998</v>
      </c>
      <c r="P262" s="16">
        <v>290</v>
      </c>
      <c r="Q262" s="16">
        <f t="shared" si="2305"/>
        <v>34183097.2245</v>
      </c>
      <c r="R262" s="16"/>
      <c r="S262" s="16">
        <f t="shared" si="2306"/>
        <v>0</v>
      </c>
      <c r="T262" s="16"/>
      <c r="U262" s="16">
        <f t="shared" si="2307"/>
        <v>0</v>
      </c>
      <c r="V262" s="16"/>
      <c r="W262" s="16">
        <f t="shared" si="2308"/>
        <v>0</v>
      </c>
      <c r="X262" s="16">
        <v>10</v>
      </c>
      <c r="Y262" s="16">
        <f t="shared" si="2309"/>
        <v>1178727.4905000001</v>
      </c>
      <c r="Z262" s="16"/>
      <c r="AA262" s="16">
        <f t="shared" si="2310"/>
        <v>0</v>
      </c>
      <c r="AB262" s="16"/>
      <c r="AC262" s="16">
        <f t="shared" si="2311"/>
        <v>0</v>
      </c>
      <c r="AD262" s="16">
        <v>0</v>
      </c>
      <c r="AE262" s="16">
        <f t="shared" si="2312"/>
        <v>0</v>
      </c>
      <c r="AF262" s="16">
        <v>0</v>
      </c>
      <c r="AG262" s="16">
        <f t="shared" si="2313"/>
        <v>0</v>
      </c>
      <c r="AH262" s="16"/>
      <c r="AI262" s="16">
        <f t="shared" si="2314"/>
        <v>0</v>
      </c>
      <c r="AJ262" s="16"/>
      <c r="AK262" s="16">
        <f t="shared" si="2315"/>
        <v>0</v>
      </c>
      <c r="AL262" s="58">
        <v>0</v>
      </c>
      <c r="AM262" s="16">
        <f t="shared" si="2316"/>
        <v>0</v>
      </c>
      <c r="AN262" s="59">
        <v>0</v>
      </c>
      <c r="AO262" s="16">
        <f t="shared" si="2317"/>
        <v>0</v>
      </c>
      <c r="AP262" s="16"/>
      <c r="AQ262" s="16">
        <f t="shared" si="2318"/>
        <v>0</v>
      </c>
      <c r="AR262" s="16"/>
      <c r="AS262" s="16">
        <f t="shared" si="2319"/>
        <v>0</v>
      </c>
      <c r="AT262" s="16"/>
      <c r="AU262" s="16">
        <f t="shared" si="2320"/>
        <v>0</v>
      </c>
      <c r="AV262" s="16"/>
      <c r="AW262" s="16">
        <f t="shared" si="2321"/>
        <v>0</v>
      </c>
      <c r="AX262" s="16"/>
      <c r="AY262" s="16">
        <f t="shared" si="2322"/>
        <v>0</v>
      </c>
      <c r="AZ262" s="16"/>
      <c r="BA262" s="16">
        <f t="shared" si="2323"/>
        <v>0</v>
      </c>
      <c r="BB262" s="16"/>
      <c r="BC262" s="16">
        <f t="shared" si="2324"/>
        <v>0</v>
      </c>
      <c r="BD262" s="16"/>
      <c r="BE262" s="16">
        <f t="shared" si="2325"/>
        <v>0</v>
      </c>
      <c r="BF262" s="16"/>
      <c r="BG262" s="16">
        <f t="shared" si="2326"/>
        <v>0</v>
      </c>
      <c r="BH262" s="16"/>
      <c r="BI262" s="16">
        <f t="shared" si="2327"/>
        <v>0</v>
      </c>
      <c r="BJ262" s="16">
        <v>0</v>
      </c>
      <c r="BK262" s="16">
        <f t="shared" si="2328"/>
        <v>0</v>
      </c>
      <c r="BL262" s="16"/>
      <c r="BM262" s="16">
        <f t="shared" si="2329"/>
        <v>0</v>
      </c>
      <c r="BN262" s="22"/>
      <c r="BO262" s="16">
        <f t="shared" si="2330"/>
        <v>0</v>
      </c>
      <c r="BP262" s="16"/>
      <c r="BQ262" s="16">
        <f t="shared" si="2331"/>
        <v>0</v>
      </c>
      <c r="BR262" s="16"/>
      <c r="BS262" s="16">
        <f t="shared" si="2332"/>
        <v>0</v>
      </c>
      <c r="BT262" s="16"/>
      <c r="BU262" s="16">
        <f t="shared" si="2333"/>
        <v>0</v>
      </c>
      <c r="BV262" s="16"/>
      <c r="BW262" s="16">
        <f t="shared" si="2334"/>
        <v>0</v>
      </c>
      <c r="BX262" s="16"/>
      <c r="BY262" s="16">
        <f t="shared" si="2335"/>
        <v>0</v>
      </c>
      <c r="BZ262" s="16"/>
      <c r="CA262" s="16">
        <f t="shared" si="2336"/>
        <v>0</v>
      </c>
      <c r="CB262" s="16"/>
      <c r="CC262" s="16">
        <f t="shared" si="2337"/>
        <v>0</v>
      </c>
      <c r="CD262" s="16"/>
      <c r="CE262" s="16">
        <f t="shared" si="2338"/>
        <v>0</v>
      </c>
      <c r="CF262" s="16"/>
      <c r="CG262" s="16">
        <f t="shared" si="2339"/>
        <v>0</v>
      </c>
      <c r="CH262" s="16"/>
      <c r="CI262" s="16">
        <f t="shared" si="2340"/>
        <v>0</v>
      </c>
      <c r="CJ262" s="16"/>
      <c r="CK262" s="16">
        <f t="shared" si="2341"/>
        <v>0</v>
      </c>
      <c r="CL262" s="16"/>
      <c r="CM262" s="16">
        <f t="shared" si="2342"/>
        <v>0</v>
      </c>
      <c r="CN262" s="16"/>
      <c r="CO262" s="16">
        <f t="shared" si="2343"/>
        <v>0</v>
      </c>
      <c r="CP262" s="18"/>
      <c r="CQ262" s="16">
        <f t="shared" si="2344"/>
        <v>0</v>
      </c>
      <c r="CR262" s="16"/>
      <c r="CS262" s="16">
        <f t="shared" si="2345"/>
        <v>0</v>
      </c>
      <c r="CT262" s="16"/>
      <c r="CU262" s="16">
        <f t="shared" si="2346"/>
        <v>0</v>
      </c>
      <c r="CV262" s="16"/>
      <c r="CW262" s="16">
        <f t="shared" si="2347"/>
        <v>0</v>
      </c>
      <c r="CX262" s="16"/>
      <c r="CY262" s="16">
        <f t="shared" si="2348"/>
        <v>0</v>
      </c>
      <c r="CZ262" s="16"/>
      <c r="DA262" s="16">
        <f t="shared" si="2349"/>
        <v>0</v>
      </c>
      <c r="DB262" s="16"/>
      <c r="DC262" s="16">
        <f t="shared" si="2350"/>
        <v>0</v>
      </c>
      <c r="DD262" s="16"/>
      <c r="DE262" s="16">
        <f t="shared" si="2351"/>
        <v>0</v>
      </c>
      <c r="DF262" s="16"/>
      <c r="DG262" s="16">
        <f t="shared" si="2352"/>
        <v>0</v>
      </c>
      <c r="DH262" s="16"/>
      <c r="DI262" s="16">
        <f t="shared" si="2353"/>
        <v>0</v>
      </c>
      <c r="DJ262" s="16"/>
      <c r="DK262" s="16">
        <f t="shared" si="2354"/>
        <v>0</v>
      </c>
      <c r="DL262" s="16"/>
      <c r="DM262" s="16">
        <f t="shared" si="2355"/>
        <v>0</v>
      </c>
      <c r="DN262" s="16"/>
      <c r="DO262" s="16">
        <f t="shared" si="1807"/>
        <v>0</v>
      </c>
      <c r="DP262" s="16">
        <f t="shared" si="2303"/>
        <v>342</v>
      </c>
      <c r="DQ262" s="16">
        <f t="shared" si="2303"/>
        <v>40312480.175100006</v>
      </c>
    </row>
    <row r="263" spans="1:121" ht="30" customHeight="1" x14ac:dyDescent="0.25">
      <c r="A263" s="20"/>
      <c r="B263" s="54">
        <v>222</v>
      </c>
      <c r="C263" s="55" t="s">
        <v>391</v>
      </c>
      <c r="D263" s="56">
        <f t="shared" si="1809"/>
        <v>19063</v>
      </c>
      <c r="E263" s="56">
        <v>18530</v>
      </c>
      <c r="F263" s="56">
        <v>18715</v>
      </c>
      <c r="G263" s="21">
        <v>0.79</v>
      </c>
      <c r="H263" s="15">
        <v>1</v>
      </c>
      <c r="I263" s="15">
        <v>1</v>
      </c>
      <c r="J263" s="56">
        <v>1.4</v>
      </c>
      <c r="K263" s="56">
        <v>1.68</v>
      </c>
      <c r="L263" s="56">
        <v>2.23</v>
      </c>
      <c r="M263" s="56">
        <v>2.57</v>
      </c>
      <c r="N263" s="16">
        <v>107</v>
      </c>
      <c r="O263" s="16">
        <f t="shared" ref="O263:O265" si="2356">(N263/12*5*$D263*$G263*$H263*$J263*O$11)+(N263/12*4*$E263*$G263*$I263*$J263*O$12)+(N263/12*3*$F263*$G263*$I263*$J263*O$12)</f>
        <v>2362497.3416916667</v>
      </c>
      <c r="P263" s="16">
        <v>117</v>
      </c>
      <c r="Q263" s="16">
        <f t="shared" ref="Q263:Q265" si="2357">(P263/12*5*$D263*$G263*$H263*$J263*Q$11)+(P263/12*4*$E263*$G263*$I263*$J263*Q$12)+(P263/12*3*$F263*$G263*$I263*$J263*Q$12)</f>
        <v>2583291.485775</v>
      </c>
      <c r="R263" s="16">
        <v>0</v>
      </c>
      <c r="S263" s="16">
        <f t="shared" ref="S263:S265" si="2358">(R263/12*5*$D263*$G263*$H263*$J263*S$11)+(R263/12*4*$E263*$G263*$I263*$J263*S$12)+(R263/12*3*$F263*$G263*$I263*$J263*S$12)</f>
        <v>0</v>
      </c>
      <c r="T263" s="16"/>
      <c r="U263" s="16">
        <f t="shared" ref="U263:U265" si="2359">(T263/12*5*$D263*$G263*$H263*$J263*U$11)+(T263/12*4*$E263*$G263*$I263*$J263*U$12)+(T263/12*3*$F263*$G263*$I263*$J263*U$12)</f>
        <v>0</v>
      </c>
      <c r="V263" s="16"/>
      <c r="W263" s="16">
        <f t="shared" ref="W263:W265" si="2360">(V263/12*5*$D263*$G263*$H263*$J263*W$11)+(V263/12*4*$E263*$G263*$I263*$J263*W$12)+(V263/12*3*$F263*$G263*$I263*$J263*W$12)</f>
        <v>0</v>
      </c>
      <c r="X263" s="16">
        <v>9</v>
      </c>
      <c r="Y263" s="16">
        <f t="shared" ref="Y263:Y265" si="2361">(X263/12*5*$D263*$G263*$H263*$J263*Y$11)+(X263/12*4*$E263*$G263*$I263*$J263*Y$12)+(X263/12*3*$F263*$G263*$I263*$J263*Y$12)</f>
        <v>198714.72967500001</v>
      </c>
      <c r="Z263" s="16"/>
      <c r="AA263" s="16">
        <f t="shared" ref="AA263:AA265" si="2362">(Z263/12*5*$D263*$G263*$H263*$J263*AA$11)+(Z263/12*4*$E263*$G263*$I263*$J263*AA$12)+(Z263/12*3*$F263*$G263*$I263*$J263*AA$12)</f>
        <v>0</v>
      </c>
      <c r="AB263" s="16">
        <v>0</v>
      </c>
      <c r="AC263" s="16">
        <f t="shared" ref="AC263:AC265" si="2363">(AB263/12*5*$D263*$G263*$H263*$J263*AC$11)+(AB263/12*4*$E263*$G263*$I263*$J263*AC$12)+(AB263/12*3*$F263*$G263*$I263*$J263*AC$12)</f>
        <v>0</v>
      </c>
      <c r="AD263" s="16">
        <v>0</v>
      </c>
      <c r="AE263" s="16">
        <f t="shared" ref="AE263:AE265" si="2364">(AD263/12*5*$D263*$G263*$H263*$J263*AE$11)+(AD263/12*4*$E263*$G263*$I263*$J263*AE$12)+(AD263/12*3*$F263*$G263*$I263*$J263*AE$12)</f>
        <v>0</v>
      </c>
      <c r="AF263" s="16">
        <v>45</v>
      </c>
      <c r="AG263" s="16">
        <f t="shared" ref="AG263:AG265" si="2365">(AF263/12*5*$D263*$G263*$H263*$J263*AG$11)+(AF263/12*4*$E263*$G263*$I263*$J263*AG$12)+(AF263/12*3*$F263*$G263*$I263*$J263*AG$12)</f>
        <v>993573.64837499999</v>
      </c>
      <c r="AH263" s="16"/>
      <c r="AI263" s="16">
        <f t="shared" ref="AI263:AI265" si="2366">(AH263/12*5*$D263*$G263*$H263*$J263*AI$11)+(AH263/12*4*$E263*$G263*$I263*$J263*AI$12)+(AH263/12*3*$F263*$G263*$I263*$J263*AI$12)</f>
        <v>0</v>
      </c>
      <c r="AJ263" s="16"/>
      <c r="AK263" s="16">
        <f t="shared" ref="AK263:AK265" si="2367">(AJ263/12*5*$D263*$G263*$H263*$J263*AK$11)+(AJ263/12*4*$E263*$G263*$I263*$J263*AK$12)+(AJ263/12*3*$F263*$G263*$I263*$J263*AK$12)</f>
        <v>0</v>
      </c>
      <c r="AL263" s="61">
        <v>22</v>
      </c>
      <c r="AM263" s="16">
        <f t="shared" ref="AM263:AM265" si="2368">(AL263/12*5*$D263*$G263*$H263*$J263*AM$11)+(AL263/12*4*$E263*$G263*$I263*$J263*AM$12)+(AL263/12*3*$F263*$G263*$I263*$J263*AM$12)</f>
        <v>482848.11125833332</v>
      </c>
      <c r="AN263" s="59">
        <v>67</v>
      </c>
      <c r="AO263" s="16">
        <f t="shared" ref="AO263:AO265" si="2369">(AN263/12*5*$D263*$G263*$H263*$K263*AO$11)+(AN263/12*4*$E263*$G263*$I263*$K263*AO$12)+(AN263/12*3*$F263*$G263*$I263*$K263*AO$12)</f>
        <v>1709921.879092</v>
      </c>
      <c r="AP263" s="16">
        <v>0</v>
      </c>
      <c r="AQ263" s="16">
        <f t="shared" ref="AQ263:AQ265" si="2370">(AP263/12*5*$D263*$G263*$H263*$K263*AQ$11)+(AP263/12*4*$E263*$G263*$I263*$K263*AQ$12)+(AP263/12*3*$F263*$G263*$I263*$K263*AQ$12)</f>
        <v>0</v>
      </c>
      <c r="AR263" s="16">
        <v>102</v>
      </c>
      <c r="AS263" s="16">
        <f t="shared" ref="AS263:AS265" si="2371">(AR263/12*5*$D263*$G263*$H263*$K263*AS$11)+(AR263/12*4*$E263*$G263*$I263*$K263*AS$12)+(AR263/12*3*$F263*$G263*$I263*$K263*AS$12)</f>
        <v>2603164.6517519997</v>
      </c>
      <c r="AT263" s="16">
        <v>0</v>
      </c>
      <c r="AU263" s="16">
        <f t="shared" ref="AU263:AU265" si="2372">(AT263/12*5*$D263*$G263*$H263*$K263*AU$11)+(AT263/12*4*$E263*$G263*$I263*$K263*AU$12)+(AT263/12*3*$F263*$G263*$I263*$K263*AU$12)</f>
        <v>0</v>
      </c>
      <c r="AV263" s="16"/>
      <c r="AW263" s="16">
        <f t="shared" ref="AW263:AW265" si="2373">(AV263/12*5*$D263*$G263*$H263*$J263*AW$11)+(AV263/12*4*$E263*$G263*$I263*$J263*AW$12)+(AV263/12*3*$F263*$G263*$I263*$J263*AW$12)</f>
        <v>0</v>
      </c>
      <c r="AX263" s="16"/>
      <c r="AY263" s="16">
        <f t="shared" ref="AY263:AY265" si="2374">(AX263/12*5*$D263*$G263*$H263*$J263*AY$11)+(AX263/12*4*$E263*$G263*$I263*$J263*AY$12)+(AX263/12*3*$F263*$G263*$I263*$J263*AY$12)</f>
        <v>0</v>
      </c>
      <c r="AZ263" s="16">
        <v>0</v>
      </c>
      <c r="BA263" s="16">
        <f t="shared" ref="BA263:BA265" si="2375">(AZ263/12*5*$D263*$G263*$H263*$K263*BA$11)+(AZ263/12*4*$E263*$G263*$I263*$K263*BA$12)+(AZ263/12*3*$F263*$G263*$I263*$K263*BA$12)</f>
        <v>0</v>
      </c>
      <c r="BB263" s="16">
        <v>0</v>
      </c>
      <c r="BC263" s="16">
        <f t="shared" ref="BC263:BC265" si="2376">(BB263/12*5*$D263*$G263*$H263*$J263*BC$11)+(BB263/12*4*$E263*$G263*$I263*$J263*BC$12)+(BB263/12*3*$F263*$G263*$I263*$J263*BC$12)</f>
        <v>0</v>
      </c>
      <c r="BD263" s="16">
        <v>0</v>
      </c>
      <c r="BE263" s="16">
        <f t="shared" ref="BE263:BE265" si="2377">(BD263/12*5*$D263*$G263*$H263*$J263*BE$11)+(BD263/12*4*$E263*$G263*$I263*$J263*BE$12)+(BD263/12*3*$F263*$G263*$I263*$J263*BE$12)</f>
        <v>0</v>
      </c>
      <c r="BF263" s="16">
        <v>0</v>
      </c>
      <c r="BG263" s="16">
        <f t="shared" ref="BG263:BG265" si="2378">(BF263/12*5*$D263*$G263*$H263*$J263*BG$11)+(BF263/12*4*$E263*$G263*$I263*$J263*BG$12)+(BF263/12*3*$F263*$G263*$I263*$J263*BG$12)</f>
        <v>0</v>
      </c>
      <c r="BH263" s="16">
        <v>0</v>
      </c>
      <c r="BI263" s="16">
        <f t="shared" ref="BI263:BI265" si="2379">(BH263/12*5*$D263*$G263*$H263*$K263*BI$11)+(BH263/12*4*$E263*$G263*$I263*$K263*BI$12)+(BH263/12*3*$F263*$G263*$I263*$K263*BI$12)</f>
        <v>0</v>
      </c>
      <c r="BJ263" s="16"/>
      <c r="BK263" s="16">
        <f t="shared" ref="BK263:BK265" si="2380">(BJ263/12*5*$D263*$G263*$H263*$J263*BK$11)+(BJ263/12*4*$E263*$G263*$I263*$J263*BK$12)+(BJ263/12*3*$F263*$G263*$I263*$J263*BK$12)</f>
        <v>0</v>
      </c>
      <c r="BL263" s="16">
        <v>2</v>
      </c>
      <c r="BM263" s="16">
        <f t="shared" ref="BM263:BM265" si="2381">(BL263/12*5*$D263*$G263*$H263*$J263*BM$11)+(BL263/12*4*$E263*$G263*$I263*$J263*BM$12)+(BL263/12*3*$F263*$G263*$I263*$J263*BM$12)</f>
        <v>42535.370126666661</v>
      </c>
      <c r="BN263" s="22"/>
      <c r="BO263" s="16">
        <f t="shared" ref="BO263:BO265" si="2382">(BN263/12*5*$D263*$G263*$H263*$K263*BO$11)+(BN263/12*4*$E263*$G263*$I263*$K263*BO$12)+(BN263/12*3*$F263*$G263*$I263*$K263*BO$12)</f>
        <v>0</v>
      </c>
      <c r="BP263" s="16">
        <v>0</v>
      </c>
      <c r="BQ263" s="16">
        <f t="shared" ref="BQ263:BQ265" si="2383">(BP263/12*5*$D263*$G263*$H263*$K263*BQ$11)+(BP263/12*4*$E263*$G263*$I263*$K263*BQ$12)+(BP263/12*3*$F263*$G263*$I263*$K263*BQ$12)</f>
        <v>0</v>
      </c>
      <c r="BR263" s="16">
        <v>0</v>
      </c>
      <c r="BS263" s="16">
        <f t="shared" ref="BS263:BS265" si="2384">(BR263/12*5*$D263*$G263*$H263*$J263*BS$11)+(BR263/12*4*$E263*$G263*$I263*$J263*BS$12)+(BR263/12*3*$F263*$G263*$I263*$J263*BS$12)</f>
        <v>0</v>
      </c>
      <c r="BT263" s="16">
        <v>0</v>
      </c>
      <c r="BU263" s="16">
        <f t="shared" ref="BU263:BU265" si="2385">(BT263/12*5*$D263*$G263*$H263*$J263*BU$11)+(BT263/12*4*$E263*$G263*$I263*$J263*BU$12)+(BT263/12*3*$F263*$G263*$I263*$J263*BU$12)</f>
        <v>0</v>
      </c>
      <c r="BV263" s="16">
        <v>0</v>
      </c>
      <c r="BW263" s="16">
        <f t="shared" ref="BW263:BW265" si="2386">(BV263/12*5*$D263*$G263*$H263*$K263*BW$11)+(BV263/12*4*$E263*$G263*$I263*$K263*BW$12)+(BV263/12*3*$F263*$G263*$I263*$K263*BW$12)</f>
        <v>0</v>
      </c>
      <c r="BX263" s="16"/>
      <c r="BY263" s="16">
        <f t="shared" ref="BY263:BY265" si="2387">(BX263/12*5*$D263*$G263*$H263*$K263*BY$11)+(BX263/12*4*$E263*$G263*$I263*$K263*BY$12)+(BX263/12*3*$F263*$G263*$I263*$K263*BY$12)</f>
        <v>0</v>
      </c>
      <c r="BZ263" s="16">
        <v>0</v>
      </c>
      <c r="CA263" s="16">
        <f t="shared" ref="CA263:CA265" si="2388">(BZ263/12*5*$D263*$G263*$H263*$J263*CA$11)+(BZ263/12*4*$E263*$G263*$I263*$J263*CA$12)+(BZ263/12*3*$F263*$G263*$I263*$J263*CA$12)</f>
        <v>0</v>
      </c>
      <c r="CB263" s="16">
        <v>7</v>
      </c>
      <c r="CC263" s="16">
        <f t="shared" ref="CC263:CC265" si="2389">(CB263/12*5*$D263*$G263*$H263*$K263*CC$11)+(CB263/12*4*$E263*$G263*$I263*$K263*CC$12)+(CB263/12*3*$F263*$G263*$I263*$K263*CC$12)</f>
        <v>158926.07276000001</v>
      </c>
      <c r="CD263" s="16">
        <v>0</v>
      </c>
      <c r="CE263" s="16">
        <f t="shared" ref="CE263:CE265" si="2390">(CD263/12*5*$D263*$G263*$H263*$J263*CE$11)+(CD263/12*4*$E263*$G263*$I263*$J263*CE$12)+(CD263/12*3*$F263*$G263*$I263*$J263*CE$12)</f>
        <v>0</v>
      </c>
      <c r="CF263" s="16"/>
      <c r="CG263" s="16">
        <f t="shared" ref="CG263:CG265" si="2391">(CF263/12*5*$D263*$G263*$H263*$J263*CG$11)+(CF263/12*4*$E263*$G263*$I263*$J263*CG$12)+(CF263/12*3*$F263*$G263*$I263*$J263*CG$12)</f>
        <v>0</v>
      </c>
      <c r="CH263" s="16"/>
      <c r="CI263" s="16">
        <f t="shared" ref="CI263:CI265" si="2392">(CH263/12*5*$D263*$G263*$H263*$J263*CI$11)+(CH263/12*4*$E263*$G263*$I263*$J263*CI$12)+(CH263/12*3*$F263*$G263*$I263*$J263*CI$12)</f>
        <v>0</v>
      </c>
      <c r="CJ263" s="16">
        <v>7</v>
      </c>
      <c r="CK263" s="16">
        <f t="shared" ref="CK263:CK265" si="2393">(CJ263/12*5*$D263*$G263*$H263*$J263*CK$11)+(CJ263/12*4*$E263*$G263*$I263*$J263*CK$12)+(CJ263/12*3*$F263*$G263*$I263*$J263*CK$12)</f>
        <v>144809.01318333336</v>
      </c>
      <c r="CL263" s="16">
        <v>90</v>
      </c>
      <c r="CM263" s="16">
        <f t="shared" ref="CM263:CM265" si="2394">(CL263/12*5*$D263*$G263*$H263*$K263*CM$11)+(CL263/12*4*$E263*$G263*$I263*$K263*CM$12)+(CL263/12*3*$F263*$G263*$I263*$K263*CM$12)</f>
        <v>2276985.9111299999</v>
      </c>
      <c r="CN263" s="16">
        <v>31</v>
      </c>
      <c r="CO263" s="16">
        <f t="shared" ref="CO263:CO265" si="2395">(CN263/12*5*$D263*$G263*$H263*$K263*CO$11)+(CN263/12*4*$E263*$G263*$I263*$K263*CO$12)+(CN263/12*3*$F263*$G263*$I263*$K263*CO$12)</f>
        <v>901637.74787100009</v>
      </c>
      <c r="CP263" s="18">
        <v>3</v>
      </c>
      <c r="CQ263" s="16">
        <f t="shared" ref="CQ263:CQ265" si="2396">(CP263/12*5*$D263*$G263*$H263*$J263*CQ$11)+(CP263/12*4*$E263*$G263*$I263*$J263*CQ$12)+(CP263/12*3*$F263*$G263*$I263*$J263*CQ$12)</f>
        <v>70481.343099999998</v>
      </c>
      <c r="CR263" s="16">
        <v>7</v>
      </c>
      <c r="CS263" s="16">
        <f t="shared" ref="CS263:CS265" si="2397">(CR263/12*5*$D263*$G263*$H263*$K263*CS$11)+(CR263/12*4*$E263*$G263*$I263*$K263*CS$12)+(CR263/12*3*$F263*$G263*$I263*$K263*CS$12)</f>
        <v>198990.90727600001</v>
      </c>
      <c r="CT263" s="16"/>
      <c r="CU263" s="16">
        <f t="shared" ref="CU263:CU265" si="2398">(CT263/12*5*$D263*$G263*$H263*$K263*CU$11)+(CT263/12*4*$E263*$G263*$I263*$K263*CU$12)+(CT263/12*3*$F263*$G263*$I263*$K263*CU$12)</f>
        <v>0</v>
      </c>
      <c r="CV263" s="16"/>
      <c r="CW263" s="16">
        <f t="shared" ref="CW263:CW265" si="2399">(CV263/12*5*$D263*$G263*$H263*$K263*CW$11)+(CV263/12*4*$E263*$G263*$I263*$K263*CW$12)+(CV263/12*3*$F263*$G263*$I263*$K263*CW$12)</f>
        <v>0</v>
      </c>
      <c r="CX263" s="16">
        <v>24</v>
      </c>
      <c r="CY263" s="16">
        <f t="shared" ref="CY263:CY265" si="2400">(CX263/12*5*$D263*$G263*$H263*$K263*CY$11)+(CX263/12*4*$E263*$G263*$I263*$K263*CY$12)+(CX263/12*3*$F263*$G263*$I263*$K263*CY$12)</f>
        <v>682254.53923200001</v>
      </c>
      <c r="CZ263" s="16">
        <v>45</v>
      </c>
      <c r="DA263" s="16">
        <f t="shared" ref="DA263:DA265" si="2401">(CZ263/12*5*$D263*$G263*$H263*$K263*DA$11)+(CZ263/12*4*$E263*$G263*$I263*$K263*DA$12)+(CZ263/12*3*$F263*$G263*$I263*$K263*DA$12)</f>
        <v>1281599.174835</v>
      </c>
      <c r="DB263" s="16">
        <v>3</v>
      </c>
      <c r="DC263" s="16">
        <f t="shared" ref="DC263:DC265" si="2402">(DB263/12*5*$D263*$G263*$H263*$J263*DC$11)+(DB263/12*4*$E263*$G263*$I263*$J263*DC$12)+(DB263/12*3*$F263*$G263*$I263*$J263*DC$12)</f>
        <v>70481.343099999998</v>
      </c>
      <c r="DD263" s="16">
        <v>25</v>
      </c>
      <c r="DE263" s="16">
        <f t="shared" ref="DE263:DE265" si="2403">(DD263/12*5*$D263*$G263*$H263*$J263*DE$11)+(DD263/12*4*$E263*$G263*$I263*$J263*DE$12)+(DD263/12*3*$F263*$G263*$I263*$J263*DE$12)</f>
        <v>604841.2384583333</v>
      </c>
      <c r="DF263" s="16">
        <v>2</v>
      </c>
      <c r="DG263" s="16">
        <f t="shared" ref="DG263:DG265" si="2404">(DF263/12*5*$D263*$G263*$H263*$K263*DG$11)+(DF263/12*4*$E263*$G263*$I263*$K263*DG$12)+(DF263/12*3*$F263*$G263*$I263*$K263*DG$12)</f>
        <v>63040.5069</v>
      </c>
      <c r="DH263" s="16">
        <v>17</v>
      </c>
      <c r="DI263" s="16">
        <f t="shared" ref="DI263:DI265" si="2405">(DH263/12*5*$D263*$G263*$H263*$K263*DI$11)+(DH263/12*4*$E263*$G263*$I263*$K263*DI$12)+(DH263/12*3*$F263*$G263*$I263*$K263*DI$12)</f>
        <v>519715.29498000001</v>
      </c>
      <c r="DJ263" s="16"/>
      <c r="DK263" s="16">
        <f t="shared" ref="DK263:DK265" si="2406">(DJ263/12*5*$D263*$G263*$H263*$L263*DK$11)+(DJ263/12*4*$E263*$G263*$I263*$L263*DK$12)+(DJ263/12*3*$F263*$G263*$I263*$L263*DK$12)</f>
        <v>0</v>
      </c>
      <c r="DL263" s="16">
        <v>5</v>
      </c>
      <c r="DM263" s="16">
        <f t="shared" ref="DM263:DM265" si="2407">(DL263/12*5*$D263*$G263*$H263*$M263*DM$11)+(DL263/12*4*$E263*$G263*$I263*$M263*DM$12)+(DL263/12*3*$F263*$G263*$I263*$M263*DM$12)</f>
        <v>226121.57475208331</v>
      </c>
      <c r="DN263" s="16"/>
      <c r="DO263" s="16">
        <f t="shared" si="1807"/>
        <v>0</v>
      </c>
      <c r="DP263" s="16">
        <f t="shared" si="2303"/>
        <v>737</v>
      </c>
      <c r="DQ263" s="16">
        <f t="shared" si="2303"/>
        <v>18176431.885323424</v>
      </c>
    </row>
    <row r="264" spans="1:121" ht="30" customHeight="1" x14ac:dyDescent="0.25">
      <c r="A264" s="20"/>
      <c r="B264" s="54">
        <v>223</v>
      </c>
      <c r="C264" s="55" t="s">
        <v>392</v>
      </c>
      <c r="D264" s="56">
        <f t="shared" si="1809"/>
        <v>19063</v>
      </c>
      <c r="E264" s="56">
        <v>18530</v>
      </c>
      <c r="F264" s="56">
        <v>18715</v>
      </c>
      <c r="G264" s="21">
        <v>0.93</v>
      </c>
      <c r="H264" s="15">
        <v>1</v>
      </c>
      <c r="I264" s="15">
        <v>1</v>
      </c>
      <c r="J264" s="56">
        <v>1.4</v>
      </c>
      <c r="K264" s="56">
        <v>1.68</v>
      </c>
      <c r="L264" s="56">
        <v>2.23</v>
      </c>
      <c r="M264" s="56">
        <v>2.57</v>
      </c>
      <c r="N264" s="16">
        <v>15</v>
      </c>
      <c r="O264" s="16">
        <f t="shared" si="2356"/>
        <v>389883.33037499996</v>
      </c>
      <c r="P264" s="16">
        <v>80</v>
      </c>
      <c r="Q264" s="16">
        <f t="shared" si="2357"/>
        <v>2079377.7620000001</v>
      </c>
      <c r="R264" s="16">
        <v>0</v>
      </c>
      <c r="S264" s="16">
        <f t="shared" si="2358"/>
        <v>0</v>
      </c>
      <c r="T264" s="16"/>
      <c r="U264" s="16">
        <f t="shared" si="2359"/>
        <v>0</v>
      </c>
      <c r="V264" s="16">
        <v>0</v>
      </c>
      <c r="W264" s="16">
        <f t="shared" si="2360"/>
        <v>0</v>
      </c>
      <c r="X264" s="16">
        <v>5</v>
      </c>
      <c r="Y264" s="16">
        <f t="shared" si="2361"/>
        <v>129961.11012500001</v>
      </c>
      <c r="Z264" s="16">
        <v>0</v>
      </c>
      <c r="AA264" s="16">
        <f t="shared" si="2362"/>
        <v>0</v>
      </c>
      <c r="AB264" s="16">
        <v>0</v>
      </c>
      <c r="AC264" s="16">
        <f t="shared" si="2363"/>
        <v>0</v>
      </c>
      <c r="AD264" s="16">
        <v>0</v>
      </c>
      <c r="AE264" s="16">
        <f t="shared" si="2364"/>
        <v>0</v>
      </c>
      <c r="AF264" s="16">
        <v>253</v>
      </c>
      <c r="AG264" s="16">
        <f t="shared" si="2365"/>
        <v>6576032.1723250002</v>
      </c>
      <c r="AH264" s="16"/>
      <c r="AI264" s="16">
        <f t="shared" si="2366"/>
        <v>0</v>
      </c>
      <c r="AJ264" s="16"/>
      <c r="AK264" s="16">
        <f t="shared" si="2367"/>
        <v>0</v>
      </c>
      <c r="AL264" s="61">
        <v>330</v>
      </c>
      <c r="AM264" s="16">
        <f t="shared" si="2368"/>
        <v>8526241.964625001</v>
      </c>
      <c r="AN264" s="59">
        <v>24</v>
      </c>
      <c r="AO264" s="16">
        <f t="shared" si="2369"/>
        <v>721055.28700800007</v>
      </c>
      <c r="AP264" s="16">
        <v>0</v>
      </c>
      <c r="AQ264" s="16">
        <f t="shared" si="2370"/>
        <v>0</v>
      </c>
      <c r="AR264" s="16">
        <v>137</v>
      </c>
      <c r="AS264" s="16">
        <f t="shared" si="2371"/>
        <v>4116023.9300039997</v>
      </c>
      <c r="AT264" s="16">
        <v>0</v>
      </c>
      <c r="AU264" s="16">
        <f t="shared" si="2372"/>
        <v>0</v>
      </c>
      <c r="AV264" s="16"/>
      <c r="AW264" s="16">
        <f t="shared" si="2373"/>
        <v>0</v>
      </c>
      <c r="AX264" s="16"/>
      <c r="AY264" s="16">
        <f t="shared" si="2374"/>
        <v>0</v>
      </c>
      <c r="AZ264" s="16">
        <v>0</v>
      </c>
      <c r="BA264" s="16">
        <f t="shared" si="2375"/>
        <v>0</v>
      </c>
      <c r="BB264" s="16">
        <v>0</v>
      </c>
      <c r="BC264" s="16">
        <f t="shared" si="2376"/>
        <v>0</v>
      </c>
      <c r="BD264" s="16">
        <v>0</v>
      </c>
      <c r="BE264" s="16">
        <f t="shared" si="2377"/>
        <v>0</v>
      </c>
      <c r="BF264" s="16">
        <v>0</v>
      </c>
      <c r="BG264" s="16">
        <f t="shared" si="2378"/>
        <v>0</v>
      </c>
      <c r="BH264" s="16">
        <v>0</v>
      </c>
      <c r="BI264" s="16">
        <f t="shared" si="2379"/>
        <v>0</v>
      </c>
      <c r="BJ264" s="16">
        <v>0</v>
      </c>
      <c r="BK264" s="16">
        <f t="shared" si="2380"/>
        <v>0</v>
      </c>
      <c r="BL264" s="16">
        <v>0</v>
      </c>
      <c r="BM264" s="16">
        <f t="shared" si="2381"/>
        <v>0</v>
      </c>
      <c r="BN264" s="22"/>
      <c r="BO264" s="16">
        <f t="shared" si="2382"/>
        <v>0</v>
      </c>
      <c r="BP264" s="16">
        <v>0</v>
      </c>
      <c r="BQ264" s="16">
        <f t="shared" si="2383"/>
        <v>0</v>
      </c>
      <c r="BR264" s="16">
        <v>0</v>
      </c>
      <c r="BS264" s="16">
        <f t="shared" si="2384"/>
        <v>0</v>
      </c>
      <c r="BT264" s="16">
        <v>0</v>
      </c>
      <c r="BU264" s="16">
        <f t="shared" si="2385"/>
        <v>0</v>
      </c>
      <c r="BV264" s="16">
        <v>0</v>
      </c>
      <c r="BW264" s="16">
        <f t="shared" si="2386"/>
        <v>0</v>
      </c>
      <c r="BX264" s="16"/>
      <c r="BY264" s="16">
        <f t="shared" si="2387"/>
        <v>0</v>
      </c>
      <c r="BZ264" s="16">
        <v>0</v>
      </c>
      <c r="CA264" s="16">
        <f t="shared" si="2388"/>
        <v>0</v>
      </c>
      <c r="CB264" s="16"/>
      <c r="CC264" s="16">
        <f t="shared" si="2389"/>
        <v>0</v>
      </c>
      <c r="CD264" s="16">
        <v>0</v>
      </c>
      <c r="CE264" s="16">
        <f t="shared" si="2390"/>
        <v>0</v>
      </c>
      <c r="CF264" s="16"/>
      <c r="CG264" s="16">
        <f t="shared" si="2391"/>
        <v>0</v>
      </c>
      <c r="CH264" s="16"/>
      <c r="CI264" s="16">
        <f t="shared" si="2392"/>
        <v>0</v>
      </c>
      <c r="CJ264" s="16"/>
      <c r="CK264" s="16">
        <f t="shared" si="2393"/>
        <v>0</v>
      </c>
      <c r="CL264" s="16">
        <v>53</v>
      </c>
      <c r="CM264" s="16">
        <f t="shared" si="2394"/>
        <v>1578518.0810070001</v>
      </c>
      <c r="CN264" s="16">
        <v>3</v>
      </c>
      <c r="CO264" s="16">
        <f t="shared" si="2395"/>
        <v>102718.22444100001</v>
      </c>
      <c r="CP264" s="18">
        <v>11</v>
      </c>
      <c r="CQ264" s="16">
        <f t="shared" si="2396"/>
        <v>304229.59489999997</v>
      </c>
      <c r="CR264" s="16">
        <v>2</v>
      </c>
      <c r="CS264" s="16">
        <f t="shared" si="2397"/>
        <v>66930.033911999999</v>
      </c>
      <c r="CT264" s="16"/>
      <c r="CU264" s="16">
        <f t="shared" si="2398"/>
        <v>0</v>
      </c>
      <c r="CV264" s="16"/>
      <c r="CW264" s="16">
        <f t="shared" si="2399"/>
        <v>0</v>
      </c>
      <c r="CX264" s="16">
        <v>23</v>
      </c>
      <c r="CY264" s="16">
        <f t="shared" si="2400"/>
        <v>769695.38998800004</v>
      </c>
      <c r="CZ264" s="16">
        <v>4</v>
      </c>
      <c r="DA264" s="16">
        <f t="shared" si="2401"/>
        <v>134108.26808399998</v>
      </c>
      <c r="DB264" s="16">
        <v>22</v>
      </c>
      <c r="DC264" s="16">
        <f t="shared" si="2402"/>
        <v>608459.18979999993</v>
      </c>
      <c r="DD264" s="16"/>
      <c r="DE264" s="16">
        <f t="shared" si="2403"/>
        <v>0</v>
      </c>
      <c r="DF264" s="16">
        <v>7</v>
      </c>
      <c r="DG264" s="16">
        <f t="shared" si="2404"/>
        <v>259742.84805</v>
      </c>
      <c r="DH264" s="16">
        <v>3</v>
      </c>
      <c r="DI264" s="16">
        <f t="shared" si="2405"/>
        <v>107967.65994000001</v>
      </c>
      <c r="DJ264" s="16"/>
      <c r="DK264" s="16">
        <f t="shared" si="2406"/>
        <v>0</v>
      </c>
      <c r="DL264" s="16">
        <v>2</v>
      </c>
      <c r="DM264" s="16">
        <f t="shared" si="2407"/>
        <v>106477.50102249999</v>
      </c>
      <c r="DN264" s="16"/>
      <c r="DO264" s="16">
        <f t="shared" si="1807"/>
        <v>0</v>
      </c>
      <c r="DP264" s="16">
        <f t="shared" si="2303"/>
        <v>974</v>
      </c>
      <c r="DQ264" s="16">
        <f t="shared" si="2303"/>
        <v>26577422.347606502</v>
      </c>
    </row>
    <row r="265" spans="1:121" ht="30" customHeight="1" x14ac:dyDescent="0.25">
      <c r="A265" s="20"/>
      <c r="B265" s="54">
        <v>224</v>
      </c>
      <c r="C265" s="55" t="s">
        <v>393</v>
      </c>
      <c r="D265" s="56">
        <f t="shared" si="1809"/>
        <v>19063</v>
      </c>
      <c r="E265" s="56">
        <v>18530</v>
      </c>
      <c r="F265" s="56">
        <v>18715</v>
      </c>
      <c r="G265" s="21">
        <v>1.37</v>
      </c>
      <c r="H265" s="15">
        <v>1</v>
      </c>
      <c r="I265" s="15">
        <v>1</v>
      </c>
      <c r="J265" s="56">
        <v>1.4</v>
      </c>
      <c r="K265" s="56">
        <v>1.68</v>
      </c>
      <c r="L265" s="56">
        <v>2.23</v>
      </c>
      <c r="M265" s="56">
        <v>2.57</v>
      </c>
      <c r="N265" s="16">
        <v>178</v>
      </c>
      <c r="O265" s="16">
        <f t="shared" si="2356"/>
        <v>6815551.8957166681</v>
      </c>
      <c r="P265" s="16">
        <v>930</v>
      </c>
      <c r="Q265" s="16">
        <f t="shared" si="2357"/>
        <v>35609344.174249999</v>
      </c>
      <c r="R265" s="16">
        <v>0</v>
      </c>
      <c r="S265" s="16">
        <f t="shared" si="2358"/>
        <v>0</v>
      </c>
      <c r="T265" s="16"/>
      <c r="U265" s="16">
        <f t="shared" si="2359"/>
        <v>0</v>
      </c>
      <c r="V265" s="16"/>
      <c r="W265" s="16">
        <f t="shared" si="2360"/>
        <v>0</v>
      </c>
      <c r="X265" s="16">
        <v>79</v>
      </c>
      <c r="Y265" s="16">
        <f t="shared" si="2361"/>
        <v>3024879.7739416668</v>
      </c>
      <c r="Z265" s="16">
        <v>0</v>
      </c>
      <c r="AA265" s="16">
        <f t="shared" si="2362"/>
        <v>0</v>
      </c>
      <c r="AB265" s="16">
        <v>0</v>
      </c>
      <c r="AC265" s="16">
        <f t="shared" si="2363"/>
        <v>0</v>
      </c>
      <c r="AD265" s="16">
        <v>0</v>
      </c>
      <c r="AE265" s="16">
        <f t="shared" si="2364"/>
        <v>0</v>
      </c>
      <c r="AF265" s="16">
        <v>249</v>
      </c>
      <c r="AG265" s="16">
        <f t="shared" si="2365"/>
        <v>9534114.730525</v>
      </c>
      <c r="AH265" s="16">
        <v>2</v>
      </c>
      <c r="AI265" s="16">
        <f t="shared" si="2366"/>
        <v>65204.056283333332</v>
      </c>
      <c r="AJ265" s="16"/>
      <c r="AK265" s="16">
        <f t="shared" si="2367"/>
        <v>0</v>
      </c>
      <c r="AL265" s="61">
        <v>217</v>
      </c>
      <c r="AM265" s="16">
        <f t="shared" si="2368"/>
        <v>8259258.6303791665</v>
      </c>
      <c r="AN265" s="59">
        <v>123</v>
      </c>
      <c r="AO265" s="16">
        <f t="shared" si="2369"/>
        <v>5443773.5848440006</v>
      </c>
      <c r="AP265" s="16">
        <v>0</v>
      </c>
      <c r="AQ265" s="16">
        <f t="shared" si="2370"/>
        <v>0</v>
      </c>
      <c r="AR265" s="16">
        <v>244</v>
      </c>
      <c r="AS265" s="16">
        <f t="shared" si="2371"/>
        <v>10799030.526032001</v>
      </c>
      <c r="AT265" s="16">
        <v>5</v>
      </c>
      <c r="AU265" s="16">
        <f t="shared" si="2372"/>
        <v>228366.59807500005</v>
      </c>
      <c r="AV265" s="16"/>
      <c r="AW265" s="16">
        <f t="shared" si="2373"/>
        <v>0</v>
      </c>
      <c r="AX265" s="16"/>
      <c r="AY265" s="16">
        <f t="shared" si="2374"/>
        <v>0</v>
      </c>
      <c r="AZ265" s="16"/>
      <c r="BA265" s="16">
        <f t="shared" si="2375"/>
        <v>0</v>
      </c>
      <c r="BB265" s="16"/>
      <c r="BC265" s="16">
        <f t="shared" si="2376"/>
        <v>0</v>
      </c>
      <c r="BD265" s="16"/>
      <c r="BE265" s="16">
        <f t="shared" si="2377"/>
        <v>0</v>
      </c>
      <c r="BF265" s="16"/>
      <c r="BG265" s="16">
        <f t="shared" si="2378"/>
        <v>0</v>
      </c>
      <c r="BH265" s="16">
        <v>0</v>
      </c>
      <c r="BI265" s="16">
        <f t="shared" si="2379"/>
        <v>0</v>
      </c>
      <c r="BJ265" s="16">
        <v>10</v>
      </c>
      <c r="BK265" s="16">
        <f t="shared" si="2380"/>
        <v>385486.04132500006</v>
      </c>
      <c r="BL265" s="16">
        <v>56</v>
      </c>
      <c r="BM265" s="16">
        <f t="shared" si="2381"/>
        <v>2065388.3519733334</v>
      </c>
      <c r="BN265" s="22">
        <v>0</v>
      </c>
      <c r="BO265" s="16">
        <f t="shared" si="2382"/>
        <v>0</v>
      </c>
      <c r="BP265" s="16">
        <v>0</v>
      </c>
      <c r="BQ265" s="16">
        <f t="shared" si="2383"/>
        <v>0</v>
      </c>
      <c r="BR265" s="16"/>
      <c r="BS265" s="16">
        <f t="shared" si="2384"/>
        <v>0</v>
      </c>
      <c r="BT265" s="16">
        <v>0</v>
      </c>
      <c r="BU265" s="16">
        <f t="shared" si="2385"/>
        <v>0</v>
      </c>
      <c r="BV265" s="16">
        <v>0</v>
      </c>
      <c r="BW265" s="16">
        <f t="shared" si="2386"/>
        <v>0</v>
      </c>
      <c r="BX265" s="16"/>
      <c r="BY265" s="16">
        <f t="shared" si="2387"/>
        <v>0</v>
      </c>
      <c r="BZ265" s="16"/>
      <c r="CA265" s="16">
        <f t="shared" si="2388"/>
        <v>0</v>
      </c>
      <c r="CB265" s="16">
        <v>5</v>
      </c>
      <c r="CC265" s="16">
        <f t="shared" si="2389"/>
        <v>196861.41020000004</v>
      </c>
      <c r="CD265" s="16"/>
      <c r="CE265" s="16">
        <f t="shared" si="2390"/>
        <v>0</v>
      </c>
      <c r="CF265" s="16"/>
      <c r="CG265" s="16">
        <f t="shared" si="2391"/>
        <v>0</v>
      </c>
      <c r="CH265" s="16">
        <v>13</v>
      </c>
      <c r="CI265" s="16">
        <f t="shared" si="2392"/>
        <v>353413.10307333333</v>
      </c>
      <c r="CJ265" s="16">
        <v>3</v>
      </c>
      <c r="CK265" s="16">
        <f t="shared" si="2393"/>
        <v>107624.78194999999</v>
      </c>
      <c r="CL265" s="16">
        <v>32</v>
      </c>
      <c r="CM265" s="16">
        <f t="shared" si="2394"/>
        <v>1403981.186272</v>
      </c>
      <c r="CN265" s="16">
        <v>50</v>
      </c>
      <c r="CO265" s="16">
        <f t="shared" si="2395"/>
        <v>2521934.9011500003</v>
      </c>
      <c r="CP265" s="18">
        <v>4</v>
      </c>
      <c r="CQ265" s="16">
        <f t="shared" si="2396"/>
        <v>162969.51906666666</v>
      </c>
      <c r="CR265" s="16">
        <v>15</v>
      </c>
      <c r="CS265" s="16">
        <f t="shared" si="2397"/>
        <v>739468.92306000006</v>
      </c>
      <c r="CT265" s="16"/>
      <c r="CU265" s="16">
        <f t="shared" si="2398"/>
        <v>0</v>
      </c>
      <c r="CV265" s="16">
        <v>7</v>
      </c>
      <c r="CW265" s="16">
        <f t="shared" si="2399"/>
        <v>345725.34702300001</v>
      </c>
      <c r="CX265" s="16">
        <v>5</v>
      </c>
      <c r="CY265" s="16">
        <f t="shared" si="2400"/>
        <v>246489.64102000001</v>
      </c>
      <c r="CZ265" s="16">
        <v>98</v>
      </c>
      <c r="DA265" s="16">
        <f t="shared" si="2401"/>
        <v>4840154.8583219992</v>
      </c>
      <c r="DB265" s="16">
        <v>24</v>
      </c>
      <c r="DC265" s="16">
        <f t="shared" si="2402"/>
        <v>977817.11439999985</v>
      </c>
      <c r="DD265" s="16">
        <v>9</v>
      </c>
      <c r="DE265" s="16">
        <f t="shared" si="2403"/>
        <v>377604.68203500001</v>
      </c>
      <c r="DF265" s="16"/>
      <c r="DG265" s="16">
        <f t="shared" si="2404"/>
        <v>0</v>
      </c>
      <c r="DH265" s="16">
        <v>9</v>
      </c>
      <c r="DI265" s="16">
        <f t="shared" si="2405"/>
        <v>477147.40037999995</v>
      </c>
      <c r="DJ265" s="16"/>
      <c r="DK265" s="16">
        <f t="shared" si="2406"/>
        <v>0</v>
      </c>
      <c r="DL265" s="16">
        <v>4</v>
      </c>
      <c r="DM265" s="16">
        <f t="shared" si="2407"/>
        <v>313707.90623833332</v>
      </c>
      <c r="DN265" s="16"/>
      <c r="DO265" s="16">
        <f t="shared" si="1807"/>
        <v>0</v>
      </c>
      <c r="DP265" s="16">
        <f t="shared" si="2303"/>
        <v>2371</v>
      </c>
      <c r="DQ265" s="16">
        <f t="shared" si="2303"/>
        <v>95295299.137535498</v>
      </c>
    </row>
    <row r="266" spans="1:121" ht="30" customHeight="1" x14ac:dyDescent="0.25">
      <c r="A266" s="20"/>
      <c r="B266" s="54">
        <v>225</v>
      </c>
      <c r="C266" s="55" t="s">
        <v>394</v>
      </c>
      <c r="D266" s="56">
        <f t="shared" si="1809"/>
        <v>19063</v>
      </c>
      <c r="E266" s="56">
        <v>18530</v>
      </c>
      <c r="F266" s="56">
        <v>18715</v>
      </c>
      <c r="G266" s="21">
        <v>2.42</v>
      </c>
      <c r="H266" s="15">
        <v>1</v>
      </c>
      <c r="I266" s="15">
        <v>0.9</v>
      </c>
      <c r="J266" s="56">
        <v>1.4</v>
      </c>
      <c r="K266" s="56">
        <v>1.68</v>
      </c>
      <c r="L266" s="56">
        <v>2.23</v>
      </c>
      <c r="M266" s="56">
        <v>2.57</v>
      </c>
      <c r="N266" s="16">
        <v>221</v>
      </c>
      <c r="O266" s="16">
        <f t="shared" ref="O266:O267" si="2408">(N266/12*5*$D266*$G266*$H266*$J266)+(N266/12*4*$E266*$G266*$I266*$J266)+(N266/12*3*$F266*$G266*$I266*$J266)</f>
        <v>13262417.334833333</v>
      </c>
      <c r="P266" s="16">
        <v>386</v>
      </c>
      <c r="Q266" s="16">
        <f t="shared" ref="Q266:Q267" si="2409">(P266/12*5*$D266*$G266*$H266*$J266)+(P266/12*4*$E266*$G266*$I266*$J266)+(P266/12*3*$F266*$G266*$I266*$J266)</f>
        <v>23164222.132333327</v>
      </c>
      <c r="R266" s="16">
        <v>0</v>
      </c>
      <c r="S266" s="16">
        <f t="shared" ref="S266:S267" si="2410">(R266/12*5*$D266*$G266*$H266*$J266)+(R266/12*4*$E266*$G266*$I266*$J266)+(R266/12*3*$F266*$G266*$I266*$J266)</f>
        <v>0</v>
      </c>
      <c r="T266" s="16"/>
      <c r="U266" s="16">
        <f t="shared" ref="U266:U267" si="2411">(T266/12*5*$D266*$G266*$H266*$J266)+(T266/12*4*$E266*$G266*$I266*$J266)+(T266/12*3*$F266*$G266*$I266*$J266)</f>
        <v>0</v>
      </c>
      <c r="V266" s="16"/>
      <c r="W266" s="16">
        <f t="shared" ref="W266:W267" si="2412">(V266/12*5*$D266*$G266*$H266*$J266)+(V266/12*4*$E266*$G266*$I266*$J266)+(V266/12*3*$F266*$G266*$I266*$J266)</f>
        <v>0</v>
      </c>
      <c r="X266" s="16">
        <v>9</v>
      </c>
      <c r="Y266" s="16">
        <f t="shared" ref="Y266:Y267" si="2413">(X266/12*5*$D266*$G266*$H266*$J266)+(X266/12*4*$E266*$G266*$I266*$J266)+(X266/12*3*$F266*$G266*$I266*$J266)</f>
        <v>540098.44349999994</v>
      </c>
      <c r="Z266" s="16">
        <v>0</v>
      </c>
      <c r="AA266" s="16">
        <f t="shared" ref="AA266:AA267" si="2414">(Z266/12*5*$D266*$G266*$H266*$J266)+(Z266/12*4*$E266*$G266*$I266*$J266)+(Z266/12*3*$F266*$G266*$I266*$J266)</f>
        <v>0</v>
      </c>
      <c r="AB266" s="16">
        <v>0</v>
      </c>
      <c r="AC266" s="16">
        <f t="shared" ref="AC266:AC267" si="2415">(AB266/12*5*$D266*$G266*$H266*$J266)+(AB266/12*4*$E266*$G266*$I266*$J266)+(AB266/12*3*$F266*$G266*$I266*$J266)</f>
        <v>0</v>
      </c>
      <c r="AD266" s="16">
        <v>0</v>
      </c>
      <c r="AE266" s="16">
        <f t="shared" ref="AE266:AE267" si="2416">(AD266/12*5*$D266*$G266*$H266*$J266)+(AD266/12*4*$E266*$G266*$I266*$J266)+(AD266/12*3*$F266*$G266*$I266*$J266)</f>
        <v>0</v>
      </c>
      <c r="AF266" s="16">
        <v>33</v>
      </c>
      <c r="AG266" s="16">
        <f t="shared" ref="AG266:AG267" si="2417">(AF266/12*5*$D266*$G266*$H266*$J266)+(AF266/12*4*$E266*$G266*$I266*$J266)+(AF266/12*3*$F266*$G266*$I266*$J266)</f>
        <v>1980360.9594999996</v>
      </c>
      <c r="AH266" s="16"/>
      <c r="AI266" s="16">
        <f t="shared" ref="AI266:AI267" si="2418">(AH266/12*5*$D266*$G266*$H266*$J266)+(AH266/12*4*$E266*$G266*$I266*$J266)+(AH266/12*3*$F266*$G266*$I266*$J266)</f>
        <v>0</v>
      </c>
      <c r="AJ266" s="16"/>
      <c r="AK266" s="16">
        <f t="shared" ref="AK266:AK267" si="2419">(AJ266/12*5*$D266*$G266*$H266*$J266)+(AJ266/12*4*$E266*$G266*$I266*$J266)+(AJ266/12*3*$F266*$G266*$I266*$J266)</f>
        <v>0</v>
      </c>
      <c r="AL266" s="61">
        <v>3</v>
      </c>
      <c r="AM266" s="16">
        <f t="shared" ref="AM266:AM267" si="2420">(AL266/12*5*$D266*$G266*$H266*$J266)+(AL266/12*4*$E266*$G266*$I266*$J266)+(AL266/12*3*$F266*$G266*$I266*$J266)</f>
        <v>180032.81449999998</v>
      </c>
      <c r="AN266" s="59">
        <v>29</v>
      </c>
      <c r="AO266" s="16">
        <f t="shared" ref="AO266:AO267" si="2421">(AN266/12*5*$D266*$G266*$H266*$K266)+(AN266/12*4*$E266*$G266*$I266*$K266)+(AN266/12*3*$F266*$G266*$I266*$K266)</f>
        <v>2088380.6481999997</v>
      </c>
      <c r="AP266" s="16">
        <v>0</v>
      </c>
      <c r="AQ266" s="16">
        <f t="shared" ref="AQ266:AQ267" si="2422">(AP266/12*5*$D266*$G266*$H266*$K266)+(AP266/12*4*$E266*$G266*$I266*$K266)+(AP266/12*3*$F266*$G266*$I266*$K266)</f>
        <v>0</v>
      </c>
      <c r="AR266" s="16">
        <v>120</v>
      </c>
      <c r="AS266" s="16">
        <f t="shared" ref="AS266:AS267" si="2423">(AR266/12*5*$D266*$G266*$H266*$K266)+(AR266/12*4*$E266*$G266*$I266*$K266)+(AR266/12*3*$F266*$G266*$I266*$K266)</f>
        <v>8641575.095999999</v>
      </c>
      <c r="AT266" s="16">
        <v>0</v>
      </c>
      <c r="AU266" s="16">
        <f t="shared" ref="AU266:AU267" si="2424">(AT266/12*5*$D266*$G266*$H266*$K266)+(AT266/12*4*$E266*$G266*$I266*$K266)+(AT266/12*3*$F266*$G266*$I266*$K266)</f>
        <v>0</v>
      </c>
      <c r="AV266" s="16"/>
      <c r="AW266" s="16">
        <f t="shared" ref="AW266:AW267" si="2425">(AV266/12*5*$D266*$G266*$H266*$J266)+(AV266/12*4*$E266*$G266*$I266*$J266)+(AV266/12*3*$F266*$G266*$I266*$J266)</f>
        <v>0</v>
      </c>
      <c r="AX266" s="16"/>
      <c r="AY266" s="16">
        <f t="shared" ref="AY266:AY267" si="2426">(AX266/12*5*$D266*$G266*$H266*$J266)+(AX266/12*4*$E266*$G266*$I266*$J266)+(AX266/12*3*$F266*$G266*$I266*$J266)</f>
        <v>0</v>
      </c>
      <c r="AZ266" s="16">
        <v>0</v>
      </c>
      <c r="BA266" s="16">
        <f t="shared" ref="BA266:BA267" si="2427">(AZ266/12*5*$D266*$G266*$H266*$K266)+(AZ266/12*4*$E266*$G266*$I266*$K266)+(AZ266/12*3*$F266*$G266*$I266*$K266)</f>
        <v>0</v>
      </c>
      <c r="BB266" s="16"/>
      <c r="BC266" s="16">
        <f t="shared" ref="BC266:BC267" si="2428">(BB266/12*5*$D266*$G266*$H266*$J266)+(BB266/12*4*$E266*$G266*$I266*$J266)+(BB266/12*3*$F266*$G266*$I266*$J266)</f>
        <v>0</v>
      </c>
      <c r="BD266" s="16"/>
      <c r="BE266" s="16">
        <f t="shared" ref="BE266:BE267" si="2429">(BD266/12*5*$D266*$G266*$H266*$J266)+(BD266/12*4*$E266*$G266*$I266*$J266)+(BD266/12*3*$F266*$G266*$I266*$J266)</f>
        <v>0</v>
      </c>
      <c r="BF266" s="16"/>
      <c r="BG266" s="16">
        <f t="shared" ref="BG266:BG267" si="2430">(BF266/12*5*$D266*$G266*$H266*$J266)+(BF266/12*4*$E266*$G266*$I266*$J266)+(BF266/12*3*$F266*$G266*$I266*$J266)</f>
        <v>0</v>
      </c>
      <c r="BH266" s="16">
        <v>0</v>
      </c>
      <c r="BI266" s="16">
        <f t="shared" ref="BI266:BI267" si="2431">(BH266/12*5*$D266*$G266*$H266*$K266)+(BH266/12*4*$E266*$G266*$I266*$K266)+(BH266/12*3*$F266*$G266*$I266*$K266)</f>
        <v>0</v>
      </c>
      <c r="BJ266" s="16">
        <v>0</v>
      </c>
      <c r="BK266" s="16">
        <f t="shared" ref="BK266:BK267" si="2432">(BJ266/12*5*$D266*$G266*$H266*$J266)+(BJ266/12*4*$E266*$G266*$I266*$J266)+(BJ266/12*3*$F266*$G266*$I266*$J266)</f>
        <v>0</v>
      </c>
      <c r="BL266" s="16"/>
      <c r="BM266" s="16">
        <f t="shared" ref="BM266:BM267" si="2433">(BL266/12*5*$D266*$G266*$H266*$J266)+(BL266/12*4*$E266*$G266*$I266*$J266)+(BL266/12*3*$F266*$G266*$I266*$J266)</f>
        <v>0</v>
      </c>
      <c r="BN266" s="22"/>
      <c r="BO266" s="16">
        <f t="shared" ref="BO266:BO267" si="2434">(BN266/12*5*$D266*$G266*$H266*$K266)+(BN266/12*4*$E266*$G266*$I266*$K266)+(BN266/12*3*$F266*$G266*$I266*$K266)</f>
        <v>0</v>
      </c>
      <c r="BP266" s="16">
        <v>0</v>
      </c>
      <c r="BQ266" s="16">
        <f t="shared" ref="BQ266:BQ267" si="2435">(BP266/12*5*$D266*$G266*$H266*$K266)+(BP266/12*4*$E266*$G266*$I266*$K266)+(BP266/12*3*$F266*$G266*$I266*$K266)</f>
        <v>0</v>
      </c>
      <c r="BR266" s="16"/>
      <c r="BS266" s="16">
        <f t="shared" ref="BS266:BS267" si="2436">(BR266/12*5*$D266*$G266*$H266*$J266)+(BR266/12*4*$E266*$G266*$I266*$J266)+(BR266/12*3*$F266*$G266*$I266*$J266)</f>
        <v>0</v>
      </c>
      <c r="BT266" s="16">
        <v>0</v>
      </c>
      <c r="BU266" s="16">
        <f t="shared" ref="BU266:BU267" si="2437">(BT266/12*5*$D266*$G266*$H266*$J266)+(BT266/12*4*$E266*$G266*$I266*$J266)+(BT266/12*3*$F266*$G266*$I266*$J266)</f>
        <v>0</v>
      </c>
      <c r="BV266" s="16">
        <v>0</v>
      </c>
      <c r="BW266" s="16">
        <f t="shared" ref="BW266:BW267" si="2438">(BV266/12*5*$D266*$G266*$H266*$K266)+(BV266/12*4*$E266*$G266*$I266*$K266)+(BV266/12*3*$F266*$G266*$I266*$K266)</f>
        <v>0</v>
      </c>
      <c r="BX266" s="16"/>
      <c r="BY266" s="16">
        <f t="shared" ref="BY266:BY267" si="2439">(BX266/12*5*$D266*$G266*$H266*$K266)+(BX266/12*4*$E266*$G266*$I266*$K266)+(BX266/12*3*$F266*$G266*$I266*$K266)</f>
        <v>0</v>
      </c>
      <c r="BZ266" s="16"/>
      <c r="CA266" s="16">
        <f t="shared" ref="CA266:CA267" si="2440">(BZ266/12*5*$D266*$G266*$H266*$J266)+(BZ266/12*4*$E266*$G266*$I266*$J266)+(BZ266/12*3*$F266*$G266*$I266*$J266)</f>
        <v>0</v>
      </c>
      <c r="CB266" s="16">
        <v>0</v>
      </c>
      <c r="CC266" s="16">
        <f t="shared" ref="CC266:CC267" si="2441">(CB266/12*5*$D266*$G266*$H266*$K266)+(CB266/12*4*$E266*$G266*$I266*$K266)+(CB266/12*3*$F266*$G266*$I266*$K266)</f>
        <v>0</v>
      </c>
      <c r="CD266" s="16"/>
      <c r="CE266" s="16">
        <f t="shared" ref="CE266:CE267" si="2442">(CD266/12*5*$D266*$G266*$H266*$J266)+(CD266/12*4*$E266*$G266*$I266*$J266)+(CD266/12*3*$F266*$G266*$I266*$J266)</f>
        <v>0</v>
      </c>
      <c r="CF266" s="16"/>
      <c r="CG266" s="16">
        <f t="shared" ref="CG266:CG267" si="2443">(CF266/12*5*$D266*$G266*$H266*$J266)+(CF266/12*4*$E266*$G266*$I266*$J266)+(CF266/12*3*$F266*$G266*$I266*$J266)</f>
        <v>0</v>
      </c>
      <c r="CH266" s="16"/>
      <c r="CI266" s="16">
        <f t="shared" ref="CI266:CI267" si="2444">(CH266/12*5*$D266*$G266*$H266*$J266)+(CH266/12*4*$E266*$G266*$I266*$J266)+(CH266/12*3*$F266*$G266*$I266*$J266)</f>
        <v>0</v>
      </c>
      <c r="CJ266" s="16"/>
      <c r="CK266" s="16">
        <f t="shared" ref="CK266:CK267" si="2445">(CJ266/12*5*$D266*$G266*$H266*$J266)+(CJ266/12*4*$E266*$G266*$I266*$J266)+(CJ266/12*3*$F266*$G266*$I266*$J266)</f>
        <v>0</v>
      </c>
      <c r="CL266" s="16">
        <v>4</v>
      </c>
      <c r="CM266" s="16">
        <f t="shared" ref="CM266:CM267" si="2446">(CL266/12*5*$D266*$G266*$H266*$K266)+(CL266/12*4*$E266*$G266*$I266*$K266)+(CL266/12*3*$F266*$G266*$I266*$K266)</f>
        <v>288052.50319999992</v>
      </c>
      <c r="CN266" s="16">
        <v>20</v>
      </c>
      <c r="CO266" s="16">
        <f t="shared" ref="CO266:CO267" si="2447">(CN266/12*5*$D266*$G266*$H266*$K266)+(CN266/12*4*$E266*$G266*$I266*$K266)+(CN266/12*3*$F266*$G266*$I266*$K266)</f>
        <v>1440262.5160000003</v>
      </c>
      <c r="CP266" s="18"/>
      <c r="CQ266" s="16">
        <f t="shared" ref="CQ266:CQ267" si="2448">(CP266/12*5*$D266*$G266*$H266*$J266)+(CP266/12*4*$E266*$G266*$I266*$J266)+(CP266/12*3*$F266*$G266*$I266*$J266)</f>
        <v>0</v>
      </c>
      <c r="CR266" s="16">
        <v>19</v>
      </c>
      <c r="CS266" s="16">
        <f t="shared" ref="CS266:CS267" si="2449">(CR266/12*5*$D266*$G266*$H266*$K266)+(CR266/12*4*$E266*$G266*$I266*$K266)+(CR266/12*3*$F266*$G266*$I266*$K266)</f>
        <v>1368249.3901999998</v>
      </c>
      <c r="CT266" s="16"/>
      <c r="CU266" s="16">
        <f t="shared" ref="CU266:CU267" si="2450">(CT266/12*5*$D266*$G266*$H266*$K266)+(CT266/12*4*$E266*$G266*$I266*$K266)+(CT266/12*3*$F266*$G266*$I266*$K266)</f>
        <v>0</v>
      </c>
      <c r="CV266" s="16">
        <v>1</v>
      </c>
      <c r="CW266" s="16">
        <f t="shared" ref="CW266:CW267" si="2451">(CV266/12*5*$D266*$G266*$H266*$K266)+(CV266/12*4*$E266*$G266*$I266*$K266)+(CV266/12*3*$F266*$G266*$I266*$K266)</f>
        <v>72013.12579999998</v>
      </c>
      <c r="CX266" s="16">
        <v>1</v>
      </c>
      <c r="CY266" s="16">
        <f t="shared" ref="CY266:CY267" si="2452">(CX266/12*5*$D266*$G266*$H266*$K266)+(CX266/12*4*$E266*$G266*$I266*$K266)+(CX266/12*3*$F266*$G266*$I266*$K266)</f>
        <v>72013.12579999998</v>
      </c>
      <c r="CZ266" s="16">
        <v>12</v>
      </c>
      <c r="DA266" s="16">
        <f t="shared" ref="DA266:DA267" si="2453">(CZ266/12*5*$D266*$G266*$H266*$K266)+(CZ266/12*4*$E266*$G266*$I266*$K266)+(CZ266/12*3*$F266*$G266*$I266*$K266)</f>
        <v>864157.50959999987</v>
      </c>
      <c r="DB266" s="16"/>
      <c r="DC266" s="16">
        <f t="shared" ref="DC266:DC267" si="2454">(DB266/12*5*$D266*$G266*$H266*$J266)+(DB266/12*4*$E266*$G266*$I266*$J266)+(DB266/12*3*$F266*$G266*$I266*$J266)</f>
        <v>0</v>
      </c>
      <c r="DD266" s="16"/>
      <c r="DE266" s="16">
        <f t="shared" ref="DE266:DE267" si="2455">(DD266/12*5*$D266*$G266*$H266*$J266)+(DD266/12*4*$E266*$G266*$I266*$J266)+(DD266/12*3*$F266*$G266*$I266*$J266)</f>
        <v>0</v>
      </c>
      <c r="DF266" s="16"/>
      <c r="DG266" s="16">
        <f t="shared" ref="DG266:DG267" si="2456">(DF266/12*5*$D266*$G266*$H266*$K266)+(DF266/12*4*$E266*$G266*$I266*$K266)+(DF266/12*3*$F266*$G266*$I266*$K266)</f>
        <v>0</v>
      </c>
      <c r="DH266" s="16"/>
      <c r="DI266" s="16">
        <f t="shared" ref="DI266:DI267" si="2457">(DH266/12*5*$D266*$G266*$H266*$K266)+(DH266/12*4*$E266*$G266*$I266*$K266)+(DH266/12*3*$F266*$G266*$I266*$K266)</f>
        <v>0</v>
      </c>
      <c r="DJ266" s="16"/>
      <c r="DK266" s="16">
        <f t="shared" ref="DK266:DK267" si="2458">(DJ266/12*5*$D266*$G266*$H266*$L266)+(DJ266/12*4*$E266*$G266*$I266*$L266)+(DJ266/12*3*$F266*$G266*$I266*$L266)</f>
        <v>0</v>
      </c>
      <c r="DL266" s="16">
        <v>4</v>
      </c>
      <c r="DM266" s="16">
        <f t="shared" ref="DM266:DM267" si="2459">(DL266/12*5*$D266*$G266*$H266*$M266)+(DL266/12*4*$E266*$G266*$I266*$M266)+(DL266/12*3*$F266*$G266*$I266*$M266)</f>
        <v>440651.74596666655</v>
      </c>
      <c r="DN266" s="16"/>
      <c r="DO266" s="16">
        <f>(DN266/12*5*$D266*$G266*$H266*$K266)+(DN266/12*7*$D266*$G266*$I266*$K266)</f>
        <v>0</v>
      </c>
      <c r="DP266" s="16">
        <f t="shared" si="2303"/>
        <v>862</v>
      </c>
      <c r="DQ266" s="16">
        <f t="shared" si="2303"/>
        <v>54402487.345433317</v>
      </c>
    </row>
    <row r="267" spans="1:121" ht="30" customHeight="1" x14ac:dyDescent="0.25">
      <c r="A267" s="20"/>
      <c r="B267" s="54">
        <v>226</v>
      </c>
      <c r="C267" s="55" t="s">
        <v>395</v>
      </c>
      <c r="D267" s="56">
        <f t="shared" si="1809"/>
        <v>19063</v>
      </c>
      <c r="E267" s="56">
        <v>18530</v>
      </c>
      <c r="F267" s="56">
        <v>18715</v>
      </c>
      <c r="G267" s="21">
        <v>3.15</v>
      </c>
      <c r="H267" s="15">
        <v>1</v>
      </c>
      <c r="I267" s="15">
        <v>0.9</v>
      </c>
      <c r="J267" s="56">
        <v>1.4</v>
      </c>
      <c r="K267" s="56">
        <v>1.68</v>
      </c>
      <c r="L267" s="56">
        <v>2.23</v>
      </c>
      <c r="M267" s="56">
        <v>2.57</v>
      </c>
      <c r="N267" s="16">
        <v>35</v>
      </c>
      <c r="O267" s="16">
        <f t="shared" si="2408"/>
        <v>2733969.3937499993</v>
      </c>
      <c r="P267" s="16">
        <v>698</v>
      </c>
      <c r="Q267" s="16">
        <f t="shared" si="2409"/>
        <v>54523161.052499995</v>
      </c>
      <c r="R267" s="16">
        <v>0</v>
      </c>
      <c r="S267" s="16">
        <f t="shared" si="2410"/>
        <v>0</v>
      </c>
      <c r="T267" s="16"/>
      <c r="U267" s="16">
        <f t="shared" si="2411"/>
        <v>0</v>
      </c>
      <c r="V267" s="16">
        <v>0</v>
      </c>
      <c r="W267" s="16">
        <f t="shared" si="2412"/>
        <v>0</v>
      </c>
      <c r="X267" s="16">
        <v>34</v>
      </c>
      <c r="Y267" s="16">
        <f t="shared" si="2413"/>
        <v>2655855.9824999999</v>
      </c>
      <c r="Z267" s="16">
        <v>0</v>
      </c>
      <c r="AA267" s="16">
        <f t="shared" si="2414"/>
        <v>0</v>
      </c>
      <c r="AB267" s="16">
        <v>0</v>
      </c>
      <c r="AC267" s="16">
        <f t="shared" si="2415"/>
        <v>0</v>
      </c>
      <c r="AD267" s="16">
        <v>0</v>
      </c>
      <c r="AE267" s="16">
        <f t="shared" si="2416"/>
        <v>0</v>
      </c>
      <c r="AF267" s="16">
        <v>40</v>
      </c>
      <c r="AG267" s="16">
        <f t="shared" si="2417"/>
        <v>3124536.45</v>
      </c>
      <c r="AH267" s="16">
        <v>0</v>
      </c>
      <c r="AI267" s="16">
        <f t="shared" si="2418"/>
        <v>0</v>
      </c>
      <c r="AJ267" s="16"/>
      <c r="AK267" s="16">
        <f t="shared" si="2419"/>
        <v>0</v>
      </c>
      <c r="AL267" s="58">
        <v>0</v>
      </c>
      <c r="AM267" s="16">
        <f t="shared" si="2420"/>
        <v>0</v>
      </c>
      <c r="AN267" s="59">
        <v>87</v>
      </c>
      <c r="AO267" s="16">
        <f t="shared" si="2421"/>
        <v>8155040.1344999997</v>
      </c>
      <c r="AP267" s="16">
        <v>0</v>
      </c>
      <c r="AQ267" s="16">
        <f t="shared" si="2422"/>
        <v>0</v>
      </c>
      <c r="AR267" s="16">
        <v>230</v>
      </c>
      <c r="AS267" s="16">
        <f t="shared" si="2423"/>
        <v>21559301.504999999</v>
      </c>
      <c r="AT267" s="16">
        <v>0</v>
      </c>
      <c r="AU267" s="16">
        <f t="shared" si="2424"/>
        <v>0</v>
      </c>
      <c r="AV267" s="16"/>
      <c r="AW267" s="16">
        <f t="shared" si="2425"/>
        <v>0</v>
      </c>
      <c r="AX267" s="16"/>
      <c r="AY267" s="16">
        <f t="shared" si="2426"/>
        <v>0</v>
      </c>
      <c r="AZ267" s="16">
        <v>0</v>
      </c>
      <c r="BA267" s="16">
        <f t="shared" si="2427"/>
        <v>0</v>
      </c>
      <c r="BB267" s="16"/>
      <c r="BC267" s="16">
        <f t="shared" si="2428"/>
        <v>0</v>
      </c>
      <c r="BD267" s="16"/>
      <c r="BE267" s="16">
        <f t="shared" si="2429"/>
        <v>0</v>
      </c>
      <c r="BF267" s="16"/>
      <c r="BG267" s="16">
        <f t="shared" si="2430"/>
        <v>0</v>
      </c>
      <c r="BH267" s="16">
        <v>0</v>
      </c>
      <c r="BI267" s="16">
        <f t="shared" si="2431"/>
        <v>0</v>
      </c>
      <c r="BJ267" s="16">
        <v>0</v>
      </c>
      <c r="BK267" s="16">
        <f t="shared" si="2432"/>
        <v>0</v>
      </c>
      <c r="BL267" s="16"/>
      <c r="BM267" s="16">
        <f t="shared" si="2433"/>
        <v>0</v>
      </c>
      <c r="BN267" s="22">
        <v>0</v>
      </c>
      <c r="BO267" s="16">
        <f t="shared" si="2434"/>
        <v>0</v>
      </c>
      <c r="BP267" s="16">
        <v>0</v>
      </c>
      <c r="BQ267" s="16">
        <f t="shared" si="2435"/>
        <v>0</v>
      </c>
      <c r="BR267" s="16"/>
      <c r="BS267" s="16">
        <f t="shared" si="2436"/>
        <v>0</v>
      </c>
      <c r="BT267" s="16">
        <v>0</v>
      </c>
      <c r="BU267" s="16">
        <f t="shared" si="2437"/>
        <v>0</v>
      </c>
      <c r="BV267" s="16">
        <v>0</v>
      </c>
      <c r="BW267" s="16">
        <f t="shared" si="2438"/>
        <v>0</v>
      </c>
      <c r="BX267" s="16"/>
      <c r="BY267" s="16">
        <f t="shared" si="2439"/>
        <v>0</v>
      </c>
      <c r="BZ267" s="16"/>
      <c r="CA267" s="16">
        <f t="shared" si="2440"/>
        <v>0</v>
      </c>
      <c r="CB267" s="16">
        <v>0</v>
      </c>
      <c r="CC267" s="16">
        <f t="shared" si="2441"/>
        <v>0</v>
      </c>
      <c r="CD267" s="16"/>
      <c r="CE267" s="16">
        <f t="shared" si="2442"/>
        <v>0</v>
      </c>
      <c r="CF267" s="16"/>
      <c r="CG267" s="16">
        <f t="shared" si="2443"/>
        <v>0</v>
      </c>
      <c r="CH267" s="16"/>
      <c r="CI267" s="16">
        <f t="shared" si="2444"/>
        <v>0</v>
      </c>
      <c r="CJ267" s="16"/>
      <c r="CK267" s="16">
        <f t="shared" si="2445"/>
        <v>0</v>
      </c>
      <c r="CL267" s="16"/>
      <c r="CM267" s="16">
        <f t="shared" si="2446"/>
        <v>0</v>
      </c>
      <c r="CN267" s="16">
        <v>1</v>
      </c>
      <c r="CO267" s="16">
        <f t="shared" si="2447"/>
        <v>93736.093499999988</v>
      </c>
      <c r="CP267" s="18"/>
      <c r="CQ267" s="16">
        <f t="shared" si="2448"/>
        <v>0</v>
      </c>
      <c r="CR267" s="16">
        <v>3</v>
      </c>
      <c r="CS267" s="16">
        <f t="shared" si="2449"/>
        <v>281208.28049999999</v>
      </c>
      <c r="CT267" s="16"/>
      <c r="CU267" s="16">
        <f t="shared" si="2450"/>
        <v>0</v>
      </c>
      <c r="CV267" s="16"/>
      <c r="CW267" s="16">
        <f t="shared" si="2451"/>
        <v>0</v>
      </c>
      <c r="CX267" s="16"/>
      <c r="CY267" s="16">
        <f t="shared" si="2452"/>
        <v>0</v>
      </c>
      <c r="CZ267" s="16"/>
      <c r="DA267" s="16">
        <f t="shared" si="2453"/>
        <v>0</v>
      </c>
      <c r="DB267" s="16"/>
      <c r="DC267" s="16">
        <f t="shared" si="2454"/>
        <v>0</v>
      </c>
      <c r="DD267" s="16"/>
      <c r="DE267" s="16">
        <f t="shared" si="2455"/>
        <v>0</v>
      </c>
      <c r="DF267" s="16"/>
      <c r="DG267" s="16">
        <f t="shared" si="2456"/>
        <v>0</v>
      </c>
      <c r="DH267" s="16"/>
      <c r="DI267" s="16">
        <f t="shared" si="2457"/>
        <v>0</v>
      </c>
      <c r="DJ267" s="16"/>
      <c r="DK267" s="16">
        <f t="shared" si="2458"/>
        <v>0</v>
      </c>
      <c r="DL267" s="16">
        <v>5</v>
      </c>
      <c r="DM267" s="16">
        <f t="shared" si="2459"/>
        <v>716969.52468749997</v>
      </c>
      <c r="DN267" s="16"/>
      <c r="DO267" s="16">
        <f t="shared" ref="DO267" si="2460">(DN267*$D267*$G267*$H267*$K267)</f>
        <v>0</v>
      </c>
      <c r="DP267" s="16">
        <f t="shared" si="2303"/>
        <v>1133</v>
      </c>
      <c r="DQ267" s="16">
        <f t="shared" si="2303"/>
        <v>93843778.416937485</v>
      </c>
    </row>
    <row r="268" spans="1:121" ht="15.75" customHeight="1" x14ac:dyDescent="0.25">
      <c r="A268" s="69">
        <v>30</v>
      </c>
      <c r="B268" s="78"/>
      <c r="C268" s="71" t="s">
        <v>396</v>
      </c>
      <c r="D268" s="75">
        <f t="shared" si="1809"/>
        <v>19063</v>
      </c>
      <c r="E268" s="75">
        <v>18530</v>
      </c>
      <c r="F268" s="75">
        <v>18715</v>
      </c>
      <c r="G268" s="80">
        <v>1.2</v>
      </c>
      <c r="H268" s="76">
        <v>1</v>
      </c>
      <c r="I268" s="76">
        <v>1</v>
      </c>
      <c r="J268" s="75">
        <v>1.4</v>
      </c>
      <c r="K268" s="75">
        <v>1.68</v>
      </c>
      <c r="L268" s="75">
        <v>2.23</v>
      </c>
      <c r="M268" s="75">
        <v>2.57</v>
      </c>
      <c r="N268" s="74">
        <f t="shared" ref="N268:BY268" si="2461">SUM(N269:N283)</f>
        <v>1247</v>
      </c>
      <c r="O268" s="74">
        <f t="shared" si="2461"/>
        <v>53116422.911825001</v>
      </c>
      <c r="P268" s="74">
        <f t="shared" si="2461"/>
        <v>6</v>
      </c>
      <c r="Q268" s="74">
        <f t="shared" si="2461"/>
        <v>202627.53729166667</v>
      </c>
      <c r="R268" s="74">
        <f t="shared" si="2461"/>
        <v>0</v>
      </c>
      <c r="S268" s="74">
        <f t="shared" si="2461"/>
        <v>0</v>
      </c>
      <c r="T268" s="74">
        <f t="shared" si="2461"/>
        <v>0</v>
      </c>
      <c r="U268" s="74">
        <f t="shared" si="2461"/>
        <v>0</v>
      </c>
      <c r="V268" s="74">
        <f t="shared" si="2461"/>
        <v>123</v>
      </c>
      <c r="W268" s="74">
        <f t="shared" si="2461"/>
        <v>5341474.8824499995</v>
      </c>
      <c r="X268" s="74">
        <f t="shared" si="2461"/>
        <v>183</v>
      </c>
      <c r="Y268" s="74">
        <f t="shared" si="2461"/>
        <v>5351418.6256416673</v>
      </c>
      <c r="Z268" s="74">
        <f t="shared" si="2461"/>
        <v>0</v>
      </c>
      <c r="AA268" s="74">
        <f t="shared" si="2461"/>
        <v>0</v>
      </c>
      <c r="AB268" s="74">
        <f t="shared" si="2461"/>
        <v>0</v>
      </c>
      <c r="AC268" s="74">
        <f t="shared" si="2461"/>
        <v>0</v>
      </c>
      <c r="AD268" s="74">
        <v>18</v>
      </c>
      <c r="AE268" s="74">
        <f t="shared" ref="AE268" si="2462">SUM(AE269:AE283)</f>
        <v>396738.82500000001</v>
      </c>
      <c r="AF268" s="74">
        <f t="shared" si="2461"/>
        <v>425</v>
      </c>
      <c r="AG268" s="74">
        <f t="shared" si="2461"/>
        <v>9252392.5821249988</v>
      </c>
      <c r="AH268" s="74">
        <f t="shared" si="2461"/>
        <v>60</v>
      </c>
      <c r="AI268" s="74">
        <f t="shared" si="2461"/>
        <v>1986990.1316999998</v>
      </c>
      <c r="AJ268" s="74">
        <f t="shared" si="2461"/>
        <v>2</v>
      </c>
      <c r="AK268" s="74">
        <f t="shared" si="2461"/>
        <v>40931.013433333326</v>
      </c>
      <c r="AL268" s="74">
        <f t="shared" si="2461"/>
        <v>0</v>
      </c>
      <c r="AM268" s="74">
        <f t="shared" si="2461"/>
        <v>0</v>
      </c>
      <c r="AN268" s="74">
        <f t="shared" si="2461"/>
        <v>1237</v>
      </c>
      <c r="AO268" s="74">
        <f t="shared" si="2461"/>
        <v>48372457.028610401</v>
      </c>
      <c r="AP268" s="74">
        <f t="shared" si="2461"/>
        <v>276</v>
      </c>
      <c r="AQ268" s="74">
        <f t="shared" si="2461"/>
        <v>6597984.1770500001</v>
      </c>
      <c r="AR268" s="74">
        <f t="shared" si="2461"/>
        <v>99</v>
      </c>
      <c r="AS268" s="74">
        <f t="shared" si="2461"/>
        <v>2597026.6363160005</v>
      </c>
      <c r="AT268" s="74">
        <f t="shared" si="2461"/>
        <v>29</v>
      </c>
      <c r="AU268" s="74">
        <f t="shared" si="2461"/>
        <v>2604549.74388</v>
      </c>
      <c r="AV268" s="74">
        <f t="shared" si="2461"/>
        <v>0</v>
      </c>
      <c r="AW268" s="74">
        <f t="shared" si="2461"/>
        <v>0</v>
      </c>
      <c r="AX268" s="74">
        <f t="shared" si="2461"/>
        <v>0</v>
      </c>
      <c r="AY268" s="74">
        <f t="shared" si="2461"/>
        <v>0</v>
      </c>
      <c r="AZ268" s="74">
        <f t="shared" si="2461"/>
        <v>30</v>
      </c>
      <c r="BA268" s="74">
        <f t="shared" si="2461"/>
        <v>865973.87365999992</v>
      </c>
      <c r="BB268" s="74">
        <f t="shared" si="2461"/>
        <v>0</v>
      </c>
      <c r="BC268" s="74">
        <f t="shared" si="2461"/>
        <v>0</v>
      </c>
      <c r="BD268" s="74">
        <f t="shared" si="2461"/>
        <v>0</v>
      </c>
      <c r="BE268" s="74">
        <f t="shared" si="2461"/>
        <v>0</v>
      </c>
      <c r="BF268" s="74">
        <f t="shared" si="2461"/>
        <v>0</v>
      </c>
      <c r="BG268" s="74">
        <f t="shared" si="2461"/>
        <v>0</v>
      </c>
      <c r="BH268" s="74">
        <f t="shared" si="2461"/>
        <v>0</v>
      </c>
      <c r="BI268" s="74">
        <f t="shared" si="2461"/>
        <v>0</v>
      </c>
      <c r="BJ268" s="74">
        <f t="shared" si="2461"/>
        <v>1664</v>
      </c>
      <c r="BK268" s="74">
        <f t="shared" si="2461"/>
        <v>51740661.794861674</v>
      </c>
      <c r="BL268" s="74">
        <v>65</v>
      </c>
      <c r="BM268" s="74">
        <f t="shared" si="2461"/>
        <v>1753586.8579926668</v>
      </c>
      <c r="BN268" s="74">
        <f t="shared" si="2461"/>
        <v>23</v>
      </c>
      <c r="BO268" s="74">
        <f t="shared" si="2461"/>
        <v>568455.28376000002</v>
      </c>
      <c r="BP268" s="74">
        <f t="shared" si="2461"/>
        <v>183</v>
      </c>
      <c r="BQ268" s="74">
        <f t="shared" si="2461"/>
        <v>5311259.8954799995</v>
      </c>
      <c r="BR268" s="74">
        <f t="shared" si="2461"/>
        <v>105</v>
      </c>
      <c r="BS268" s="74">
        <f t="shared" si="2461"/>
        <v>2139850.0001666667</v>
      </c>
      <c r="BT268" s="74">
        <f t="shared" si="2461"/>
        <v>43</v>
      </c>
      <c r="BU268" s="74">
        <f t="shared" si="2461"/>
        <v>643989.61885999993</v>
      </c>
      <c r="BV268" s="74">
        <f t="shared" si="2461"/>
        <v>0</v>
      </c>
      <c r="BW268" s="74">
        <f t="shared" si="2461"/>
        <v>0</v>
      </c>
      <c r="BX268" s="74">
        <f t="shared" si="2461"/>
        <v>0</v>
      </c>
      <c r="BY268" s="74">
        <f t="shared" si="2461"/>
        <v>0</v>
      </c>
      <c r="BZ268" s="74">
        <f t="shared" ref="BZ268:DQ268" si="2463">SUM(BZ269:BZ283)</f>
        <v>2</v>
      </c>
      <c r="CA268" s="74">
        <f t="shared" si="2463"/>
        <v>51151.016933333318</v>
      </c>
      <c r="CB268" s="74">
        <f t="shared" si="2463"/>
        <v>32</v>
      </c>
      <c r="CC268" s="74">
        <f t="shared" si="2463"/>
        <v>567305.72808000003</v>
      </c>
      <c r="CD268" s="74">
        <f t="shared" si="2463"/>
        <v>2</v>
      </c>
      <c r="CE268" s="74">
        <f t="shared" si="2463"/>
        <v>76455.981746666657</v>
      </c>
      <c r="CF268" s="74">
        <f t="shared" si="2463"/>
        <v>7</v>
      </c>
      <c r="CG268" s="74">
        <f t="shared" si="2463"/>
        <v>119457.99441333333</v>
      </c>
      <c r="CH268" s="74">
        <f t="shared" si="2463"/>
        <v>40</v>
      </c>
      <c r="CI268" s="74">
        <f t="shared" si="2463"/>
        <v>661040.83509333339</v>
      </c>
      <c r="CJ268" s="74">
        <f t="shared" si="2463"/>
        <v>145</v>
      </c>
      <c r="CK268" s="74">
        <f t="shared" si="2463"/>
        <v>2606903.0510833333</v>
      </c>
      <c r="CL268" s="74">
        <f t="shared" si="2463"/>
        <v>537</v>
      </c>
      <c r="CM268" s="74">
        <f t="shared" si="2463"/>
        <v>11645949.245230999</v>
      </c>
      <c r="CN268" s="74">
        <f t="shared" si="2463"/>
        <v>177</v>
      </c>
      <c r="CO268" s="74">
        <f t="shared" si="2463"/>
        <v>4919028.0427609989</v>
      </c>
      <c r="CP268" s="77">
        <f t="shared" si="2463"/>
        <v>88</v>
      </c>
      <c r="CQ268" s="74">
        <f t="shared" si="2463"/>
        <v>1787432.7575999997</v>
      </c>
      <c r="CR268" s="74">
        <f t="shared" si="2463"/>
        <v>176</v>
      </c>
      <c r="CS268" s="74">
        <f t="shared" si="2463"/>
        <v>4289885.3006519992</v>
      </c>
      <c r="CT268" s="74">
        <f t="shared" si="2463"/>
        <v>109</v>
      </c>
      <c r="CU268" s="74">
        <f t="shared" si="2463"/>
        <v>2663898.1362980003</v>
      </c>
      <c r="CV268" s="74">
        <f t="shared" si="2463"/>
        <v>129</v>
      </c>
      <c r="CW268" s="74">
        <f t="shared" si="2463"/>
        <v>3401413.9654894001</v>
      </c>
      <c r="CX268" s="74">
        <f t="shared" si="2463"/>
        <v>24</v>
      </c>
      <c r="CY268" s="74">
        <f t="shared" si="2463"/>
        <v>640882.03144000005</v>
      </c>
      <c r="CZ268" s="74">
        <f t="shared" si="2463"/>
        <v>216</v>
      </c>
      <c r="DA268" s="74">
        <f t="shared" si="2463"/>
        <v>5269787.5549059995</v>
      </c>
      <c r="DB268" s="74">
        <f t="shared" si="2463"/>
        <v>177</v>
      </c>
      <c r="DC268" s="74">
        <f t="shared" si="2463"/>
        <v>3327853.1594000002</v>
      </c>
      <c r="DD268" s="74">
        <f t="shared" si="2463"/>
        <v>116</v>
      </c>
      <c r="DE268" s="74">
        <f t="shared" si="2463"/>
        <v>2359074.0392799997</v>
      </c>
      <c r="DF268" s="74">
        <f t="shared" si="2463"/>
        <v>6</v>
      </c>
      <c r="DG268" s="74">
        <f t="shared" si="2463"/>
        <v>183361.30119999999</v>
      </c>
      <c r="DH268" s="74">
        <f t="shared" si="2463"/>
        <v>80</v>
      </c>
      <c r="DI268" s="74">
        <f t="shared" si="2463"/>
        <v>2325870.6279199999</v>
      </c>
      <c r="DJ268" s="74">
        <f t="shared" si="2463"/>
        <v>29</v>
      </c>
      <c r="DK268" s="74">
        <f t="shared" si="2463"/>
        <v>1024270.4903875001</v>
      </c>
      <c r="DL268" s="74">
        <f t="shared" si="2463"/>
        <v>76</v>
      </c>
      <c r="DM268" s="74">
        <f t="shared" si="2463"/>
        <v>3105164.0689695836</v>
      </c>
      <c r="DN268" s="19">
        <f t="shared" si="2463"/>
        <v>0</v>
      </c>
      <c r="DO268" s="19">
        <f t="shared" si="2463"/>
        <v>0</v>
      </c>
      <c r="DP268" s="74">
        <f t="shared" si="2463"/>
        <v>7986</v>
      </c>
      <c r="DQ268" s="74">
        <f t="shared" si="2463"/>
        <v>249910976.74898851</v>
      </c>
    </row>
    <row r="269" spans="1:121" ht="30" customHeight="1" x14ac:dyDescent="0.25">
      <c r="A269" s="20"/>
      <c r="B269" s="54">
        <v>227</v>
      </c>
      <c r="C269" s="55" t="s">
        <v>397</v>
      </c>
      <c r="D269" s="56">
        <f>D246</f>
        <v>19063</v>
      </c>
      <c r="E269" s="56">
        <v>18530</v>
      </c>
      <c r="F269" s="56">
        <v>18715</v>
      </c>
      <c r="G269" s="21">
        <v>0.86</v>
      </c>
      <c r="H269" s="15">
        <v>1</v>
      </c>
      <c r="I269" s="15">
        <v>1</v>
      </c>
      <c r="J269" s="56">
        <v>1.4</v>
      </c>
      <c r="K269" s="56">
        <v>1.68</v>
      </c>
      <c r="L269" s="56">
        <v>2.23</v>
      </c>
      <c r="M269" s="56">
        <v>2.57</v>
      </c>
      <c r="N269" s="16">
        <f>131-3</f>
        <v>128</v>
      </c>
      <c r="O269" s="16">
        <f t="shared" ref="O269:O271" si="2464">(N269/12*5*$D269*$G269*$H269*$J269*O$11)+(N269/12*4*$E269*$G269*$I269*$J269*O$12)+(N269/12*3*$F269*$G269*$I269*$J269*O$12)</f>
        <v>3076584.7317333329</v>
      </c>
      <c r="P269" s="16">
        <v>2</v>
      </c>
      <c r="Q269" s="16">
        <f t="shared" ref="Q269:Q271" si="2465">(P269/12*5*$D269*$G269*$H269*$J269*Q$11)+(P269/12*4*$E269*$G269*$I269*$J269*Q$12)+(P269/12*3*$F269*$G269*$I269*$J269*Q$12)</f>
        <v>48071.636433333326</v>
      </c>
      <c r="R269" s="16">
        <v>0</v>
      </c>
      <c r="S269" s="16">
        <f t="shared" ref="S269:S271" si="2466">(R269/12*5*$D269*$G269*$H269*$J269*S$11)+(R269/12*4*$E269*$G269*$I269*$J269*S$12)+(R269/12*3*$F269*$G269*$I269*$J269*S$12)</f>
        <v>0</v>
      </c>
      <c r="T269" s="16"/>
      <c r="U269" s="16">
        <f t="shared" ref="U269:U271" si="2467">(T269/12*5*$D269*$G269*$H269*$J269*U$11)+(T269/12*4*$E269*$G269*$I269*$J269*U$12)+(T269/12*3*$F269*$G269*$I269*$J269*U$12)</f>
        <v>0</v>
      </c>
      <c r="V269" s="16">
        <v>0</v>
      </c>
      <c r="W269" s="16">
        <f t="shared" ref="W269:W271" si="2468">(V269/12*5*$D269*$G269*$H269*$J269*W$11)+(V269/12*4*$E269*$G269*$I269*$J269*W$12)+(V269/12*3*$F269*$G269*$I269*$J269*W$12)</f>
        <v>0</v>
      </c>
      <c r="X269" s="16">
        <v>90</v>
      </c>
      <c r="Y269" s="16">
        <f t="shared" ref="Y269:Y271" si="2469">(X269/12*5*$D269*$G269*$H269*$J269*Y$11)+(X269/12*4*$E269*$G269*$I269*$J269*Y$12)+(X269/12*3*$F269*$G269*$I269*$J269*Y$12)</f>
        <v>2163223.6395</v>
      </c>
      <c r="Z269" s="16">
        <v>0</v>
      </c>
      <c r="AA269" s="16">
        <f t="shared" ref="AA269:AA271" si="2470">(Z269/12*5*$D269*$G269*$H269*$J269*AA$11)+(Z269/12*4*$E269*$G269*$I269*$J269*AA$12)+(Z269/12*3*$F269*$G269*$I269*$J269*AA$12)</f>
        <v>0</v>
      </c>
      <c r="AB269" s="16">
        <v>0</v>
      </c>
      <c r="AC269" s="16">
        <f t="shared" ref="AC269:AC271" si="2471">(AB269/12*5*$D269*$G269*$H269*$J269*AC$11)+(AB269/12*4*$E269*$G269*$I269*$J269*AC$12)+(AB269/12*3*$F269*$G269*$I269*$J269*AC$12)</f>
        <v>0</v>
      </c>
      <c r="AD269" s="16">
        <v>0</v>
      </c>
      <c r="AE269" s="16">
        <f t="shared" ref="AE269:AE271" si="2472">(AD269/12*5*$D269*$G269*$H269*$J269*AE$11)+(AD269/12*4*$E269*$G269*$I269*$J269*AE$12)+(AD269/12*3*$F269*$G269*$I269*$J269*AE$12)</f>
        <v>0</v>
      </c>
      <c r="AF269" s="16">
        <v>244</v>
      </c>
      <c r="AG269" s="16">
        <f t="shared" ref="AG269:AG271" si="2473">(AF269/12*5*$D269*$G269*$H269*$J269*AG$11)+(AF269/12*4*$E269*$G269*$I269*$J269*AG$12)+(AF269/12*3*$F269*$G269*$I269*$J269*AG$12)</f>
        <v>5864739.6448666668</v>
      </c>
      <c r="AH269" s="16"/>
      <c r="AI269" s="16">
        <f t="shared" ref="AI269:AI271" si="2474">(AH269/12*5*$D269*$G269*$H269*$J269*AI$11)+(AH269/12*4*$E269*$G269*$I269*$J269*AI$12)+(AH269/12*3*$F269*$G269*$I269*$J269*AI$12)</f>
        <v>0</v>
      </c>
      <c r="AJ269" s="16">
        <v>2</v>
      </c>
      <c r="AK269" s="16">
        <f t="shared" ref="AK269:AK271" si="2475">(AJ269/12*5*$D269*$G269*$H269*$J269*AK$11)+(AJ269/12*4*$E269*$G269*$I269*$J269*AK$12)+(AJ269/12*3*$F269*$G269*$I269*$J269*AK$12)</f>
        <v>40931.013433333326</v>
      </c>
      <c r="AL269" s="58">
        <v>0</v>
      </c>
      <c r="AM269" s="16">
        <f t="shared" ref="AM269:AM271" si="2476">(AL269/12*5*$D269*$G269*$H269*$J269*AM$11)+(AL269/12*4*$E269*$G269*$I269*$J269*AM$12)+(AL269/12*3*$F269*$G269*$I269*$J269*AM$12)</f>
        <v>0</v>
      </c>
      <c r="AN269" s="59">
        <v>156</v>
      </c>
      <c r="AO269" s="16">
        <f t="shared" ref="AO269:AO271" si="2477">(AN269/12*5*$D269*$G269*$H269*$K269*AO$11)+(AN269/12*4*$E269*$G269*$I269*$K269*AO$12)+(AN269/12*3*$F269*$G269*$I269*$K269*AO$12)</f>
        <v>4334085.0047039995</v>
      </c>
      <c r="AP269" s="16">
        <v>257</v>
      </c>
      <c r="AQ269" s="16">
        <f t="shared" ref="AQ269:AQ271" si="2478">(AP269/12*5*$D269*$G269*$H269*$K269*AQ$11)+(AP269/12*4*$E269*$G269*$I269*$K269*AQ$12)+(AP269/12*3*$F269*$G269*$I269*$K269*AQ$12)</f>
        <v>6311562.2714200001</v>
      </c>
      <c r="AR269" s="16">
        <v>70</v>
      </c>
      <c r="AS269" s="16">
        <f t="shared" ref="AS269:AS271" si="2479">(AR269/12*5*$D269*$G269*$H269*$K269*AS$11)+(AR269/12*4*$E269*$G269*$I269*$K269*AS$12)+(AR269/12*3*$F269*$G269*$I269*$K269*AS$12)</f>
        <v>1944781.73288</v>
      </c>
      <c r="AT269" s="16">
        <v>0</v>
      </c>
      <c r="AU269" s="16">
        <f t="shared" ref="AU269:AU271" si="2480">(AT269/12*5*$D269*$G269*$H269*$K269*AU$11)+(AT269/12*4*$E269*$G269*$I269*$K269*AU$12)+(AT269/12*3*$F269*$G269*$I269*$K269*AU$12)</f>
        <v>0</v>
      </c>
      <c r="AV269" s="16"/>
      <c r="AW269" s="16">
        <f t="shared" ref="AW269:AW271" si="2481">(AV269/12*5*$D269*$G269*$H269*$J269*AW$11)+(AV269/12*4*$E269*$G269*$I269*$J269*AW$12)+(AV269/12*3*$F269*$G269*$I269*$J269*AW$12)</f>
        <v>0</v>
      </c>
      <c r="AX269" s="16"/>
      <c r="AY269" s="16">
        <f t="shared" ref="AY269:AY271" si="2482">(AX269/12*5*$D269*$G269*$H269*$J269*AY$11)+(AX269/12*4*$E269*$G269*$I269*$J269*AY$12)+(AX269/12*3*$F269*$G269*$I269*$J269*AY$12)</f>
        <v>0</v>
      </c>
      <c r="AZ269" s="16">
        <v>6</v>
      </c>
      <c r="BA269" s="16">
        <f t="shared" ref="BA269:BA271" si="2483">(AZ269/12*5*$D269*$G269*$H269*$K269*BA$11)+(AZ269/12*4*$E269*$G269*$I269*$K269*BA$12)+(AZ269/12*3*$F269*$G269*$I269*$K269*BA$12)</f>
        <v>162144.19703999997</v>
      </c>
      <c r="BB269" s="16">
        <v>0</v>
      </c>
      <c r="BC269" s="16">
        <f t="shared" ref="BC269:BC271" si="2484">(BB269/12*5*$D269*$G269*$H269*$J269*BC$11)+(BB269/12*4*$E269*$G269*$I269*$J269*BC$12)+(BB269/12*3*$F269*$G269*$I269*$J269*BC$12)</f>
        <v>0</v>
      </c>
      <c r="BD269" s="16">
        <v>0</v>
      </c>
      <c r="BE269" s="16">
        <f t="shared" ref="BE269:BE271" si="2485">(BD269/12*5*$D269*$G269*$H269*$J269*BE$11)+(BD269/12*4*$E269*$G269*$I269*$J269*BE$12)+(BD269/12*3*$F269*$G269*$I269*$J269*BE$12)</f>
        <v>0</v>
      </c>
      <c r="BF269" s="16">
        <v>0</v>
      </c>
      <c r="BG269" s="16">
        <f t="shared" ref="BG269:BG271" si="2486">(BF269/12*5*$D269*$G269*$H269*$J269*BG$11)+(BF269/12*4*$E269*$G269*$I269*$J269*BG$12)+(BF269/12*3*$F269*$G269*$I269*$J269*BG$12)</f>
        <v>0</v>
      </c>
      <c r="BH269" s="16">
        <v>0</v>
      </c>
      <c r="BI269" s="16">
        <f t="shared" ref="BI269:BI271" si="2487">(BH269/12*5*$D269*$G269*$H269*$K269*BI$11)+(BH269/12*4*$E269*$G269*$I269*$K269*BI$12)+(BH269/12*3*$F269*$G269*$I269*$K269*BI$12)</f>
        <v>0</v>
      </c>
      <c r="BJ269" s="16">
        <v>264</v>
      </c>
      <c r="BK269" s="16">
        <f t="shared" ref="BK269:BK271" si="2488">(BJ269/12*5*$D269*$G269*$H269*$J269*BK$11)+(BJ269/12*4*$E269*$G269*$I269*$J269*BK$12)+(BJ269/12*3*$F269*$G269*$I269*$J269*BK$12)</f>
        <v>6388375.9724399988</v>
      </c>
      <c r="BL269" s="16">
        <v>42</v>
      </c>
      <c r="BM269" s="16">
        <f t="shared" ref="BM269:BM271" si="2489">(BL269/12*5*$D269*$G269*$H269*$J269*BM$11)+(BL269/12*4*$E269*$G269*$I269*$J269*BM$12)+(BL269/12*3*$F269*$G269*$I269*$J269*BM$12)</f>
        <v>972390.86644000001</v>
      </c>
      <c r="BN269" s="22">
        <v>23</v>
      </c>
      <c r="BO269" s="16">
        <f t="shared" ref="BO269:BO271" si="2490">(BN269/12*5*$D269*$G269*$H269*$K269*BO$11)+(BN269/12*4*$E269*$G269*$I269*$K269*BO$12)+(BN269/12*3*$F269*$G269*$I269*$K269*BO$12)</f>
        <v>568455.28376000002</v>
      </c>
      <c r="BP269" s="16">
        <v>138</v>
      </c>
      <c r="BQ269" s="16">
        <f t="shared" ref="BQ269:BQ271" si="2491">(BP269/12*5*$D269*$G269*$H269*$K269*BQ$11)+(BP269/12*4*$E269*$G269*$I269*$K269*BQ$12)+(BP269/12*3*$F269*$G269*$I269*$K269*BQ$12)</f>
        <v>4235304.2020800002</v>
      </c>
      <c r="BR269" s="16">
        <v>100</v>
      </c>
      <c r="BS269" s="16">
        <f t="shared" ref="BS269:BS271" si="2492">(BR269/12*5*$D269*$G269*$H269*$J269*BS$11)+(BR269/12*4*$E269*$G269*$I269*$J269*BS$12)+(BR269/12*3*$F269*$G269*$I269*$J269*BS$12)</f>
        <v>2059620.5933333333</v>
      </c>
      <c r="BT269" s="16">
        <v>2</v>
      </c>
      <c r="BU269" s="16">
        <f t="shared" ref="BU269:BU271" si="2493">(BT269/12*5*$D269*$G269*$H269*$J269*BU$11)+(BT269/12*4*$E269*$G269*$I269*$J269*BU$12)+(BT269/12*3*$F269*$G269*$I269*$J269*BU$12)</f>
        <v>34130.855546666666</v>
      </c>
      <c r="BV269" s="16">
        <v>0</v>
      </c>
      <c r="BW269" s="16">
        <f t="shared" ref="BW269:BW271" si="2494">(BV269/12*5*$D269*$G269*$H269*$K269*BW$11)+(BV269/12*4*$E269*$G269*$I269*$K269*BW$12)+(BV269/12*3*$F269*$G269*$I269*$K269*BW$12)</f>
        <v>0</v>
      </c>
      <c r="BX269" s="16"/>
      <c r="BY269" s="16">
        <f t="shared" ref="BY269:BY271" si="2495">(BX269/12*5*$D269*$G269*$H269*$K269*BY$11)+(BX269/12*4*$E269*$G269*$I269*$K269*BY$12)+(BX269/12*3*$F269*$G269*$I269*$K269*BY$12)</f>
        <v>0</v>
      </c>
      <c r="BZ269" s="16">
        <v>2</v>
      </c>
      <c r="CA269" s="16">
        <f t="shared" ref="CA269:CA271" si="2496">(BZ269/12*5*$D269*$G269*$H269*$J269*CA$11)+(BZ269/12*4*$E269*$G269*$I269*$J269*CA$12)+(BZ269/12*3*$F269*$G269*$I269*$J269*CA$12)</f>
        <v>51151.016933333318</v>
      </c>
      <c r="CB269" s="16">
        <v>10</v>
      </c>
      <c r="CC269" s="16">
        <f t="shared" ref="CC269:CC271" si="2497">(CB269/12*5*$D269*$G269*$H269*$K269*CC$11)+(CB269/12*4*$E269*$G269*$I269*$K269*CC$12)+(CB269/12*3*$F269*$G269*$I269*$K269*CC$12)</f>
        <v>247154.4712</v>
      </c>
      <c r="CD269" s="16">
        <v>0</v>
      </c>
      <c r="CE269" s="16">
        <f t="shared" ref="CE269:CE271" si="2498">(CD269/12*5*$D269*$G269*$H269*$J269*CE$11)+(CD269/12*4*$E269*$G269*$I269*$J269*CE$12)+(CD269/12*3*$F269*$G269*$I269*$J269*CE$12)</f>
        <v>0</v>
      </c>
      <c r="CF269" s="16">
        <v>7</v>
      </c>
      <c r="CG269" s="16">
        <f t="shared" ref="CG269:CG271" si="2499">(CF269/12*5*$D269*$G269*$H269*$J269*CG$11)+(CF269/12*4*$E269*$G269*$I269*$J269*CG$12)+(CF269/12*3*$F269*$G269*$I269*$J269*CG$12)</f>
        <v>119457.99441333333</v>
      </c>
      <c r="CH269" s="16">
        <v>28</v>
      </c>
      <c r="CI269" s="16">
        <f t="shared" ref="CI269:CI271" si="2500">(CH269/12*5*$D269*$G269*$H269*$J269*CI$11)+(CH269/12*4*$E269*$G269*$I269*$J269*CI$12)+(CH269/12*3*$F269*$G269*$I269*$J269*CI$12)</f>
        <v>477831.97765333334</v>
      </c>
      <c r="CJ269" s="16">
        <v>57</v>
      </c>
      <c r="CK269" s="16">
        <f t="shared" ref="CK269:CK271" si="2501">(CJ269/12*5*$D269*$G269*$H269*$J269*CK$11)+(CJ269/12*4*$E269*$G269*$I269*$J269*CK$12)+(CJ269/12*3*$F269*$G269*$I269*$J269*CK$12)</f>
        <v>1283641.5598999998</v>
      </c>
      <c r="CL269" s="16">
        <v>144</v>
      </c>
      <c r="CM269" s="16">
        <f t="shared" ref="CM269:CM271" si="2502">(CL269/12*5*$D269*$G269*$H269*$K269*CM$11)+(CL269/12*4*$E269*$G269*$I269*$K269*CM$12)+(CL269/12*3*$F269*$G269*$I269*$K269*CM$12)</f>
        <v>3965990.6502719996</v>
      </c>
      <c r="CN269" s="16">
        <v>71</v>
      </c>
      <c r="CO269" s="16">
        <f t="shared" ref="CO269:CO271" si="2503">(CN269/12*5*$D269*$G269*$H269*$K269*CO$11)+(CN269/12*4*$E269*$G269*$I269*$K269*CO$12)+(CN269/12*3*$F269*$G269*$I269*$K269*CO$12)</f>
        <v>2248019.6359739997</v>
      </c>
      <c r="CP269" s="18">
        <v>25</v>
      </c>
      <c r="CQ269" s="16">
        <f t="shared" ref="CQ269:CQ271" si="2504">(CP269/12*5*$D269*$G269*$H269*$J269*CQ$11)+(CP269/12*4*$E269*$G269*$I269*$J269*CQ$12)+(CP269/12*3*$F269*$G269*$I269*$J269*CQ$12)</f>
        <v>639387.71166666655</v>
      </c>
      <c r="CR269" s="16">
        <v>58</v>
      </c>
      <c r="CS269" s="16">
        <f t="shared" ref="CS269:CS271" si="2505">(CR269/12*5*$D269*$G269*$H269*$K269*CS$11)+(CR269/12*4*$E269*$G269*$I269*$K269*CS$12)+(CR269/12*3*$F269*$G269*$I269*$K269*CS$12)</f>
        <v>1794876.3932959996</v>
      </c>
      <c r="CT269" s="16">
        <v>80</v>
      </c>
      <c r="CU269" s="16">
        <f t="shared" ref="CU269:CU271" si="2506">(CT269/12*5*$D269*$G269*$H269*$K269*CU$11)+(CT269/12*4*$E269*$G269*$I269*$K269*CU$12)+(CT269/12*3*$F269*$G269*$I269*$K269*CU$12)</f>
        <v>2151975.7571200002</v>
      </c>
      <c r="CV269" s="16">
        <v>60</v>
      </c>
      <c r="CW269" s="16">
        <f t="shared" ref="CW269:CW271" si="2507">(CV269/12*5*$D269*$G269*$H269*$K269*CW$11)+(CV269/12*4*$E269*$G269*$I269*$K269*CW$12)+(CV269/12*3*$F269*$G269*$I269*$K269*CW$12)</f>
        <v>1860211.4605199997</v>
      </c>
      <c r="CX269" s="16"/>
      <c r="CY269" s="16">
        <f t="shared" ref="CY269:CY271" si="2508">(CX269/12*5*$D269*$G269*$H269*$K269*CY$11)+(CX269/12*4*$E269*$G269*$I269*$K269*CY$12)+(CX269/12*3*$F269*$G269*$I269*$K269*CY$12)</f>
        <v>0</v>
      </c>
      <c r="CZ269" s="16">
        <v>73</v>
      </c>
      <c r="DA269" s="16">
        <f t="shared" ref="DA269:DA271" si="2509">(CZ269/12*5*$D269*$G269*$H269*$K269*DA$11)+(CZ269/12*4*$E269*$G269*$I269*$K269*DA$12)+(CZ269/12*3*$F269*$G269*$I269*$K269*DA$12)</f>
        <v>2263257.276966</v>
      </c>
      <c r="DB269" s="16">
        <v>48</v>
      </c>
      <c r="DC269" s="16">
        <f t="shared" ref="DC269:DC271" si="2510">(DB269/12*5*$D269*$G269*$H269*$J269*DC$11)+(DB269/12*4*$E269*$G269*$I269*$J269*DC$12)+(DB269/12*3*$F269*$G269*$I269*$J269*DC$12)</f>
        <v>1227624.4063999997</v>
      </c>
      <c r="DD269" s="16">
        <v>32</v>
      </c>
      <c r="DE269" s="16">
        <f t="shared" ref="DE269:DE271" si="2511">(DD269/12*5*$D269*$G269*$H269*$J269*DE$11)+(DD269/12*4*$E269*$G269*$I269*$J269*DE$12)+(DD269/12*3*$F269*$G269*$I269*$J269*DE$12)</f>
        <v>842796.50037333323</v>
      </c>
      <c r="DF269" s="16">
        <v>4</v>
      </c>
      <c r="DG269" s="16">
        <f t="shared" ref="DG269:DG271" si="2512">(DF269/12*5*$D269*$G269*$H269*$K269*DG$11)+(DF269/12*4*$E269*$G269*$I269*$K269*DG$12)+(DF269/12*3*$F269*$G269*$I269*$K269*DG$12)</f>
        <v>137252.74919999999</v>
      </c>
      <c r="DH269" s="16">
        <v>33</v>
      </c>
      <c r="DI269" s="16">
        <f t="shared" ref="DI269:DI271" si="2513">(DH269/12*5*$D269*$G269*$H269*$K269*DI$11)+(DH269/12*4*$E269*$G269*$I269*$K269*DI$12)+(DH269/12*3*$F269*$G269*$I269*$K269*DI$12)</f>
        <v>1098251.68068</v>
      </c>
      <c r="DJ269" s="16">
        <v>9</v>
      </c>
      <c r="DK269" s="16">
        <f t="shared" ref="DK269:DK271" si="2514">(DJ269/12*5*$D269*$G269*$H269*$L269*DK$11)+(DJ269/12*4*$E269*$G269*$I269*$L269*DK$12)+(DJ269/12*3*$F269*$G269*$I269*$L269*DK$12)</f>
        <v>409920.04113749997</v>
      </c>
      <c r="DL269" s="16">
        <v>30</v>
      </c>
      <c r="DM269" s="16">
        <f t="shared" ref="DM269:DM281" si="2515">(DL269/12*5*$D269*$G269*$H269*$M269*DM$11)+(DL269/12*4*$E269*$G269*$I269*$M269*DM$12)+(DL269/12*3*$F269*$G269*$I269*$M269*DM$12)</f>
        <v>1476945.981925</v>
      </c>
      <c r="DN269" s="16"/>
      <c r="DO269" s="16">
        <f t="shared" si="1807"/>
        <v>0</v>
      </c>
      <c r="DP269" s="16">
        <f t="shared" ref="DP269:DQ283" si="2516">SUM(N269,P269,R269,T269,V269,X269,Z269,AB269,AD269,AF269,AH269,AJ269,AL269,AN269,AP269,AR269,AT269,AV269,AX269,AZ269,BB269,BD269,BF269,BH269,BJ269,BL269,BN269,BP269,BR269,BT269,BV269,BX269,BZ269,CB269,CD269,CF269,CH269,CJ269,CL269,CN269,CP269,CR269,CT269,CV269,CX269,CZ269,DB269,DD269,DF269,DH269,DJ269,DL269,DN269)</f>
        <v>2295</v>
      </c>
      <c r="DQ269" s="16">
        <f t="shared" si="2516"/>
        <v>60500148.911241159</v>
      </c>
    </row>
    <row r="270" spans="1:121" ht="30" customHeight="1" x14ac:dyDescent="0.25">
      <c r="A270" s="20"/>
      <c r="B270" s="54">
        <v>228</v>
      </c>
      <c r="C270" s="55" t="s">
        <v>398</v>
      </c>
      <c r="D270" s="56">
        <f>D269</f>
        <v>19063</v>
      </c>
      <c r="E270" s="56">
        <v>18530</v>
      </c>
      <c r="F270" s="56">
        <v>18715</v>
      </c>
      <c r="G270" s="21">
        <v>0.49</v>
      </c>
      <c r="H270" s="15">
        <v>1</v>
      </c>
      <c r="I270" s="15">
        <v>1</v>
      </c>
      <c r="J270" s="56">
        <v>1.4</v>
      </c>
      <c r="K270" s="56">
        <v>1.68</v>
      </c>
      <c r="L270" s="56">
        <v>2.23</v>
      </c>
      <c r="M270" s="56">
        <v>2.57</v>
      </c>
      <c r="N270" s="16">
        <v>105</v>
      </c>
      <c r="O270" s="16">
        <f t="shared" si="2464"/>
        <v>1437956.7991249999</v>
      </c>
      <c r="P270" s="16">
        <v>0</v>
      </c>
      <c r="Q270" s="16">
        <f t="shared" si="2465"/>
        <v>0</v>
      </c>
      <c r="R270" s="16">
        <v>0</v>
      </c>
      <c r="S270" s="16">
        <f t="shared" si="2466"/>
        <v>0</v>
      </c>
      <c r="T270" s="16"/>
      <c r="U270" s="16">
        <f t="shared" si="2467"/>
        <v>0</v>
      </c>
      <c r="V270" s="16">
        <v>0</v>
      </c>
      <c r="W270" s="16">
        <f t="shared" si="2468"/>
        <v>0</v>
      </c>
      <c r="X270" s="16">
        <v>28</v>
      </c>
      <c r="Y270" s="16">
        <f t="shared" si="2469"/>
        <v>383455.14643333334</v>
      </c>
      <c r="Z270" s="16">
        <v>0</v>
      </c>
      <c r="AA270" s="16">
        <f t="shared" si="2470"/>
        <v>0</v>
      </c>
      <c r="AB270" s="16">
        <v>0</v>
      </c>
      <c r="AC270" s="16">
        <f t="shared" si="2471"/>
        <v>0</v>
      </c>
      <c r="AD270" s="16">
        <v>0</v>
      </c>
      <c r="AE270" s="16">
        <f t="shared" si="2472"/>
        <v>0</v>
      </c>
      <c r="AF270" s="16">
        <v>0</v>
      </c>
      <c r="AG270" s="16">
        <f t="shared" si="2473"/>
        <v>0</v>
      </c>
      <c r="AH270" s="16">
        <v>11</v>
      </c>
      <c r="AI270" s="16">
        <f t="shared" si="2474"/>
        <v>128266.37349166666</v>
      </c>
      <c r="AJ270" s="16"/>
      <c r="AK270" s="16">
        <f t="shared" si="2475"/>
        <v>0</v>
      </c>
      <c r="AL270" s="58">
        <v>0</v>
      </c>
      <c r="AM270" s="16">
        <f t="shared" si="2476"/>
        <v>0</v>
      </c>
      <c r="AN270" s="59">
        <v>285</v>
      </c>
      <c r="AO270" s="16">
        <f t="shared" si="2477"/>
        <v>4511441.3454599995</v>
      </c>
      <c r="AP270" s="16">
        <v>15</v>
      </c>
      <c r="AQ270" s="16">
        <f t="shared" si="2478"/>
        <v>209890.42934999999</v>
      </c>
      <c r="AR270" s="16">
        <v>15</v>
      </c>
      <c r="AS270" s="16">
        <f t="shared" si="2479"/>
        <v>237444.28133999999</v>
      </c>
      <c r="AT270" s="16">
        <v>0</v>
      </c>
      <c r="AU270" s="16">
        <f t="shared" si="2480"/>
        <v>0</v>
      </c>
      <c r="AV270" s="16"/>
      <c r="AW270" s="16">
        <f t="shared" si="2481"/>
        <v>0</v>
      </c>
      <c r="AX270" s="16"/>
      <c r="AY270" s="16">
        <f t="shared" si="2482"/>
        <v>0</v>
      </c>
      <c r="AZ270" s="16">
        <v>2</v>
      </c>
      <c r="BA270" s="16">
        <f t="shared" si="2483"/>
        <v>30794.828119999995</v>
      </c>
      <c r="BB270" s="16">
        <v>0</v>
      </c>
      <c r="BC270" s="16">
        <f t="shared" si="2484"/>
        <v>0</v>
      </c>
      <c r="BD270" s="16">
        <v>0</v>
      </c>
      <c r="BE270" s="16">
        <f t="shared" si="2485"/>
        <v>0</v>
      </c>
      <c r="BF270" s="16">
        <v>0</v>
      </c>
      <c r="BG270" s="16">
        <f t="shared" si="2486"/>
        <v>0</v>
      </c>
      <c r="BH270" s="16">
        <v>0</v>
      </c>
      <c r="BI270" s="16">
        <f t="shared" si="2487"/>
        <v>0</v>
      </c>
      <c r="BJ270" s="16">
        <v>490</v>
      </c>
      <c r="BK270" s="16">
        <f t="shared" si="2488"/>
        <v>6755853.9067250006</v>
      </c>
      <c r="BL270" s="16">
        <v>2</v>
      </c>
      <c r="BM270" s="16">
        <f t="shared" si="2489"/>
        <v>26382.697926666668</v>
      </c>
      <c r="BN270" s="22">
        <v>0</v>
      </c>
      <c r="BO270" s="16">
        <f t="shared" si="2490"/>
        <v>0</v>
      </c>
      <c r="BP270" s="16">
        <v>0</v>
      </c>
      <c r="BQ270" s="16">
        <f t="shared" si="2491"/>
        <v>0</v>
      </c>
      <c r="BR270" s="16"/>
      <c r="BS270" s="16">
        <f t="shared" si="2492"/>
        <v>0</v>
      </c>
      <c r="BT270" s="16">
        <v>15</v>
      </c>
      <c r="BU270" s="16">
        <f t="shared" si="2493"/>
        <v>145849.87689999997</v>
      </c>
      <c r="BV270" s="16">
        <v>0</v>
      </c>
      <c r="BW270" s="16">
        <f t="shared" si="2494"/>
        <v>0</v>
      </c>
      <c r="BX270" s="16"/>
      <c r="BY270" s="16">
        <f t="shared" si="2495"/>
        <v>0</v>
      </c>
      <c r="BZ270" s="16">
        <v>0</v>
      </c>
      <c r="CA270" s="16">
        <f t="shared" si="2496"/>
        <v>0</v>
      </c>
      <c r="CB270" s="16">
        <v>20</v>
      </c>
      <c r="CC270" s="16">
        <f t="shared" si="2497"/>
        <v>281641.14160000003</v>
      </c>
      <c r="CD270" s="16">
        <v>0</v>
      </c>
      <c r="CE270" s="16">
        <f t="shared" si="2498"/>
        <v>0</v>
      </c>
      <c r="CF270" s="16"/>
      <c r="CG270" s="16">
        <f t="shared" si="2499"/>
        <v>0</v>
      </c>
      <c r="CH270" s="16"/>
      <c r="CI270" s="16">
        <f t="shared" si="2500"/>
        <v>0</v>
      </c>
      <c r="CJ270" s="16">
        <v>50</v>
      </c>
      <c r="CK270" s="16">
        <f t="shared" si="2501"/>
        <v>641558.91916666669</v>
      </c>
      <c r="CL270" s="16">
        <v>241</v>
      </c>
      <c r="CM270" s="16">
        <f t="shared" si="2502"/>
        <v>3781846.2200469994</v>
      </c>
      <c r="CN270" s="16">
        <v>40</v>
      </c>
      <c r="CO270" s="16">
        <f t="shared" si="2503"/>
        <v>721604.73084000009</v>
      </c>
      <c r="CP270" s="18">
        <v>45</v>
      </c>
      <c r="CQ270" s="16">
        <f t="shared" si="2504"/>
        <v>655744.14149999991</v>
      </c>
      <c r="CR270" s="16">
        <v>78</v>
      </c>
      <c r="CS270" s="16">
        <f t="shared" si="2505"/>
        <v>1375304.245224</v>
      </c>
      <c r="CT270" s="16">
        <v>20</v>
      </c>
      <c r="CU270" s="16">
        <f t="shared" si="2506"/>
        <v>306531.43052000005</v>
      </c>
      <c r="CV270" s="16">
        <v>37</v>
      </c>
      <c r="CW270" s="16">
        <f t="shared" si="2507"/>
        <v>653597.55386099999</v>
      </c>
      <c r="CX270" s="16"/>
      <c r="CY270" s="16">
        <f t="shared" si="2508"/>
        <v>0</v>
      </c>
      <c r="CZ270" s="16">
        <v>101</v>
      </c>
      <c r="DA270" s="16">
        <f t="shared" si="2509"/>
        <v>1784144.6740529998</v>
      </c>
      <c r="DB270" s="16">
        <v>108</v>
      </c>
      <c r="DC270" s="16">
        <f t="shared" si="2510"/>
        <v>1573785.9395999999</v>
      </c>
      <c r="DD270" s="16">
        <v>60</v>
      </c>
      <c r="DE270" s="16">
        <f t="shared" si="2511"/>
        <v>900371.2612999999</v>
      </c>
      <c r="DF270" s="16"/>
      <c r="DG270" s="16">
        <f t="shared" si="2512"/>
        <v>0</v>
      </c>
      <c r="DH270" s="16">
        <v>33</v>
      </c>
      <c r="DI270" s="16">
        <f t="shared" si="2513"/>
        <v>625748.05061999988</v>
      </c>
      <c r="DJ270" s="16">
        <v>10</v>
      </c>
      <c r="DK270" s="16">
        <f t="shared" si="2514"/>
        <v>259510.10356250004</v>
      </c>
      <c r="DL270" s="16">
        <v>22</v>
      </c>
      <c r="DM270" s="16">
        <f t="shared" si="2515"/>
        <v>617111.53818416654</v>
      </c>
      <c r="DN270" s="16"/>
      <c r="DO270" s="16">
        <f t="shared" si="1807"/>
        <v>0</v>
      </c>
      <c r="DP270" s="16">
        <f t="shared" si="2516"/>
        <v>1833</v>
      </c>
      <c r="DQ270" s="16">
        <f t="shared" si="2516"/>
        <v>28045835.634950001</v>
      </c>
    </row>
    <row r="271" spans="1:121" ht="60" customHeight="1" x14ac:dyDescent="0.25">
      <c r="A271" s="20"/>
      <c r="B271" s="54">
        <v>229</v>
      </c>
      <c r="C271" s="55" t="s">
        <v>399</v>
      </c>
      <c r="D271" s="56">
        <f>D268</f>
        <v>19063</v>
      </c>
      <c r="E271" s="56">
        <v>18530</v>
      </c>
      <c r="F271" s="56">
        <v>18715</v>
      </c>
      <c r="G271" s="21">
        <v>0.64</v>
      </c>
      <c r="H271" s="15">
        <v>1</v>
      </c>
      <c r="I271" s="15">
        <v>1</v>
      </c>
      <c r="J271" s="56">
        <v>1.4</v>
      </c>
      <c r="K271" s="56">
        <v>1.68</v>
      </c>
      <c r="L271" s="56">
        <v>2.23</v>
      </c>
      <c r="M271" s="56">
        <v>2.57</v>
      </c>
      <c r="N271" s="16">
        <v>2</v>
      </c>
      <c r="O271" s="16">
        <f t="shared" si="2464"/>
        <v>35774.241066666662</v>
      </c>
      <c r="P271" s="16">
        <v>0</v>
      </c>
      <c r="Q271" s="16">
        <f t="shared" si="2465"/>
        <v>0</v>
      </c>
      <c r="R271" s="16">
        <v>0</v>
      </c>
      <c r="S271" s="16">
        <f t="shared" si="2466"/>
        <v>0</v>
      </c>
      <c r="T271" s="16"/>
      <c r="U271" s="16">
        <f t="shared" si="2467"/>
        <v>0</v>
      </c>
      <c r="V271" s="16">
        <v>0</v>
      </c>
      <c r="W271" s="16">
        <f t="shared" si="2468"/>
        <v>0</v>
      </c>
      <c r="X271" s="16">
        <v>0</v>
      </c>
      <c r="Y271" s="16">
        <f t="shared" si="2469"/>
        <v>0</v>
      </c>
      <c r="Z271" s="16">
        <v>0</v>
      </c>
      <c r="AA271" s="16">
        <f t="shared" si="2470"/>
        <v>0</v>
      </c>
      <c r="AB271" s="16">
        <v>0</v>
      </c>
      <c r="AC271" s="16">
        <f t="shared" si="2471"/>
        <v>0</v>
      </c>
      <c r="AD271" s="16">
        <v>0</v>
      </c>
      <c r="AE271" s="16">
        <f t="shared" si="2472"/>
        <v>0</v>
      </c>
      <c r="AF271" s="16">
        <v>2</v>
      </c>
      <c r="AG271" s="16">
        <f t="shared" si="2473"/>
        <v>35774.241066666662</v>
      </c>
      <c r="AH271" s="16"/>
      <c r="AI271" s="16">
        <f t="shared" si="2474"/>
        <v>0</v>
      </c>
      <c r="AJ271" s="16"/>
      <c r="AK271" s="16">
        <f t="shared" si="2475"/>
        <v>0</v>
      </c>
      <c r="AL271" s="58">
        <v>0</v>
      </c>
      <c r="AM271" s="16">
        <f t="shared" si="2476"/>
        <v>0</v>
      </c>
      <c r="AN271" s="59">
        <v>0</v>
      </c>
      <c r="AO271" s="16">
        <f t="shared" si="2477"/>
        <v>0</v>
      </c>
      <c r="AP271" s="16">
        <v>0</v>
      </c>
      <c r="AQ271" s="16">
        <f t="shared" si="2478"/>
        <v>0</v>
      </c>
      <c r="AR271" s="16">
        <v>0</v>
      </c>
      <c r="AS271" s="16">
        <f t="shared" si="2479"/>
        <v>0</v>
      </c>
      <c r="AT271" s="16">
        <v>0</v>
      </c>
      <c r="AU271" s="16">
        <f t="shared" si="2480"/>
        <v>0</v>
      </c>
      <c r="AV271" s="16"/>
      <c r="AW271" s="16">
        <f t="shared" si="2481"/>
        <v>0</v>
      </c>
      <c r="AX271" s="16"/>
      <c r="AY271" s="16">
        <f t="shared" si="2482"/>
        <v>0</v>
      </c>
      <c r="AZ271" s="16"/>
      <c r="BA271" s="16">
        <f t="shared" si="2483"/>
        <v>0</v>
      </c>
      <c r="BB271" s="16">
        <v>0</v>
      </c>
      <c r="BC271" s="16">
        <f t="shared" si="2484"/>
        <v>0</v>
      </c>
      <c r="BD271" s="16">
        <v>0</v>
      </c>
      <c r="BE271" s="16">
        <f t="shared" si="2485"/>
        <v>0</v>
      </c>
      <c r="BF271" s="16">
        <v>0</v>
      </c>
      <c r="BG271" s="16">
        <f t="shared" si="2486"/>
        <v>0</v>
      </c>
      <c r="BH271" s="16">
        <v>0</v>
      </c>
      <c r="BI271" s="16">
        <f t="shared" si="2487"/>
        <v>0</v>
      </c>
      <c r="BJ271" s="16">
        <v>2</v>
      </c>
      <c r="BK271" s="16">
        <f t="shared" si="2488"/>
        <v>36016.214079999998</v>
      </c>
      <c r="BL271" s="16"/>
      <c r="BM271" s="16">
        <f t="shared" si="2489"/>
        <v>0</v>
      </c>
      <c r="BN271" s="22">
        <v>0</v>
      </c>
      <c r="BO271" s="16">
        <f t="shared" si="2490"/>
        <v>0</v>
      </c>
      <c r="BP271" s="16">
        <v>0</v>
      </c>
      <c r="BQ271" s="16">
        <f t="shared" si="2491"/>
        <v>0</v>
      </c>
      <c r="BR271" s="16">
        <v>0</v>
      </c>
      <c r="BS271" s="16">
        <f t="shared" si="2492"/>
        <v>0</v>
      </c>
      <c r="BT271" s="16"/>
      <c r="BU271" s="16">
        <f t="shared" si="2493"/>
        <v>0</v>
      </c>
      <c r="BV271" s="16">
        <v>0</v>
      </c>
      <c r="BW271" s="16">
        <f t="shared" si="2494"/>
        <v>0</v>
      </c>
      <c r="BX271" s="16"/>
      <c r="BY271" s="16">
        <f t="shared" si="2495"/>
        <v>0</v>
      </c>
      <c r="BZ271" s="16">
        <v>0</v>
      </c>
      <c r="CA271" s="16">
        <f t="shared" si="2496"/>
        <v>0</v>
      </c>
      <c r="CB271" s="16"/>
      <c r="CC271" s="16">
        <f t="shared" si="2497"/>
        <v>0</v>
      </c>
      <c r="CD271" s="16"/>
      <c r="CE271" s="16">
        <f t="shared" si="2498"/>
        <v>0</v>
      </c>
      <c r="CF271" s="16"/>
      <c r="CG271" s="16">
        <f t="shared" si="2499"/>
        <v>0</v>
      </c>
      <c r="CH271" s="16"/>
      <c r="CI271" s="16">
        <f t="shared" si="2500"/>
        <v>0</v>
      </c>
      <c r="CJ271" s="16"/>
      <c r="CK271" s="16">
        <f t="shared" si="2501"/>
        <v>0</v>
      </c>
      <c r="CL271" s="16"/>
      <c r="CM271" s="16">
        <f t="shared" si="2502"/>
        <v>0</v>
      </c>
      <c r="CN271" s="16">
        <v>3</v>
      </c>
      <c r="CO271" s="16">
        <f t="shared" si="2503"/>
        <v>70687.810368000006</v>
      </c>
      <c r="CP271" s="28"/>
      <c r="CQ271" s="16">
        <f t="shared" si="2504"/>
        <v>0</v>
      </c>
      <c r="CR271" s="16"/>
      <c r="CS271" s="16">
        <f t="shared" si="2505"/>
        <v>0</v>
      </c>
      <c r="CT271" s="16"/>
      <c r="CU271" s="16">
        <f t="shared" si="2506"/>
        <v>0</v>
      </c>
      <c r="CV271" s="16"/>
      <c r="CW271" s="16">
        <f t="shared" si="2507"/>
        <v>0</v>
      </c>
      <c r="CX271" s="16"/>
      <c r="CY271" s="16">
        <f t="shared" si="2508"/>
        <v>0</v>
      </c>
      <c r="CZ271" s="16"/>
      <c r="DA271" s="16">
        <f t="shared" si="2509"/>
        <v>0</v>
      </c>
      <c r="DB271" s="16"/>
      <c r="DC271" s="16">
        <f t="shared" si="2510"/>
        <v>0</v>
      </c>
      <c r="DD271" s="16"/>
      <c r="DE271" s="16">
        <f t="shared" si="2511"/>
        <v>0</v>
      </c>
      <c r="DF271" s="16"/>
      <c r="DG271" s="16">
        <f t="shared" si="2512"/>
        <v>0</v>
      </c>
      <c r="DH271" s="16"/>
      <c r="DI271" s="16">
        <f t="shared" si="2513"/>
        <v>0</v>
      </c>
      <c r="DJ271" s="16"/>
      <c r="DK271" s="16">
        <f t="shared" si="2514"/>
        <v>0</v>
      </c>
      <c r="DL271" s="16"/>
      <c r="DM271" s="16">
        <f t="shared" si="2515"/>
        <v>0</v>
      </c>
      <c r="DN271" s="16"/>
      <c r="DO271" s="16">
        <f t="shared" ref="DO271:DO334" si="2517">(DN271*$D271*$G271*$H271*$K271*DO$11)</f>
        <v>0</v>
      </c>
      <c r="DP271" s="16">
        <f t="shared" si="2516"/>
        <v>9</v>
      </c>
      <c r="DQ271" s="16">
        <f t="shared" si="2516"/>
        <v>178252.50658133332</v>
      </c>
    </row>
    <row r="272" spans="1:121" ht="15.75" customHeight="1" x14ac:dyDescent="0.25">
      <c r="A272" s="20"/>
      <c r="B272" s="54">
        <v>230</v>
      </c>
      <c r="C272" s="55" t="s">
        <v>400</v>
      </c>
      <c r="D272" s="56">
        <f t="shared" si="1809"/>
        <v>19063</v>
      </c>
      <c r="E272" s="56">
        <v>18530</v>
      </c>
      <c r="F272" s="56">
        <v>18715</v>
      </c>
      <c r="G272" s="21">
        <v>0.73</v>
      </c>
      <c r="H272" s="15">
        <v>1</v>
      </c>
      <c r="I272" s="15">
        <v>1</v>
      </c>
      <c r="J272" s="56">
        <v>1.4</v>
      </c>
      <c r="K272" s="56">
        <v>1.68</v>
      </c>
      <c r="L272" s="56">
        <v>2.23</v>
      </c>
      <c r="M272" s="56">
        <v>2.57</v>
      </c>
      <c r="N272" s="16">
        <f>80-2</f>
        <v>78</v>
      </c>
      <c r="O272" s="16">
        <f t="shared" ref="O272" si="2518">(N272/12*5*$D272*$G272*$H272*$J272)+(N272/12*4*$E272*$G272*$I272*$J272)+(N272/12*3*$F272*$G272*$I272*$J272)</f>
        <v>1498527.9399999997</v>
      </c>
      <c r="P272" s="16">
        <v>0</v>
      </c>
      <c r="Q272" s="16">
        <f>(P272/12*5*$D272*$G272*$H272*$J272)+(P272/12*4*$E272*$G272*$I272*$J272)+(P272/12*3*$F272*$G272*$I272*$J272)</f>
        <v>0</v>
      </c>
      <c r="R272" s="16">
        <v>0</v>
      </c>
      <c r="S272" s="16">
        <f>(R272/12*5*$D272*$G272*$H272*$J272)+(R272/12*4*$E272*$G272*$I272*$J272)+(R272/12*3*$F272*$G272*$I272*$J272)</f>
        <v>0</v>
      </c>
      <c r="T272" s="16"/>
      <c r="U272" s="16">
        <f>(T272/12*5*$D272*$G272*$H272*$J272)+(T272/12*4*$E272*$G272*$I272*$J272)+(T272/12*3*$F272*$G272*$I272*$J272)</f>
        <v>0</v>
      </c>
      <c r="V272" s="16">
        <v>0</v>
      </c>
      <c r="W272" s="16">
        <f>(V272/12*5*$D272*$G272*$H272*$J272)+(V272/12*4*$E272*$G272*$I272*$J272)+(V272/12*3*$F272*$G272*$I272*$J272)</f>
        <v>0</v>
      </c>
      <c r="X272" s="16">
        <v>4</v>
      </c>
      <c r="Y272" s="16">
        <f>(X272/12*5*$D272*$G272*$H272*$J272)+(X272/12*4*$E272*$G272*$I272*$J272)+(X272/12*3*$F272*$G272*$I272*$J272)</f>
        <v>76847.586666666655</v>
      </c>
      <c r="Z272" s="16">
        <v>0</v>
      </c>
      <c r="AA272" s="16">
        <f>(Z272/12*5*$D272*$G272*$H272*$J272)+(Z272/12*4*$E272*$G272*$I272*$J272)+(Z272/12*3*$F272*$G272*$I272*$J272)</f>
        <v>0</v>
      </c>
      <c r="AB272" s="16">
        <v>0</v>
      </c>
      <c r="AC272" s="16">
        <f>(AB272/12*5*$D272*$G272*$H272*$J272)+(AB272/12*4*$E272*$G272*$I272*$J272)+(AB272/12*3*$F272*$G272*$I272*$J272)</f>
        <v>0</v>
      </c>
      <c r="AD272" s="16">
        <v>0</v>
      </c>
      <c r="AE272" s="16">
        <f>(AD272/12*5*$D272*$G272*$H272*$J272)+(AD272/12*4*$E272*$G272*$I272*$J272)+(AD272/12*3*$F272*$G272*$I272*$J272)</f>
        <v>0</v>
      </c>
      <c r="AF272" s="16">
        <v>0</v>
      </c>
      <c r="AG272" s="16">
        <f>(AF272/12*5*$D272*$G272*$H272*$J272)+(AF272/12*4*$E272*$G272*$I272*$J272)+(AF272/12*3*$F272*$G272*$I272*$J272)</f>
        <v>0</v>
      </c>
      <c r="AH272" s="16">
        <v>14</v>
      </c>
      <c r="AI272" s="16">
        <f>(AH272/12*5*$D272*$G272*$H272*$J272)+(AH272/12*4*$E272*$G272*$I272*$J272)+(AH272/12*3*$F272*$G272*$I272*$J272)</f>
        <v>268966.55333333334</v>
      </c>
      <c r="AJ272" s="16"/>
      <c r="AK272" s="16">
        <f>(AJ272/12*5*$D272*$G272*$H272*$J272)+(AJ272/12*4*$E272*$G272*$I272*$J272)+(AJ272/12*3*$F272*$G272*$I272*$J272)</f>
        <v>0</v>
      </c>
      <c r="AL272" s="58">
        <v>0</v>
      </c>
      <c r="AM272" s="16">
        <f>(AL272/12*5*$D272*$G272*$H272*$J272)+(AL272/12*4*$E272*$G272*$I272*$J272)+(AL272/12*3*$F272*$G272*$I272*$J272)</f>
        <v>0</v>
      </c>
      <c r="AN272" s="67">
        <v>5</v>
      </c>
      <c r="AO272" s="16">
        <f>(AN272/12*5*$D272*$G272*$H272*$K272)+(AN272/12*4*$E272*$G272*$I272*$K272)+(AN272/12*3*$F272*$G272*$I272*$K272)</f>
        <v>115271.38</v>
      </c>
      <c r="AP272" s="16"/>
      <c r="AQ272" s="16">
        <f>(AP272/12*5*$D272*$G272*$H272*$K272)+(AP272/12*4*$E272*$G272*$I272*$K272)+(AP272/12*3*$F272*$G272*$I272*$K272)</f>
        <v>0</v>
      </c>
      <c r="AR272" s="16"/>
      <c r="AS272" s="16">
        <f>(AR272/12*5*$D272*$G272*$H272*$K272)+(AR272/12*4*$E272*$G272*$I272*$K272)+(AR272/12*3*$F272*$G272*$I272*$K272)</f>
        <v>0</v>
      </c>
      <c r="AT272" s="16">
        <v>0</v>
      </c>
      <c r="AU272" s="16">
        <f>(AT272/12*5*$D272*$G272*$H272*$K272)+(AT272/12*4*$E272*$G272*$I272*$K272)+(AT272/12*3*$F272*$G272*$I272*$K272)</f>
        <v>0</v>
      </c>
      <c r="AV272" s="16"/>
      <c r="AW272" s="16">
        <f>(AV272/12*5*$D272*$G272*$H272*$J272)+(AV272/12*4*$E272*$G272*$I272*$J272)+(AV272/12*3*$F272*$G272*$I272*$J272)</f>
        <v>0</v>
      </c>
      <c r="AX272" s="16"/>
      <c r="AY272" s="16">
        <f>(AX272/12*5*$D272*$G272*$H272*$J272)+(AX272/12*4*$E272*$G272*$I272*$J272)+(AX272/12*3*$F272*$G272*$I272*$J272)</f>
        <v>0</v>
      </c>
      <c r="AZ272" s="16">
        <v>5</v>
      </c>
      <c r="BA272" s="16">
        <f>(AZ272/12*5*$D272*$G272*$H272*$K272)+(AZ272/12*4*$E272*$G272*$I272*$K272)+(AZ272/12*3*$F272*$G272*$I272*$K272)</f>
        <v>115271.38</v>
      </c>
      <c r="BB272" s="16">
        <v>0</v>
      </c>
      <c r="BC272" s="16">
        <f>(BB272/12*5*$D272*$G272*$H272*$J272)+(BB272/12*4*$E272*$G272*$I272*$J272)+(BB272/12*3*$F272*$G272*$I272*$J272)</f>
        <v>0</v>
      </c>
      <c r="BD272" s="16">
        <v>0</v>
      </c>
      <c r="BE272" s="16">
        <f>(BD272/12*5*$D272*$G272*$H272*$J272)+(BD272/12*4*$E272*$G272*$I272*$J272)+(BD272/12*3*$F272*$G272*$I272*$J272)</f>
        <v>0</v>
      </c>
      <c r="BF272" s="16">
        <v>0</v>
      </c>
      <c r="BG272" s="16">
        <f>(BF272/12*5*$D272*$G272*$H272*$J272)+(BF272/12*4*$E272*$G272*$I272*$J272)+(BF272/12*3*$F272*$G272*$I272*$J272)</f>
        <v>0</v>
      </c>
      <c r="BH272" s="16">
        <v>0</v>
      </c>
      <c r="BI272" s="16">
        <f>(BH272/12*5*$D272*$G272*$H272*$K272)+(BH272/12*4*$E272*$G272*$I272*$K272)+(BH272/12*3*$F272*$G272*$I272*$K272)</f>
        <v>0</v>
      </c>
      <c r="BJ272" s="16">
        <v>78</v>
      </c>
      <c r="BK272" s="16">
        <f>(BJ272/12*5*$D272*$G272*$H272*$J272)+(BJ272/12*4*$E272*$G272*$I272*$J272)+(BJ272/12*3*$F272*$G272*$I272*$J272)</f>
        <v>1498527.9399999997</v>
      </c>
      <c r="BL272" s="16"/>
      <c r="BM272" s="16">
        <f>(BL272/12*5*$D272*$G272*$H272*$J272)+(BL272/12*4*$E272*$G272*$I272*$J272)+(BL272/12*3*$F272*$G272*$I272*$J272)</f>
        <v>0</v>
      </c>
      <c r="BN272" s="22">
        <v>0</v>
      </c>
      <c r="BO272" s="16">
        <f>(BN272/12*5*$D272*$G272*$H272*$K272)+(BN272/12*4*$E272*$G272*$I272*$K272)+(BN272/12*3*$F272*$G272*$I272*$K272)</f>
        <v>0</v>
      </c>
      <c r="BP272" s="16">
        <v>0</v>
      </c>
      <c r="BQ272" s="16">
        <f>(BP272/12*5*$D272*$G272*$H272*$K272)+(BP272/12*4*$E272*$G272*$I272*$K272)+(BP272/12*3*$F272*$G272*$I272*$K272)</f>
        <v>0</v>
      </c>
      <c r="BR272" s="16">
        <v>0</v>
      </c>
      <c r="BS272" s="16">
        <f>(BR272/12*5*$D272*$G272*$H272*$J272)+(BR272/12*4*$E272*$G272*$I272*$J272)+(BR272/12*3*$F272*$G272*$I272*$J272)</f>
        <v>0</v>
      </c>
      <c r="BT272" s="16">
        <v>20</v>
      </c>
      <c r="BU272" s="16">
        <f>(BT272/12*5*$D272*$G272*$H272*$J272)+(BT272/12*4*$E272*$G272*$I272*$J272)+(BT272/12*3*$F272*$G272*$I272*$J272)</f>
        <v>384237.93333333335</v>
      </c>
      <c r="BV272" s="16">
        <v>0</v>
      </c>
      <c r="BW272" s="16">
        <f>(BV272/12*5*$D272*$G272*$H272*$K272)+(BV272/12*4*$E272*$G272*$I272*$K272)+(BV272/12*3*$F272*$G272*$I272*$K272)</f>
        <v>0</v>
      </c>
      <c r="BX272" s="16"/>
      <c r="BY272" s="16">
        <f>(BX272/12*5*$D272*$G272*$H272*$K272)+(BX272/12*4*$E272*$G272*$I272*$K272)+(BX272/12*3*$F272*$G272*$I272*$K272)</f>
        <v>0</v>
      </c>
      <c r="BZ272" s="16">
        <v>0</v>
      </c>
      <c r="CA272" s="16">
        <f>(BZ272/12*5*$D272*$G272*$H272*$J272)+(BZ272/12*4*$E272*$G272*$I272*$J272)+(BZ272/12*3*$F272*$G272*$I272*$J272)</f>
        <v>0</v>
      </c>
      <c r="CB272" s="16"/>
      <c r="CC272" s="16">
        <f>(CB272/12*5*$D272*$G272*$H272*$K272)+(CB272/12*4*$E272*$G272*$I272*$K272)+(CB272/12*3*$F272*$G272*$I272*$K272)</f>
        <v>0</v>
      </c>
      <c r="CD272" s="16">
        <v>0</v>
      </c>
      <c r="CE272" s="16">
        <f>(CD272/12*5*$D272*$G272*$H272*$J272)+(CD272/12*4*$E272*$G272*$I272*$J272)+(CD272/12*3*$F272*$G272*$I272*$J272)</f>
        <v>0</v>
      </c>
      <c r="CF272" s="16"/>
      <c r="CG272" s="16">
        <f>(CF272/12*5*$D272*$G272*$H272*$J272)+(CF272/12*4*$E272*$G272*$I272*$J272)+(CF272/12*3*$F272*$G272*$I272*$J272)</f>
        <v>0</v>
      </c>
      <c r="CH272" s="16">
        <v>4</v>
      </c>
      <c r="CI272" s="16">
        <f>(CH272/12*5*$D272*$G272*$H272*$J272)+(CH272/12*4*$E272*$G272*$I272*$J272)+(CH272/12*3*$F272*$G272*$I272*$J272)</f>
        <v>76847.586666666655</v>
      </c>
      <c r="CJ272" s="16">
        <v>9</v>
      </c>
      <c r="CK272" s="16">
        <f>(CJ272/12*5*$D272*$G272*$H272*$J272)+(CJ272/12*4*$E272*$G272*$I272*$J272)+(CJ272/12*3*$F272*$G272*$I272*$J272)</f>
        <v>172907.07</v>
      </c>
      <c r="CL272" s="16">
        <v>45</v>
      </c>
      <c r="CM272" s="16">
        <f>(CL272/12*5*$D272*$G272*$H272*$K272)+(CL272/12*4*$E272*$G272*$I272*$K272)+(CL272/12*3*$F272*$G272*$I272*$K272)</f>
        <v>1037442.4199999999</v>
      </c>
      <c r="CN272" s="16">
        <v>16</v>
      </c>
      <c r="CO272" s="16">
        <f>(CN272/12*5*$D272*$G272*$H272*$K272)+(CN272/12*4*$E272*$G272*$I272*$K272)+(CN272/12*3*$F272*$G272*$I272*$K272)</f>
        <v>368868.41599999997</v>
      </c>
      <c r="CP272" s="18">
        <v>4</v>
      </c>
      <c r="CQ272" s="16">
        <f>(CP272/12*5*$D272*$G272*$H272*$J272)+(CP272/12*4*$E272*$G272*$I272*$J272)+(CP272/12*3*$F272*$G272*$I272*$J272)</f>
        <v>76847.586666666655</v>
      </c>
      <c r="CR272" s="16">
        <v>10</v>
      </c>
      <c r="CS272" s="16">
        <f>(CR272/12*5*$D272*$G272*$H272*$K272)+(CR272/12*4*$E272*$G272*$I272*$K272)+(CR272/12*3*$F272*$G272*$I272*$K272)</f>
        <v>230542.76</v>
      </c>
      <c r="CT272" s="16">
        <v>8</v>
      </c>
      <c r="CU272" s="16">
        <f>(CT272/12*5*$D272*$G272*$H272*$K272)+(CT272/12*4*$E272*$G272*$I272*$K272)+(CT272/12*3*$F272*$G272*$I272*$K272)</f>
        <v>184434.20799999998</v>
      </c>
      <c r="CV272" s="16">
        <v>8</v>
      </c>
      <c r="CW272" s="16">
        <f>(CV272/12*5*$D272*$G272*$H272*$K272)+(CV272/12*4*$E272*$G272*$I272*$K272)+(CV272/12*3*$F272*$G272*$I272*$K272)</f>
        <v>184434.20799999998</v>
      </c>
      <c r="CX272" s="16">
        <v>15</v>
      </c>
      <c r="CY272" s="16">
        <f>(CX272/12*5*$D272*$G272*$H272*$K272)+(CX272/12*4*$E272*$G272*$I272*$K272)+(CX272/12*3*$F272*$G272*$I272*$K272)</f>
        <v>345814.14</v>
      </c>
      <c r="CZ272" s="16">
        <v>5</v>
      </c>
      <c r="DA272" s="16">
        <f>(CZ272/12*5*$D272*$G272*$H272*$K272)+(CZ272/12*4*$E272*$G272*$I272*$K272)+(CZ272/12*3*$F272*$G272*$I272*$K272)</f>
        <v>115271.38</v>
      </c>
      <c r="DB272" s="16">
        <v>7</v>
      </c>
      <c r="DC272" s="16">
        <f>(DB272/12*5*$D272*$G272*$H272*$J272)+(DB272/12*4*$E272*$G272*$I272*$J272)+(DB272/12*3*$F272*$G272*$I272*$J272)</f>
        <v>134483.27666666667</v>
      </c>
      <c r="DD272" s="16">
        <v>7</v>
      </c>
      <c r="DE272" s="16">
        <f>(DD272/12*5*$D272*$G272*$H272*$J272)+(DD272/12*4*$E272*$G272*$I272*$J272)+(DD272/12*3*$F272*$G272*$I272*$J272)</f>
        <v>134483.27666666667</v>
      </c>
      <c r="DF272" s="16">
        <v>2</v>
      </c>
      <c r="DG272" s="16">
        <f>(DF272/12*5*$D272*$G272*$H272*$K272)+(DF272/12*4*$E272*$G272*$I272*$K272)+(DF272/12*3*$F272*$G272*$I272*$K272)</f>
        <v>46108.551999999996</v>
      </c>
      <c r="DH272" s="16">
        <v>4</v>
      </c>
      <c r="DI272" s="16">
        <f>(DH272/12*5*$D272*$G272*$H272*$K272)+(DH272/12*4*$E272*$G272*$I272*$K272)+(DH272/12*3*$F272*$G272*$I272*$K272)</f>
        <v>92217.103999999992</v>
      </c>
      <c r="DJ272" s="16"/>
      <c r="DK272" s="16">
        <f>(DJ272/12*5*$D272*$G272*$H272*$L272)+(DJ272/12*4*$E272*$G272*$I272*$L272)+(DJ272/12*3*$F272*$G272*$I272*$L272)</f>
        <v>0</v>
      </c>
      <c r="DL272" s="16">
        <v>7</v>
      </c>
      <c r="DM272" s="16">
        <f>(DL272/12*5*$D272*$G272*$H272*$M272)+(DL272/12*4*$E272*$G272*$I272*$M272)+(DL272/12*3*$F272*$G272*$I272*$M272)</f>
        <v>246872.87216666664</v>
      </c>
      <c r="DN272" s="16"/>
      <c r="DO272" s="16">
        <f>(DN272*$D272*$G272*$H272*$K272)</f>
        <v>0</v>
      </c>
      <c r="DP272" s="16">
        <f t="shared" si="2516"/>
        <v>355</v>
      </c>
      <c r="DQ272" s="16">
        <f t="shared" si="2516"/>
        <v>7405225.5701666642</v>
      </c>
    </row>
    <row r="273" spans="1:121" ht="45" customHeight="1" x14ac:dyDescent="0.25">
      <c r="A273" s="20"/>
      <c r="B273" s="54">
        <v>231</v>
      </c>
      <c r="C273" s="55" t="s">
        <v>401</v>
      </c>
      <c r="D273" s="56">
        <f t="shared" ref="D273:D336" si="2519">D272</f>
        <v>19063</v>
      </c>
      <c r="E273" s="56">
        <v>18530</v>
      </c>
      <c r="F273" s="56">
        <v>18715</v>
      </c>
      <c r="G273" s="21">
        <v>0.67</v>
      </c>
      <c r="H273" s="15">
        <v>1</v>
      </c>
      <c r="I273" s="15">
        <v>1</v>
      </c>
      <c r="J273" s="56">
        <v>1.4</v>
      </c>
      <c r="K273" s="56">
        <v>1.68</v>
      </c>
      <c r="L273" s="56">
        <v>2.23</v>
      </c>
      <c r="M273" s="56">
        <v>2.57</v>
      </c>
      <c r="N273" s="16">
        <f>74-2</f>
        <v>72</v>
      </c>
      <c r="O273" s="16">
        <f t="shared" ref="O273:O281" si="2520">(N273/12*5*$D273*$G273*$H273*$J273*O$11)+(N273/12*4*$E273*$G273*$I273*$J273*O$12)+(N273/12*3*$F273*$G273*$I273*$J273*O$12)</f>
        <v>1348241.7102000001</v>
      </c>
      <c r="P273" s="16">
        <v>0</v>
      </c>
      <c r="Q273" s="16">
        <f t="shared" ref="Q273:Q281" si="2521">(P273/12*5*$D273*$G273*$H273*$J273*Q$11)+(P273/12*4*$E273*$G273*$I273*$J273*Q$12)+(P273/12*3*$F273*$G273*$I273*$J273*Q$12)</f>
        <v>0</v>
      </c>
      <c r="R273" s="16">
        <v>0</v>
      </c>
      <c r="S273" s="16">
        <f t="shared" ref="S273:S281" si="2522">(R273/12*5*$D273*$G273*$H273*$J273*S$11)+(R273/12*4*$E273*$G273*$I273*$J273*S$12)+(R273/12*3*$F273*$G273*$I273*$J273*S$12)</f>
        <v>0</v>
      </c>
      <c r="T273" s="16"/>
      <c r="U273" s="16">
        <f t="shared" ref="U273:U281" si="2523">(T273/12*5*$D273*$G273*$H273*$J273*U$11)+(T273/12*4*$E273*$G273*$I273*$J273*U$12)+(T273/12*3*$F273*$G273*$I273*$J273*U$12)</f>
        <v>0</v>
      </c>
      <c r="V273" s="16">
        <v>0</v>
      </c>
      <c r="W273" s="16">
        <f t="shared" ref="W273:W281" si="2524">(V273/12*5*$D273*$G273*$H273*$J273*W$11)+(V273/12*4*$E273*$G273*$I273*$J273*W$12)+(V273/12*3*$F273*$G273*$I273*$J273*W$12)</f>
        <v>0</v>
      </c>
      <c r="X273" s="16">
        <v>3</v>
      </c>
      <c r="Y273" s="16">
        <f t="shared" ref="Y273:Y281" si="2525">(X273/12*5*$D273*$G273*$H273*$J273*Y$11)+(X273/12*4*$E273*$G273*$I273*$J273*Y$12)+(X273/12*3*$F273*$G273*$I273*$J273*Y$12)</f>
        <v>56176.737925000009</v>
      </c>
      <c r="Z273" s="16">
        <v>0</v>
      </c>
      <c r="AA273" s="16">
        <f t="shared" ref="AA273:AA281" si="2526">(Z273/12*5*$D273*$G273*$H273*$J273*AA$11)+(Z273/12*4*$E273*$G273*$I273*$J273*AA$12)+(Z273/12*3*$F273*$G273*$I273*$J273*AA$12)</f>
        <v>0</v>
      </c>
      <c r="AB273" s="16">
        <v>0</v>
      </c>
      <c r="AC273" s="16">
        <f t="shared" ref="AC273:AC281" si="2527">(AB273/12*5*$D273*$G273*$H273*$J273*AC$11)+(AB273/12*4*$E273*$G273*$I273*$J273*AC$12)+(AB273/12*3*$F273*$G273*$I273*$J273*AC$12)</f>
        <v>0</v>
      </c>
      <c r="AD273" s="16">
        <v>18</v>
      </c>
      <c r="AE273" s="16">
        <f t="shared" ref="AE273:AE281" si="2528">(AD273/12*5*$D273*$G273*$H273*$J273*AE$11)+(AD273/12*4*$E273*$G273*$I273*$J273*AE$12)+(AD273/12*3*$F273*$G273*$I273*$J273*AE$12)</f>
        <v>396738.82500000001</v>
      </c>
      <c r="AF273" s="16">
        <v>179</v>
      </c>
      <c r="AG273" s="16">
        <f t="shared" ref="AG273:AG281" si="2529">(AF273/12*5*$D273*$G273*$H273*$J273*AG$11)+(AF273/12*4*$E273*$G273*$I273*$J273*AG$12)+(AF273/12*3*$F273*$G273*$I273*$J273*AG$12)</f>
        <v>3351878.6961916662</v>
      </c>
      <c r="AH273" s="16">
        <v>2</v>
      </c>
      <c r="AI273" s="16">
        <f t="shared" ref="AI273:AI281" si="2530">(AH273/12*5*$D273*$G273*$H273*$J273*AI$11)+(AH273/12*4*$E273*$G273*$I273*$J273*AI$12)+(AH273/12*3*$F273*$G273*$I273*$J273*AI$12)</f>
        <v>31888.115116666664</v>
      </c>
      <c r="AJ273" s="16"/>
      <c r="AK273" s="16">
        <f t="shared" ref="AK273:AK281" si="2531">(AJ273/12*5*$D273*$G273*$H273*$J273*AK$11)+(AJ273/12*4*$E273*$G273*$I273*$J273*AK$12)+(AJ273/12*3*$F273*$G273*$I273*$J273*AK$12)</f>
        <v>0</v>
      </c>
      <c r="AL273" s="58">
        <v>0</v>
      </c>
      <c r="AM273" s="16">
        <f t="shared" ref="AM273:AM281" si="2532">(AL273/12*5*$D273*$G273*$H273*$J273*AM$11)+(AL273/12*4*$E273*$G273*$I273*$J273*AM$12)+(AL273/12*3*$F273*$G273*$I273*$J273*AM$12)</f>
        <v>0</v>
      </c>
      <c r="AN273" s="59">
        <v>38</v>
      </c>
      <c r="AO273" s="16">
        <f t="shared" ref="AO273:AO281" si="2533">(AN273/12*5*$D273*$G273*$H273*$K273*AO$11)+(AN273/12*4*$E273*$G273*$I273*$K273*AO$12)+(AN273/12*3*$F273*$G273*$I273*$K273*AO$12)</f>
        <v>822494.06842399994</v>
      </c>
      <c r="AP273" s="16">
        <v>4</v>
      </c>
      <c r="AQ273" s="16">
        <f t="shared" ref="AQ273:AQ281" si="2534">(AP273/12*5*$D273*$G273*$H273*$K273*AQ$11)+(AP273/12*4*$E273*$G273*$I273*$K273*AQ$12)+(AP273/12*3*$F273*$G273*$I273*$K273*AQ$12)</f>
        <v>76531.476280000003</v>
      </c>
      <c r="AR273" s="16">
        <v>10</v>
      </c>
      <c r="AS273" s="16">
        <f t="shared" ref="AS273:AS281" si="2535">(AR273/12*5*$D273*$G273*$H273*$K273*AS$11)+(AR273/12*4*$E273*$G273*$I273*$K273*AS$12)+(AR273/12*3*$F273*$G273*$I273*$K273*AS$12)</f>
        <v>216445.80748000002</v>
      </c>
      <c r="AT273" s="16">
        <v>0</v>
      </c>
      <c r="AU273" s="16">
        <f t="shared" ref="AU273:AU281" si="2536">(AT273/12*5*$D273*$G273*$H273*$K273*AU$11)+(AT273/12*4*$E273*$G273*$I273*$K273*AU$12)+(AT273/12*3*$F273*$G273*$I273*$K273*AU$12)</f>
        <v>0</v>
      </c>
      <c r="AV273" s="16"/>
      <c r="AW273" s="16">
        <f t="shared" ref="AW273:AW281" si="2537">(AV273/12*5*$D273*$G273*$H273*$J273*AW$11)+(AV273/12*4*$E273*$G273*$I273*$J273*AW$12)+(AV273/12*3*$F273*$G273*$I273*$J273*AW$12)</f>
        <v>0</v>
      </c>
      <c r="AX273" s="16"/>
      <c r="AY273" s="16">
        <f t="shared" ref="AY273:AY281" si="2538">(AX273/12*5*$D273*$G273*$H273*$J273*AY$11)+(AX273/12*4*$E273*$G273*$I273*$J273*AY$12)+(AX273/12*3*$F273*$G273*$I273*$J273*AY$12)</f>
        <v>0</v>
      </c>
      <c r="AZ273" s="16">
        <v>5</v>
      </c>
      <c r="BA273" s="16">
        <f t="shared" ref="BA273:BA281" si="2539">(AZ273/12*5*$D273*$G273*$H273*$K273*BA$11)+(AZ273/12*4*$E273*$G273*$I273*$K273*BA$12)+(AZ273/12*3*$F273*$G273*$I273*$K273*BA$12)</f>
        <v>105268.03490000001</v>
      </c>
      <c r="BB273" s="16">
        <v>0</v>
      </c>
      <c r="BC273" s="16">
        <f t="shared" ref="BC273:BC281" si="2540">(BB273/12*5*$D273*$G273*$H273*$J273*BC$11)+(BB273/12*4*$E273*$G273*$I273*$J273*BC$12)+(BB273/12*3*$F273*$G273*$I273*$J273*BC$12)</f>
        <v>0</v>
      </c>
      <c r="BD273" s="16">
        <v>0</v>
      </c>
      <c r="BE273" s="16">
        <f t="shared" ref="BE273:BE281" si="2541">(BD273/12*5*$D273*$G273*$H273*$J273*BE$11)+(BD273/12*4*$E273*$G273*$I273*$J273*BE$12)+(BD273/12*3*$F273*$G273*$I273*$J273*BE$12)</f>
        <v>0</v>
      </c>
      <c r="BF273" s="16">
        <v>0</v>
      </c>
      <c r="BG273" s="16">
        <f t="shared" ref="BG273:BG281" si="2542">(BF273/12*5*$D273*$G273*$H273*$J273*BG$11)+(BF273/12*4*$E273*$G273*$I273*$J273*BG$12)+(BF273/12*3*$F273*$G273*$I273*$J273*BG$12)</f>
        <v>0</v>
      </c>
      <c r="BH273" s="16">
        <v>0</v>
      </c>
      <c r="BI273" s="16">
        <f t="shared" ref="BI273:BI281" si="2543">(BH273/12*5*$D273*$G273*$H273*$K273*BI$11)+(BH273/12*4*$E273*$G273*$I273*$K273*BI$12)+(BH273/12*3*$F273*$G273*$I273*$K273*BI$12)</f>
        <v>0</v>
      </c>
      <c r="BJ273" s="16">
        <v>60</v>
      </c>
      <c r="BK273" s="16">
        <f t="shared" ref="BK273:BK281" si="2544">(BJ273/12*5*$D273*$G273*$H273*$J273*BK$11)+(BJ273/12*4*$E273*$G273*$I273*$J273*BK$12)+(BJ273/12*3*$F273*$G273*$I273*$J273*BK$12)</f>
        <v>1131134.2234499999</v>
      </c>
      <c r="BL273" s="16">
        <v>2</v>
      </c>
      <c r="BM273" s="16">
        <f t="shared" ref="BM273:BM281" si="2545">(BL273/12*5*$D273*$G273*$H273*$J273*BM$11)+(BL273/12*4*$E273*$G273*$I273*$J273*BM$12)+(BL273/12*3*$F273*$G273*$I273*$J273*BM$12)</f>
        <v>36074.30124666667</v>
      </c>
      <c r="BN273" s="22">
        <v>0</v>
      </c>
      <c r="BO273" s="16">
        <f t="shared" ref="BO273:BO281" si="2546">(BN273/12*5*$D273*$G273*$H273*$K273*BO$11)+(BN273/12*4*$E273*$G273*$I273*$K273*BO$12)+(BN273/12*3*$F273*$G273*$I273*$K273*BO$12)</f>
        <v>0</v>
      </c>
      <c r="BP273" s="16">
        <v>45</v>
      </c>
      <c r="BQ273" s="16">
        <f t="shared" ref="BQ273:BQ281" si="2547">(BP273/12*5*$D273*$G273*$H273*$K273*BQ$11)+(BP273/12*4*$E273*$G273*$I273*$K273*BQ$12)+(BP273/12*3*$F273*$G273*$I273*$K273*BQ$12)</f>
        <v>1075955.6933999998</v>
      </c>
      <c r="BR273" s="16">
        <v>5</v>
      </c>
      <c r="BS273" s="16">
        <f t="shared" ref="BS273:BS281" si="2548">(BR273/12*5*$D273*$G273*$H273*$J273*BS$11)+(BR273/12*4*$E273*$G273*$I273*$J273*BS$12)+(BR273/12*3*$F273*$G273*$I273*$J273*BS$12)</f>
        <v>80229.406833333342</v>
      </c>
      <c r="BT273" s="16">
        <v>6</v>
      </c>
      <c r="BU273" s="16">
        <f t="shared" ref="BU273:BU281" si="2549">(BT273/12*5*$D273*$G273*$H273*$J273*BU$11)+(BT273/12*4*$E273*$G273*$I273*$J273*BU$12)+(BT273/12*3*$F273*$G273*$I273*$J273*BU$12)</f>
        <v>79770.953080000007</v>
      </c>
      <c r="BV273" s="16">
        <v>0</v>
      </c>
      <c r="BW273" s="16">
        <f t="shared" ref="BW273:BW281" si="2550">(BV273/12*5*$D273*$G273*$H273*$K273*BW$11)+(BV273/12*4*$E273*$G273*$I273*$K273*BW$12)+(BV273/12*3*$F273*$G273*$I273*$K273*BW$12)</f>
        <v>0</v>
      </c>
      <c r="BX273" s="16"/>
      <c r="BY273" s="16">
        <f t="shared" ref="BY273:BY281" si="2551">(BX273/12*5*$D273*$G273*$H273*$K273*BY$11)+(BX273/12*4*$E273*$G273*$I273*$K273*BY$12)+(BX273/12*3*$F273*$G273*$I273*$K273*BY$12)</f>
        <v>0</v>
      </c>
      <c r="BZ273" s="16">
        <v>0</v>
      </c>
      <c r="CA273" s="16">
        <f t="shared" ref="CA273:CA281" si="2552">(BZ273/12*5*$D273*$G273*$H273*$J273*CA$11)+(BZ273/12*4*$E273*$G273*$I273*$J273*CA$12)+(BZ273/12*3*$F273*$G273*$I273*$J273*CA$12)</f>
        <v>0</v>
      </c>
      <c r="CB273" s="16">
        <v>2</v>
      </c>
      <c r="CC273" s="16">
        <f t="shared" ref="CC273:CC281" si="2553">(CB273/12*5*$D273*$G273*$H273*$K273*CC$11)+(CB273/12*4*$E273*$G273*$I273*$K273*CC$12)+(CB273/12*3*$F273*$G273*$I273*$K273*CC$12)</f>
        <v>38510.115279999998</v>
      </c>
      <c r="CD273" s="16">
        <v>0</v>
      </c>
      <c r="CE273" s="16">
        <f t="shared" ref="CE273:CE281" si="2554">(CD273/12*5*$D273*$G273*$H273*$J273*CE$11)+(CD273/12*4*$E273*$G273*$I273*$J273*CE$12)+(CD273/12*3*$F273*$G273*$I273*$J273*CE$12)</f>
        <v>0</v>
      </c>
      <c r="CF273" s="16"/>
      <c r="CG273" s="16">
        <f t="shared" ref="CG273:CG281" si="2555">(CF273/12*5*$D273*$G273*$H273*$J273*CG$11)+(CF273/12*4*$E273*$G273*$I273*$J273*CG$12)+(CF273/12*3*$F273*$G273*$I273*$J273*CG$12)</f>
        <v>0</v>
      </c>
      <c r="CH273" s="16">
        <v>8</v>
      </c>
      <c r="CI273" s="16">
        <f t="shared" ref="CI273:CI281" si="2556">(CH273/12*5*$D273*$G273*$H273*$J273*CI$11)+(CH273/12*4*$E273*$G273*$I273*$J273*CI$12)+(CH273/12*3*$F273*$G273*$I273*$J273*CI$12)</f>
        <v>106361.27077333332</v>
      </c>
      <c r="CJ273" s="16">
        <v>29</v>
      </c>
      <c r="CK273" s="16">
        <f t="shared" ref="CK273:CK281" si="2557">(CJ273/12*5*$D273*$G273*$H273*$J273*CK$11)+(CJ273/12*4*$E273*$G273*$I273*$J273*CK$12)+(CJ273/12*3*$F273*$G273*$I273*$J273*CK$12)</f>
        <v>508795.50201666664</v>
      </c>
      <c r="CL273" s="16">
        <v>74</v>
      </c>
      <c r="CM273" s="16">
        <f t="shared" ref="CM273:CM281" si="2558">(CL273/12*5*$D273*$G273*$H273*$K273*CM$11)+(CL273/12*4*$E273*$G273*$I273*$K273*CM$12)+(CL273/12*3*$F273*$G273*$I273*$K273*CM$12)</f>
        <v>1587805.3653140003</v>
      </c>
      <c r="CN273" s="16">
        <v>27</v>
      </c>
      <c r="CO273" s="16">
        <f t="shared" ref="CO273:CO281" si="2559">(CN273/12*5*$D273*$G273*$H273*$K273*CO$11)+(CN273/12*4*$E273*$G273*$I273*$K273*CO$12)+(CN273/12*3*$F273*$G273*$I273*$K273*CO$12)</f>
        <v>666011.71331100003</v>
      </c>
      <c r="CP273" s="18">
        <v>7</v>
      </c>
      <c r="CQ273" s="16">
        <f t="shared" ref="CQ273:CQ281" si="2560">(CP273/12*5*$D273*$G273*$H273*$J273*CQ$11)+(CP273/12*4*$E273*$G273*$I273*$J273*CQ$12)+(CP273/12*3*$F273*$G273*$I273*$J273*CQ$12)</f>
        <v>139475.73803333333</v>
      </c>
      <c r="CR273" s="16">
        <v>21</v>
      </c>
      <c r="CS273" s="16">
        <f t="shared" ref="CS273:CS281" si="2561">(CR273/12*5*$D273*$G273*$H273*$K273*CS$11)+(CR273/12*4*$E273*$G273*$I273*$K273*CS$12)+(CR273/12*3*$F273*$G273*$I273*$K273*CS$12)</f>
        <v>506293.32104399992</v>
      </c>
      <c r="CT273" s="16">
        <v>1</v>
      </c>
      <c r="CU273" s="16">
        <f t="shared" ref="CU273:CU281" si="2562">(CT273/12*5*$D273*$G273*$H273*$K273*CU$11)+(CT273/12*4*$E273*$G273*$I273*$K273*CU$12)+(CT273/12*3*$F273*$G273*$I273*$K273*CU$12)</f>
        <v>20956.740657999999</v>
      </c>
      <c r="CV273" s="16">
        <v>18</v>
      </c>
      <c r="CW273" s="16">
        <f t="shared" ref="CW273:CW281" si="2563">(CV273/12*5*$D273*$G273*$H273*$K273*CW$11)+(CV273/12*4*$E273*$G273*$I273*$K273*CW$12)+(CV273/12*3*$F273*$G273*$I273*$K273*CW$12)</f>
        <v>434770.35298199998</v>
      </c>
      <c r="CX273" s="16">
        <v>7</v>
      </c>
      <c r="CY273" s="16">
        <f t="shared" ref="CY273:CY281" si="2564">(CX273/12*5*$D273*$G273*$H273*$K273*CY$11)+(CX273/12*4*$E273*$G273*$I273*$K273*CY$12)+(CX273/12*3*$F273*$G273*$I273*$K273*CY$12)</f>
        <v>168764.44034800003</v>
      </c>
      <c r="CZ273" s="16">
        <v>25</v>
      </c>
      <c r="DA273" s="16">
        <f t="shared" ref="DA273:DA281" si="2565">(CZ273/12*5*$D273*$G273*$H273*$K273*DA$11)+(CZ273/12*4*$E273*$G273*$I273*$K273*DA$12)+(CZ273/12*3*$F273*$G273*$I273*$K273*DA$12)</f>
        <v>603847.71247499995</v>
      </c>
      <c r="DB273" s="16">
        <v>6</v>
      </c>
      <c r="DC273" s="16">
        <f t="shared" ref="DC273:DC281" si="2566">(DB273/12*5*$D273*$G273*$H273*$J273*DC$11)+(DB273/12*4*$E273*$G273*$I273*$J273*DC$12)+(DB273/12*3*$F273*$G273*$I273*$J273*DC$12)</f>
        <v>119550.63259999998</v>
      </c>
      <c r="DD273" s="16">
        <v>8</v>
      </c>
      <c r="DE273" s="16">
        <f t="shared" ref="DE273:DE281" si="2567">(DD273/12*5*$D273*$G273*$H273*$J273*DE$11)+(DD273/12*4*$E273*$G273*$I273*$J273*DE$12)+(DD273/12*3*$F273*$G273*$I273*$J273*DE$12)</f>
        <v>164149.31838666668</v>
      </c>
      <c r="DF273" s="16"/>
      <c r="DG273" s="16">
        <f t="shared" ref="DG273:DG281" si="2568">(DF273/12*5*$D273*$G273*$H273*$K273*DG$11)+(DF273/12*4*$E273*$G273*$I273*$K273*DG$12)+(DF273/12*3*$F273*$G273*$I273*$K273*DG$12)</f>
        <v>0</v>
      </c>
      <c r="DH273" s="16"/>
      <c r="DI273" s="16">
        <f t="shared" ref="DI273:DI281" si="2569">(DH273/12*5*$D273*$G273*$H273*$K273*DI$11)+(DH273/12*4*$E273*$G273*$I273*$K273*DI$12)+(DH273/12*3*$F273*$G273*$I273*$K273*DI$12)</f>
        <v>0</v>
      </c>
      <c r="DJ273" s="16">
        <v>10</v>
      </c>
      <c r="DK273" s="16">
        <f t="shared" ref="DK273:DK281" si="2570">(DJ273/12*5*$D273*$G273*$H273*$L273*DK$11)+(DJ273/12*4*$E273*$G273*$I273*$L273*DK$12)+(DJ273/12*3*$F273*$G273*$I273*$L273*DK$12)</f>
        <v>354840.34568750008</v>
      </c>
      <c r="DL273" s="16">
        <v>13</v>
      </c>
      <c r="DM273" s="16">
        <f t="shared" si="2515"/>
        <v>498612.38382041664</v>
      </c>
      <c r="DN273" s="16"/>
      <c r="DO273" s="16">
        <f t="shared" si="2517"/>
        <v>0</v>
      </c>
      <c r="DP273" s="16">
        <f t="shared" si="2516"/>
        <v>705</v>
      </c>
      <c r="DQ273" s="16">
        <f t="shared" si="2516"/>
        <v>14727573.002257248</v>
      </c>
    </row>
    <row r="274" spans="1:121" ht="30.75" customHeight="1" x14ac:dyDescent="0.25">
      <c r="A274" s="20"/>
      <c r="B274" s="54">
        <v>232</v>
      </c>
      <c r="C274" s="55" t="s">
        <v>402</v>
      </c>
      <c r="D274" s="56">
        <f t="shared" si="2519"/>
        <v>19063</v>
      </c>
      <c r="E274" s="56">
        <v>18530</v>
      </c>
      <c r="F274" s="56">
        <v>18715</v>
      </c>
      <c r="G274" s="21">
        <v>1.2</v>
      </c>
      <c r="H274" s="15">
        <v>1</v>
      </c>
      <c r="I274" s="15">
        <v>1</v>
      </c>
      <c r="J274" s="56">
        <v>1.4</v>
      </c>
      <c r="K274" s="56">
        <v>1.68</v>
      </c>
      <c r="L274" s="56">
        <v>2.23</v>
      </c>
      <c r="M274" s="56">
        <v>2.57</v>
      </c>
      <c r="N274" s="16">
        <v>57</v>
      </c>
      <c r="O274" s="16">
        <f t="shared" si="2520"/>
        <v>1911686.007</v>
      </c>
      <c r="P274" s="16">
        <v>0</v>
      </c>
      <c r="Q274" s="16">
        <f t="shared" si="2521"/>
        <v>0</v>
      </c>
      <c r="R274" s="16">
        <v>0</v>
      </c>
      <c r="S274" s="16">
        <f t="shared" si="2522"/>
        <v>0</v>
      </c>
      <c r="T274" s="16"/>
      <c r="U274" s="16">
        <f t="shared" si="2523"/>
        <v>0</v>
      </c>
      <c r="V274" s="16">
        <v>24</v>
      </c>
      <c r="W274" s="16">
        <f t="shared" si="2524"/>
        <v>810364.81679999991</v>
      </c>
      <c r="X274" s="16">
        <v>7</v>
      </c>
      <c r="Y274" s="16">
        <f t="shared" si="2525"/>
        <v>234768.45699999999</v>
      </c>
      <c r="Z274" s="16">
        <v>0</v>
      </c>
      <c r="AA274" s="16">
        <f t="shared" si="2526"/>
        <v>0</v>
      </c>
      <c r="AB274" s="16">
        <v>0</v>
      </c>
      <c r="AC274" s="16">
        <f t="shared" si="2527"/>
        <v>0</v>
      </c>
      <c r="AD274" s="16">
        <v>0</v>
      </c>
      <c r="AE274" s="16">
        <f t="shared" si="2528"/>
        <v>0</v>
      </c>
      <c r="AF274" s="16">
        <v>0</v>
      </c>
      <c r="AG274" s="16">
        <f t="shared" si="2529"/>
        <v>0</v>
      </c>
      <c r="AH274" s="16">
        <v>5</v>
      </c>
      <c r="AI274" s="16">
        <f t="shared" si="2530"/>
        <v>142782.60500000001</v>
      </c>
      <c r="AJ274" s="16"/>
      <c r="AK274" s="16">
        <f t="shared" si="2531"/>
        <v>0</v>
      </c>
      <c r="AL274" s="58">
        <v>0</v>
      </c>
      <c r="AM274" s="16">
        <f t="shared" si="2532"/>
        <v>0</v>
      </c>
      <c r="AN274" s="59">
        <v>86</v>
      </c>
      <c r="AO274" s="16">
        <f t="shared" si="2533"/>
        <v>3333911.54208</v>
      </c>
      <c r="AP274" s="16">
        <v>0</v>
      </c>
      <c r="AQ274" s="16">
        <f t="shared" si="2534"/>
        <v>0</v>
      </c>
      <c r="AR274" s="16"/>
      <c r="AS274" s="16">
        <f t="shared" si="2535"/>
        <v>0</v>
      </c>
      <c r="AT274" s="16">
        <v>2</v>
      </c>
      <c r="AU274" s="16">
        <f t="shared" si="2536"/>
        <v>80011.654799999989</v>
      </c>
      <c r="AV274" s="16"/>
      <c r="AW274" s="16">
        <f t="shared" si="2537"/>
        <v>0</v>
      </c>
      <c r="AX274" s="16"/>
      <c r="AY274" s="16">
        <f t="shared" si="2538"/>
        <v>0</v>
      </c>
      <c r="AZ274" s="16">
        <v>12</v>
      </c>
      <c r="BA274" s="16">
        <f t="shared" si="2539"/>
        <v>452495.43359999993</v>
      </c>
      <c r="BB274" s="16">
        <v>0</v>
      </c>
      <c r="BC274" s="16">
        <f t="shared" si="2540"/>
        <v>0</v>
      </c>
      <c r="BD274" s="16">
        <v>0</v>
      </c>
      <c r="BE274" s="16">
        <f t="shared" si="2541"/>
        <v>0</v>
      </c>
      <c r="BF274" s="16">
        <v>0</v>
      </c>
      <c r="BG274" s="16">
        <f t="shared" si="2542"/>
        <v>0</v>
      </c>
      <c r="BH274" s="16">
        <v>0</v>
      </c>
      <c r="BI274" s="16">
        <f t="shared" si="2543"/>
        <v>0</v>
      </c>
      <c r="BJ274" s="16">
        <v>110</v>
      </c>
      <c r="BK274" s="16">
        <f t="shared" si="2544"/>
        <v>3714172.0769999996</v>
      </c>
      <c r="BL274" s="16"/>
      <c r="BM274" s="16">
        <f t="shared" si="2545"/>
        <v>0</v>
      </c>
      <c r="BN274" s="22">
        <v>0</v>
      </c>
      <c r="BO274" s="16">
        <f t="shared" si="2546"/>
        <v>0</v>
      </c>
      <c r="BP274" s="16">
        <v>0</v>
      </c>
      <c r="BQ274" s="16">
        <f t="shared" si="2547"/>
        <v>0</v>
      </c>
      <c r="BR274" s="16">
        <v>0</v>
      </c>
      <c r="BS274" s="16">
        <f t="shared" si="2548"/>
        <v>0</v>
      </c>
      <c r="BT274" s="16">
        <v>0</v>
      </c>
      <c r="BU274" s="16">
        <f t="shared" si="2549"/>
        <v>0</v>
      </c>
      <c r="BV274" s="16">
        <v>0</v>
      </c>
      <c r="BW274" s="16">
        <f t="shared" si="2550"/>
        <v>0</v>
      </c>
      <c r="BX274" s="16"/>
      <c r="BY274" s="16">
        <f t="shared" si="2551"/>
        <v>0</v>
      </c>
      <c r="BZ274" s="16">
        <v>0</v>
      </c>
      <c r="CA274" s="16">
        <f t="shared" si="2552"/>
        <v>0</v>
      </c>
      <c r="CB274" s="16"/>
      <c r="CC274" s="16">
        <f t="shared" si="2553"/>
        <v>0</v>
      </c>
      <c r="CD274" s="16"/>
      <c r="CE274" s="16">
        <f t="shared" si="2554"/>
        <v>0</v>
      </c>
      <c r="CF274" s="16"/>
      <c r="CG274" s="16">
        <f t="shared" si="2555"/>
        <v>0</v>
      </c>
      <c r="CH274" s="16"/>
      <c r="CI274" s="16">
        <f t="shared" si="2556"/>
        <v>0</v>
      </c>
      <c r="CJ274" s="16"/>
      <c r="CK274" s="16">
        <f t="shared" si="2557"/>
        <v>0</v>
      </c>
      <c r="CL274" s="16">
        <v>12</v>
      </c>
      <c r="CM274" s="16">
        <f t="shared" si="2558"/>
        <v>461161.70351999992</v>
      </c>
      <c r="CN274" s="16">
        <v>7</v>
      </c>
      <c r="CO274" s="16">
        <f t="shared" si="2559"/>
        <v>309259.17036000005</v>
      </c>
      <c r="CP274" s="18">
        <v>3</v>
      </c>
      <c r="CQ274" s="16">
        <f t="shared" si="2560"/>
        <v>107060.26799999998</v>
      </c>
      <c r="CR274" s="16">
        <v>7</v>
      </c>
      <c r="CS274" s="16">
        <f t="shared" si="2561"/>
        <v>302264.66928000003</v>
      </c>
      <c r="CT274" s="16"/>
      <c r="CU274" s="16">
        <f t="shared" si="2562"/>
        <v>0</v>
      </c>
      <c r="CV274" s="16">
        <v>4</v>
      </c>
      <c r="CW274" s="16">
        <f t="shared" si="2563"/>
        <v>173042.92655999996</v>
      </c>
      <c r="CX274" s="16">
        <v>1</v>
      </c>
      <c r="CY274" s="16">
        <f t="shared" si="2564"/>
        <v>43180.667039999993</v>
      </c>
      <c r="CZ274" s="16">
        <v>8</v>
      </c>
      <c r="DA274" s="16">
        <f t="shared" si="2565"/>
        <v>346085.85311999993</v>
      </c>
      <c r="DB274" s="16">
        <v>4</v>
      </c>
      <c r="DC274" s="16">
        <f t="shared" si="2566"/>
        <v>142747.02399999998</v>
      </c>
      <c r="DD274" s="16">
        <v>5</v>
      </c>
      <c r="DE274" s="16">
        <f t="shared" si="2567"/>
        <v>183749.23699999999</v>
      </c>
      <c r="DF274" s="16"/>
      <c r="DG274" s="16">
        <f t="shared" si="2568"/>
        <v>0</v>
      </c>
      <c r="DH274" s="16">
        <v>3</v>
      </c>
      <c r="DI274" s="16">
        <f t="shared" si="2569"/>
        <v>139313.10959999997</v>
      </c>
      <c r="DJ274" s="16"/>
      <c r="DK274" s="16">
        <f t="shared" si="2570"/>
        <v>0</v>
      </c>
      <c r="DL274" s="16">
        <v>2</v>
      </c>
      <c r="DM274" s="16">
        <f t="shared" si="2515"/>
        <v>137390.32389999996</v>
      </c>
      <c r="DN274" s="16"/>
      <c r="DO274" s="16">
        <f t="shared" si="2517"/>
        <v>0</v>
      </c>
      <c r="DP274" s="16">
        <f t="shared" si="2516"/>
        <v>359</v>
      </c>
      <c r="DQ274" s="16">
        <f t="shared" si="2516"/>
        <v>13025447.545659997</v>
      </c>
    </row>
    <row r="275" spans="1:121" ht="30" customHeight="1" x14ac:dyDescent="0.25">
      <c r="A275" s="20"/>
      <c r="B275" s="54">
        <v>233</v>
      </c>
      <c r="C275" s="55" t="s">
        <v>403</v>
      </c>
      <c r="D275" s="56">
        <f t="shared" si="2519"/>
        <v>19063</v>
      </c>
      <c r="E275" s="56">
        <v>18530</v>
      </c>
      <c r="F275" s="56">
        <v>18715</v>
      </c>
      <c r="G275" s="21">
        <v>1.42</v>
      </c>
      <c r="H275" s="15">
        <v>1</v>
      </c>
      <c r="I275" s="15">
        <v>1</v>
      </c>
      <c r="J275" s="56">
        <v>1.4</v>
      </c>
      <c r="K275" s="56">
        <v>1.68</v>
      </c>
      <c r="L275" s="56">
        <v>2.23</v>
      </c>
      <c r="M275" s="56">
        <v>2.57</v>
      </c>
      <c r="N275" s="16">
        <v>16</v>
      </c>
      <c r="O275" s="16">
        <f t="shared" si="2520"/>
        <v>634992.77893333323</v>
      </c>
      <c r="P275" s="16">
        <v>1</v>
      </c>
      <c r="Q275" s="16">
        <f t="shared" si="2521"/>
        <v>39687.048683333327</v>
      </c>
      <c r="R275" s="16">
        <v>0</v>
      </c>
      <c r="S275" s="16">
        <f t="shared" si="2522"/>
        <v>0</v>
      </c>
      <c r="T275" s="16"/>
      <c r="U275" s="16">
        <f t="shared" si="2523"/>
        <v>0</v>
      </c>
      <c r="V275" s="16">
        <v>0</v>
      </c>
      <c r="W275" s="16">
        <f t="shared" si="2524"/>
        <v>0</v>
      </c>
      <c r="X275" s="16">
        <v>3</v>
      </c>
      <c r="Y275" s="16">
        <f t="shared" si="2525"/>
        <v>119061.14605</v>
      </c>
      <c r="Z275" s="16">
        <v>0</v>
      </c>
      <c r="AA275" s="16">
        <f t="shared" si="2526"/>
        <v>0</v>
      </c>
      <c r="AB275" s="16">
        <v>0</v>
      </c>
      <c r="AC275" s="16">
        <f t="shared" si="2527"/>
        <v>0</v>
      </c>
      <c r="AD275" s="16">
        <v>0</v>
      </c>
      <c r="AE275" s="16">
        <f t="shared" si="2528"/>
        <v>0</v>
      </c>
      <c r="AF275" s="16">
        <v>0</v>
      </c>
      <c r="AG275" s="16">
        <f t="shared" si="2529"/>
        <v>0</v>
      </c>
      <c r="AH275" s="16"/>
      <c r="AI275" s="16">
        <f t="shared" si="2530"/>
        <v>0</v>
      </c>
      <c r="AJ275" s="16"/>
      <c r="AK275" s="16">
        <f t="shared" si="2531"/>
        <v>0</v>
      </c>
      <c r="AL275" s="58">
        <v>0</v>
      </c>
      <c r="AM275" s="16">
        <f t="shared" si="2532"/>
        <v>0</v>
      </c>
      <c r="AN275" s="59">
        <v>53</v>
      </c>
      <c r="AO275" s="16">
        <f t="shared" si="2533"/>
        <v>2431300.219544</v>
      </c>
      <c r="AP275" s="16">
        <v>0</v>
      </c>
      <c r="AQ275" s="16">
        <f t="shared" si="2534"/>
        <v>0</v>
      </c>
      <c r="AR275" s="16"/>
      <c r="AS275" s="16">
        <f t="shared" si="2535"/>
        <v>0</v>
      </c>
      <c r="AT275" s="16"/>
      <c r="AU275" s="16">
        <f t="shared" si="2536"/>
        <v>0</v>
      </c>
      <c r="AV275" s="16"/>
      <c r="AW275" s="16">
        <f t="shared" si="2537"/>
        <v>0</v>
      </c>
      <c r="AX275" s="16"/>
      <c r="AY275" s="16">
        <f t="shared" si="2538"/>
        <v>0</v>
      </c>
      <c r="AZ275" s="16"/>
      <c r="BA275" s="16">
        <f t="shared" si="2539"/>
        <v>0</v>
      </c>
      <c r="BB275" s="16">
        <v>0</v>
      </c>
      <c r="BC275" s="16">
        <f t="shared" si="2540"/>
        <v>0</v>
      </c>
      <c r="BD275" s="16">
        <v>0</v>
      </c>
      <c r="BE275" s="16">
        <f t="shared" si="2541"/>
        <v>0</v>
      </c>
      <c r="BF275" s="16">
        <v>0</v>
      </c>
      <c r="BG275" s="16">
        <f t="shared" si="2542"/>
        <v>0</v>
      </c>
      <c r="BH275" s="16">
        <v>0</v>
      </c>
      <c r="BI275" s="16">
        <f t="shared" si="2543"/>
        <v>0</v>
      </c>
      <c r="BJ275" s="16">
        <v>50</v>
      </c>
      <c r="BK275" s="16">
        <f t="shared" si="2544"/>
        <v>1997774.37475</v>
      </c>
      <c r="BL275" s="16">
        <v>14</v>
      </c>
      <c r="BM275" s="16">
        <f t="shared" si="2545"/>
        <v>535191.87222666666</v>
      </c>
      <c r="BN275" s="22">
        <v>0</v>
      </c>
      <c r="BO275" s="16">
        <f t="shared" si="2546"/>
        <v>0</v>
      </c>
      <c r="BP275" s="16">
        <v>0</v>
      </c>
      <c r="BQ275" s="16">
        <f t="shared" si="2547"/>
        <v>0</v>
      </c>
      <c r="BR275" s="16">
        <v>0</v>
      </c>
      <c r="BS275" s="16">
        <f t="shared" si="2548"/>
        <v>0</v>
      </c>
      <c r="BT275" s="16">
        <v>0</v>
      </c>
      <c r="BU275" s="16">
        <f t="shared" si="2549"/>
        <v>0</v>
      </c>
      <c r="BV275" s="16">
        <v>0</v>
      </c>
      <c r="BW275" s="16">
        <f t="shared" si="2550"/>
        <v>0</v>
      </c>
      <c r="BX275" s="16"/>
      <c r="BY275" s="16">
        <f t="shared" si="2551"/>
        <v>0</v>
      </c>
      <c r="BZ275" s="16">
        <v>0</v>
      </c>
      <c r="CA275" s="16">
        <f t="shared" si="2552"/>
        <v>0</v>
      </c>
      <c r="CB275" s="16"/>
      <c r="CC275" s="16">
        <f t="shared" si="2553"/>
        <v>0</v>
      </c>
      <c r="CD275" s="16">
        <v>2</v>
      </c>
      <c r="CE275" s="16">
        <f t="shared" si="2554"/>
        <v>76455.981746666657</v>
      </c>
      <c r="CF275" s="16"/>
      <c r="CG275" s="16">
        <f t="shared" si="2555"/>
        <v>0</v>
      </c>
      <c r="CH275" s="16"/>
      <c r="CI275" s="16">
        <f t="shared" si="2556"/>
        <v>0</v>
      </c>
      <c r="CJ275" s="16"/>
      <c r="CK275" s="16">
        <f t="shared" si="2557"/>
        <v>0</v>
      </c>
      <c r="CL275" s="16"/>
      <c r="CM275" s="16">
        <f t="shared" si="2558"/>
        <v>0</v>
      </c>
      <c r="CN275" s="16"/>
      <c r="CO275" s="16">
        <f t="shared" si="2559"/>
        <v>0</v>
      </c>
      <c r="CP275" s="18">
        <v>4</v>
      </c>
      <c r="CQ275" s="16">
        <f t="shared" si="2560"/>
        <v>168917.31173333328</v>
      </c>
      <c r="CR275" s="16"/>
      <c r="CS275" s="16">
        <f t="shared" si="2561"/>
        <v>0</v>
      </c>
      <c r="CT275" s="16"/>
      <c r="CU275" s="16">
        <f t="shared" si="2562"/>
        <v>0</v>
      </c>
      <c r="CV275" s="16"/>
      <c r="CW275" s="16">
        <f t="shared" si="2563"/>
        <v>0</v>
      </c>
      <c r="CX275" s="16"/>
      <c r="CY275" s="16">
        <f t="shared" si="2564"/>
        <v>0</v>
      </c>
      <c r="CZ275" s="16"/>
      <c r="DA275" s="16">
        <f t="shared" si="2565"/>
        <v>0</v>
      </c>
      <c r="DB275" s="16"/>
      <c r="DC275" s="16">
        <f t="shared" si="2566"/>
        <v>0</v>
      </c>
      <c r="DD275" s="16"/>
      <c r="DE275" s="16">
        <f t="shared" si="2567"/>
        <v>0</v>
      </c>
      <c r="DF275" s="16"/>
      <c r="DG275" s="16">
        <f t="shared" si="2568"/>
        <v>0</v>
      </c>
      <c r="DH275" s="16">
        <v>3</v>
      </c>
      <c r="DI275" s="16">
        <f t="shared" si="2569"/>
        <v>164853.84636</v>
      </c>
      <c r="DJ275" s="16"/>
      <c r="DK275" s="16">
        <f t="shared" si="2570"/>
        <v>0</v>
      </c>
      <c r="DL275" s="16"/>
      <c r="DM275" s="16">
        <f t="shared" si="2515"/>
        <v>0</v>
      </c>
      <c r="DN275" s="16"/>
      <c r="DO275" s="16">
        <f t="shared" si="2517"/>
        <v>0</v>
      </c>
      <c r="DP275" s="16">
        <f t="shared" si="2516"/>
        <v>146</v>
      </c>
      <c r="DQ275" s="16">
        <f t="shared" si="2516"/>
        <v>6168234.5800273335</v>
      </c>
    </row>
    <row r="276" spans="1:121" ht="30" customHeight="1" x14ac:dyDescent="0.25">
      <c r="A276" s="20"/>
      <c r="B276" s="54">
        <v>234</v>
      </c>
      <c r="C276" s="55" t="s">
        <v>404</v>
      </c>
      <c r="D276" s="56">
        <f t="shared" si="2519"/>
        <v>19063</v>
      </c>
      <c r="E276" s="56">
        <v>18530</v>
      </c>
      <c r="F276" s="56">
        <v>18715</v>
      </c>
      <c r="G276" s="21">
        <v>2.31</v>
      </c>
      <c r="H276" s="15">
        <v>1</v>
      </c>
      <c r="I276" s="15">
        <v>1</v>
      </c>
      <c r="J276" s="56">
        <v>1.4</v>
      </c>
      <c r="K276" s="56">
        <v>1.68</v>
      </c>
      <c r="L276" s="56">
        <v>2.23</v>
      </c>
      <c r="M276" s="56">
        <v>2.57</v>
      </c>
      <c r="N276" s="16">
        <v>25</v>
      </c>
      <c r="O276" s="16">
        <f t="shared" si="2520"/>
        <v>1614033.1418750002</v>
      </c>
      <c r="P276" s="16">
        <v>0</v>
      </c>
      <c r="Q276" s="16">
        <f t="shared" si="2521"/>
        <v>0</v>
      </c>
      <c r="R276" s="16">
        <v>0</v>
      </c>
      <c r="S276" s="16">
        <f t="shared" si="2522"/>
        <v>0</v>
      </c>
      <c r="T276" s="16"/>
      <c r="U276" s="16">
        <f t="shared" si="2523"/>
        <v>0</v>
      </c>
      <c r="V276" s="16">
        <v>18</v>
      </c>
      <c r="W276" s="16">
        <f t="shared" si="2524"/>
        <v>1169964.204255</v>
      </c>
      <c r="X276" s="16">
        <v>2</v>
      </c>
      <c r="Y276" s="16">
        <f t="shared" si="2525"/>
        <v>129122.65134999999</v>
      </c>
      <c r="Z276" s="16">
        <v>0</v>
      </c>
      <c r="AA276" s="16">
        <f t="shared" si="2526"/>
        <v>0</v>
      </c>
      <c r="AB276" s="16">
        <v>0</v>
      </c>
      <c r="AC276" s="16">
        <f t="shared" si="2527"/>
        <v>0</v>
      </c>
      <c r="AD276" s="16">
        <v>0</v>
      </c>
      <c r="AE276" s="16">
        <f t="shared" si="2528"/>
        <v>0</v>
      </c>
      <c r="AF276" s="16">
        <v>0</v>
      </c>
      <c r="AG276" s="16">
        <f t="shared" si="2529"/>
        <v>0</v>
      </c>
      <c r="AH276" s="16">
        <v>5</v>
      </c>
      <c r="AI276" s="16">
        <f t="shared" si="2530"/>
        <v>274856.51462500001</v>
      </c>
      <c r="AJ276" s="16"/>
      <c r="AK276" s="16">
        <f t="shared" si="2531"/>
        <v>0</v>
      </c>
      <c r="AL276" s="58">
        <v>0</v>
      </c>
      <c r="AM276" s="16">
        <f t="shared" si="2532"/>
        <v>0</v>
      </c>
      <c r="AN276" s="59">
        <v>36</v>
      </c>
      <c r="AO276" s="16">
        <f t="shared" si="2533"/>
        <v>2686512.4403040004</v>
      </c>
      <c r="AP276" s="16">
        <v>0</v>
      </c>
      <c r="AQ276" s="16">
        <f t="shared" si="2534"/>
        <v>0</v>
      </c>
      <c r="AR276" s="16">
        <v>0</v>
      </c>
      <c r="AS276" s="16">
        <f t="shared" si="2535"/>
        <v>0</v>
      </c>
      <c r="AT276" s="16">
        <v>0</v>
      </c>
      <c r="AU276" s="16">
        <f t="shared" si="2536"/>
        <v>0</v>
      </c>
      <c r="AV276" s="16"/>
      <c r="AW276" s="16">
        <f t="shared" si="2537"/>
        <v>0</v>
      </c>
      <c r="AX276" s="16"/>
      <c r="AY276" s="16">
        <f t="shared" si="2538"/>
        <v>0</v>
      </c>
      <c r="AZ276" s="16"/>
      <c r="BA276" s="16">
        <f t="shared" si="2539"/>
        <v>0</v>
      </c>
      <c r="BB276" s="16">
        <v>0</v>
      </c>
      <c r="BC276" s="16">
        <f t="shared" si="2540"/>
        <v>0</v>
      </c>
      <c r="BD276" s="16">
        <v>0</v>
      </c>
      <c r="BE276" s="16">
        <f t="shared" si="2541"/>
        <v>0</v>
      </c>
      <c r="BF276" s="16">
        <v>0</v>
      </c>
      <c r="BG276" s="16">
        <f t="shared" si="2542"/>
        <v>0</v>
      </c>
      <c r="BH276" s="16">
        <v>0</v>
      </c>
      <c r="BI276" s="16">
        <f t="shared" si="2543"/>
        <v>0</v>
      </c>
      <c r="BJ276" s="16">
        <v>12</v>
      </c>
      <c r="BK276" s="16">
        <f t="shared" si="2544"/>
        <v>779976.13616999995</v>
      </c>
      <c r="BL276" s="16">
        <v>0</v>
      </c>
      <c r="BM276" s="16">
        <f t="shared" si="2545"/>
        <v>0</v>
      </c>
      <c r="BN276" s="22">
        <v>0</v>
      </c>
      <c r="BO276" s="16">
        <f t="shared" si="2546"/>
        <v>0</v>
      </c>
      <c r="BP276" s="16">
        <v>0</v>
      </c>
      <c r="BQ276" s="16">
        <f t="shared" si="2547"/>
        <v>0</v>
      </c>
      <c r="BR276" s="16">
        <v>0</v>
      </c>
      <c r="BS276" s="16">
        <f t="shared" si="2548"/>
        <v>0</v>
      </c>
      <c r="BT276" s="16">
        <v>0</v>
      </c>
      <c r="BU276" s="16">
        <f t="shared" si="2549"/>
        <v>0</v>
      </c>
      <c r="BV276" s="16">
        <v>0</v>
      </c>
      <c r="BW276" s="16">
        <f t="shared" si="2550"/>
        <v>0</v>
      </c>
      <c r="BX276" s="16"/>
      <c r="BY276" s="16">
        <f t="shared" si="2551"/>
        <v>0</v>
      </c>
      <c r="BZ276" s="16">
        <v>0</v>
      </c>
      <c r="CA276" s="16">
        <f t="shared" si="2552"/>
        <v>0</v>
      </c>
      <c r="CB276" s="16"/>
      <c r="CC276" s="16">
        <f t="shared" si="2553"/>
        <v>0</v>
      </c>
      <c r="CD276" s="16">
        <v>0</v>
      </c>
      <c r="CE276" s="16">
        <f t="shared" si="2554"/>
        <v>0</v>
      </c>
      <c r="CF276" s="16"/>
      <c r="CG276" s="16">
        <f t="shared" si="2555"/>
        <v>0</v>
      </c>
      <c r="CH276" s="16"/>
      <c r="CI276" s="16">
        <f t="shared" si="2556"/>
        <v>0</v>
      </c>
      <c r="CJ276" s="16"/>
      <c r="CK276" s="16">
        <f t="shared" si="2557"/>
        <v>0</v>
      </c>
      <c r="CL276" s="16"/>
      <c r="CM276" s="16">
        <f t="shared" si="2558"/>
        <v>0</v>
      </c>
      <c r="CN276" s="16"/>
      <c r="CO276" s="16">
        <f t="shared" si="2559"/>
        <v>0</v>
      </c>
      <c r="CP276" s="18"/>
      <c r="CQ276" s="16">
        <f t="shared" si="2560"/>
        <v>0</v>
      </c>
      <c r="CR276" s="16"/>
      <c r="CS276" s="16">
        <f t="shared" si="2561"/>
        <v>0</v>
      </c>
      <c r="CT276" s="16"/>
      <c r="CU276" s="16">
        <f t="shared" si="2562"/>
        <v>0</v>
      </c>
      <c r="CV276" s="16"/>
      <c r="CW276" s="16">
        <f t="shared" si="2563"/>
        <v>0</v>
      </c>
      <c r="CX276" s="16">
        <v>1</v>
      </c>
      <c r="CY276" s="16">
        <f t="shared" si="2564"/>
        <v>83122.784052000003</v>
      </c>
      <c r="CZ276" s="16"/>
      <c r="DA276" s="16">
        <f t="shared" si="2565"/>
        <v>0</v>
      </c>
      <c r="DB276" s="16"/>
      <c r="DC276" s="16">
        <f t="shared" si="2566"/>
        <v>0</v>
      </c>
      <c r="DD276" s="16"/>
      <c r="DE276" s="16">
        <f t="shared" si="2567"/>
        <v>0</v>
      </c>
      <c r="DF276" s="16"/>
      <c r="DG276" s="16">
        <f t="shared" si="2568"/>
        <v>0</v>
      </c>
      <c r="DH276" s="16"/>
      <c r="DI276" s="16">
        <f t="shared" si="2569"/>
        <v>0</v>
      </c>
      <c r="DJ276" s="16"/>
      <c r="DK276" s="16">
        <f t="shared" si="2570"/>
        <v>0</v>
      </c>
      <c r="DL276" s="16"/>
      <c r="DM276" s="16">
        <f t="shared" si="2515"/>
        <v>0</v>
      </c>
      <c r="DN276" s="16"/>
      <c r="DO276" s="16">
        <f t="shared" si="2517"/>
        <v>0</v>
      </c>
      <c r="DP276" s="16">
        <f t="shared" si="2516"/>
        <v>99</v>
      </c>
      <c r="DQ276" s="16">
        <f t="shared" si="2516"/>
        <v>6737587.8726310013</v>
      </c>
    </row>
    <row r="277" spans="1:121" ht="30" customHeight="1" x14ac:dyDescent="0.25">
      <c r="A277" s="20"/>
      <c r="B277" s="54">
        <v>235</v>
      </c>
      <c r="C277" s="55" t="s">
        <v>405</v>
      </c>
      <c r="D277" s="56">
        <f t="shared" si="2519"/>
        <v>19063</v>
      </c>
      <c r="E277" s="56">
        <v>18530</v>
      </c>
      <c r="F277" s="56">
        <v>18715</v>
      </c>
      <c r="G277" s="21">
        <v>3.12</v>
      </c>
      <c r="H277" s="15">
        <v>1</v>
      </c>
      <c r="I277" s="15">
        <v>1</v>
      </c>
      <c r="J277" s="56">
        <v>1.4</v>
      </c>
      <c r="K277" s="56">
        <v>1.68</v>
      </c>
      <c r="L277" s="56">
        <v>2.23</v>
      </c>
      <c r="M277" s="56">
        <v>2.57</v>
      </c>
      <c r="N277" s="16">
        <v>125</v>
      </c>
      <c r="O277" s="16">
        <f t="shared" si="2520"/>
        <v>10899964.075000001</v>
      </c>
      <c r="P277" s="16">
        <v>0</v>
      </c>
      <c r="Q277" s="16">
        <f t="shared" si="2521"/>
        <v>0</v>
      </c>
      <c r="R277" s="16"/>
      <c r="S277" s="16">
        <f t="shared" si="2522"/>
        <v>0</v>
      </c>
      <c r="T277" s="16"/>
      <c r="U277" s="16">
        <f t="shared" si="2523"/>
        <v>0</v>
      </c>
      <c r="V277" s="16">
        <v>6</v>
      </c>
      <c r="W277" s="16">
        <f t="shared" si="2524"/>
        <v>526737.13092000003</v>
      </c>
      <c r="X277" s="16">
        <v>3</v>
      </c>
      <c r="Y277" s="16">
        <f t="shared" si="2525"/>
        <v>261599.13780000003</v>
      </c>
      <c r="Z277" s="16"/>
      <c r="AA277" s="16">
        <f t="shared" si="2526"/>
        <v>0</v>
      </c>
      <c r="AB277" s="16"/>
      <c r="AC277" s="16">
        <f t="shared" si="2527"/>
        <v>0</v>
      </c>
      <c r="AD277" s="16">
        <v>0</v>
      </c>
      <c r="AE277" s="16">
        <f t="shared" si="2528"/>
        <v>0</v>
      </c>
      <c r="AF277" s="16">
        <v>0</v>
      </c>
      <c r="AG277" s="16">
        <f t="shared" si="2529"/>
        <v>0</v>
      </c>
      <c r="AH277" s="16">
        <v>3</v>
      </c>
      <c r="AI277" s="16">
        <f t="shared" si="2530"/>
        <v>222740.86379999999</v>
      </c>
      <c r="AJ277" s="16"/>
      <c r="AK277" s="16">
        <f t="shared" si="2531"/>
        <v>0</v>
      </c>
      <c r="AL277" s="58">
        <v>0</v>
      </c>
      <c r="AM277" s="16">
        <f t="shared" si="2532"/>
        <v>0</v>
      </c>
      <c r="AN277" s="59">
        <v>48</v>
      </c>
      <c r="AO277" s="16">
        <f t="shared" si="2533"/>
        <v>4838048.3773439992</v>
      </c>
      <c r="AP277" s="16"/>
      <c r="AQ277" s="16">
        <f t="shared" si="2534"/>
        <v>0</v>
      </c>
      <c r="AR277" s="16"/>
      <c r="AS277" s="16">
        <f t="shared" si="2535"/>
        <v>0</v>
      </c>
      <c r="AT277" s="16">
        <v>2</v>
      </c>
      <c r="AU277" s="16">
        <f t="shared" si="2536"/>
        <v>208030.30247999998</v>
      </c>
      <c r="AV277" s="16"/>
      <c r="AW277" s="16">
        <f t="shared" si="2537"/>
        <v>0</v>
      </c>
      <c r="AX277" s="16"/>
      <c r="AY277" s="16">
        <f t="shared" si="2538"/>
        <v>0</v>
      </c>
      <c r="AZ277" s="16"/>
      <c r="BA277" s="16">
        <f t="shared" si="2539"/>
        <v>0</v>
      </c>
      <c r="BB277" s="16"/>
      <c r="BC277" s="16">
        <f t="shared" si="2540"/>
        <v>0</v>
      </c>
      <c r="BD277" s="16"/>
      <c r="BE277" s="16">
        <f t="shared" si="2541"/>
        <v>0</v>
      </c>
      <c r="BF277" s="16"/>
      <c r="BG277" s="16">
        <f t="shared" si="2542"/>
        <v>0</v>
      </c>
      <c r="BH277" s="16"/>
      <c r="BI277" s="16">
        <f t="shared" si="2543"/>
        <v>0</v>
      </c>
      <c r="BJ277" s="16">
        <v>60</v>
      </c>
      <c r="BK277" s="16">
        <f t="shared" si="2544"/>
        <v>5267371.3092</v>
      </c>
      <c r="BL277" s="16"/>
      <c r="BM277" s="16">
        <f t="shared" si="2545"/>
        <v>0</v>
      </c>
      <c r="BN277" s="22"/>
      <c r="BO277" s="16">
        <f t="shared" si="2546"/>
        <v>0</v>
      </c>
      <c r="BP277" s="16">
        <v>0</v>
      </c>
      <c r="BQ277" s="16">
        <f t="shared" si="2547"/>
        <v>0</v>
      </c>
      <c r="BR277" s="16"/>
      <c r="BS277" s="16">
        <f t="shared" si="2548"/>
        <v>0</v>
      </c>
      <c r="BT277" s="16"/>
      <c r="BU277" s="16">
        <f t="shared" si="2549"/>
        <v>0</v>
      </c>
      <c r="BV277" s="16"/>
      <c r="BW277" s="16">
        <f t="shared" si="2550"/>
        <v>0</v>
      </c>
      <c r="BX277" s="16"/>
      <c r="BY277" s="16">
        <f t="shared" si="2551"/>
        <v>0</v>
      </c>
      <c r="BZ277" s="16"/>
      <c r="CA277" s="16">
        <f t="shared" si="2552"/>
        <v>0</v>
      </c>
      <c r="CB277" s="16"/>
      <c r="CC277" s="16">
        <f t="shared" si="2553"/>
        <v>0</v>
      </c>
      <c r="CD277" s="16"/>
      <c r="CE277" s="16">
        <f t="shared" si="2554"/>
        <v>0</v>
      </c>
      <c r="CF277" s="16"/>
      <c r="CG277" s="16">
        <f t="shared" si="2555"/>
        <v>0</v>
      </c>
      <c r="CH277" s="16"/>
      <c r="CI277" s="16">
        <f t="shared" si="2556"/>
        <v>0</v>
      </c>
      <c r="CJ277" s="16"/>
      <c r="CK277" s="16">
        <f t="shared" si="2557"/>
        <v>0</v>
      </c>
      <c r="CL277" s="16"/>
      <c r="CM277" s="16">
        <f t="shared" si="2558"/>
        <v>0</v>
      </c>
      <c r="CN277" s="16"/>
      <c r="CO277" s="16">
        <f t="shared" si="2559"/>
        <v>0</v>
      </c>
      <c r="CP277" s="18"/>
      <c r="CQ277" s="16">
        <f t="shared" si="2560"/>
        <v>0</v>
      </c>
      <c r="CR277" s="16"/>
      <c r="CS277" s="16">
        <f t="shared" si="2561"/>
        <v>0</v>
      </c>
      <c r="CT277" s="16"/>
      <c r="CU277" s="16">
        <f t="shared" si="2562"/>
        <v>0</v>
      </c>
      <c r="CV277" s="16"/>
      <c r="CW277" s="16">
        <f t="shared" si="2563"/>
        <v>0</v>
      </c>
      <c r="CX277" s="16"/>
      <c r="CY277" s="16">
        <f t="shared" si="2564"/>
        <v>0</v>
      </c>
      <c r="CZ277" s="16"/>
      <c r="DA277" s="16">
        <f t="shared" si="2565"/>
        <v>0</v>
      </c>
      <c r="DB277" s="16"/>
      <c r="DC277" s="16">
        <f t="shared" si="2566"/>
        <v>0</v>
      </c>
      <c r="DD277" s="16"/>
      <c r="DE277" s="16">
        <f t="shared" si="2567"/>
        <v>0</v>
      </c>
      <c r="DF277" s="16"/>
      <c r="DG277" s="16">
        <f t="shared" si="2568"/>
        <v>0</v>
      </c>
      <c r="DH277" s="16"/>
      <c r="DI277" s="16">
        <f t="shared" si="2569"/>
        <v>0</v>
      </c>
      <c r="DJ277" s="16"/>
      <c r="DK277" s="16">
        <f t="shared" si="2570"/>
        <v>0</v>
      </c>
      <c r="DL277" s="16"/>
      <c r="DM277" s="16">
        <f t="shared" si="2515"/>
        <v>0</v>
      </c>
      <c r="DN277" s="16"/>
      <c r="DO277" s="16">
        <f t="shared" si="2517"/>
        <v>0</v>
      </c>
      <c r="DP277" s="16">
        <f t="shared" si="2516"/>
        <v>247</v>
      </c>
      <c r="DQ277" s="16">
        <f t="shared" si="2516"/>
        <v>22224491.196544003</v>
      </c>
    </row>
    <row r="278" spans="1:121" ht="30" customHeight="1" x14ac:dyDescent="0.25">
      <c r="A278" s="20"/>
      <c r="B278" s="54">
        <v>236</v>
      </c>
      <c r="C278" s="55" t="s">
        <v>406</v>
      </c>
      <c r="D278" s="56">
        <f t="shared" si="2519"/>
        <v>19063</v>
      </c>
      <c r="E278" s="56">
        <v>18530</v>
      </c>
      <c r="F278" s="56">
        <v>18715</v>
      </c>
      <c r="G278" s="21">
        <v>1.08</v>
      </c>
      <c r="H278" s="15">
        <v>1</v>
      </c>
      <c r="I278" s="15">
        <v>1</v>
      </c>
      <c r="J278" s="56">
        <v>1.4</v>
      </c>
      <c r="K278" s="56">
        <v>1.68</v>
      </c>
      <c r="L278" s="56">
        <v>2.23</v>
      </c>
      <c r="M278" s="56">
        <v>2.57</v>
      </c>
      <c r="N278" s="16">
        <v>31</v>
      </c>
      <c r="O278" s="16">
        <f t="shared" si="2520"/>
        <v>935719.99290000019</v>
      </c>
      <c r="P278" s="16">
        <v>2</v>
      </c>
      <c r="Q278" s="16">
        <f t="shared" si="2521"/>
        <v>60369.031799999997</v>
      </c>
      <c r="R278" s="16">
        <v>0</v>
      </c>
      <c r="S278" s="16">
        <f t="shared" si="2522"/>
        <v>0</v>
      </c>
      <c r="T278" s="16"/>
      <c r="U278" s="16">
        <f t="shared" si="2523"/>
        <v>0</v>
      </c>
      <c r="V278" s="16">
        <v>33</v>
      </c>
      <c r="W278" s="16">
        <f t="shared" si="2524"/>
        <v>1002826.46079</v>
      </c>
      <c r="X278" s="16">
        <v>6</v>
      </c>
      <c r="Y278" s="16">
        <f t="shared" si="2525"/>
        <v>181107.09539999999</v>
      </c>
      <c r="Z278" s="16">
        <v>0</v>
      </c>
      <c r="AA278" s="16">
        <f t="shared" si="2526"/>
        <v>0</v>
      </c>
      <c r="AB278" s="16">
        <v>0</v>
      </c>
      <c r="AC278" s="16">
        <f t="shared" si="2527"/>
        <v>0</v>
      </c>
      <c r="AD278" s="16">
        <v>0</v>
      </c>
      <c r="AE278" s="16">
        <f t="shared" si="2528"/>
        <v>0</v>
      </c>
      <c r="AF278" s="16">
        <v>0</v>
      </c>
      <c r="AG278" s="16">
        <f t="shared" si="2529"/>
        <v>0</v>
      </c>
      <c r="AH278" s="16">
        <v>0</v>
      </c>
      <c r="AI278" s="16">
        <f t="shared" si="2530"/>
        <v>0</v>
      </c>
      <c r="AJ278" s="16"/>
      <c r="AK278" s="16">
        <f t="shared" si="2531"/>
        <v>0</v>
      </c>
      <c r="AL278" s="58">
        <v>0</v>
      </c>
      <c r="AM278" s="16">
        <f t="shared" si="2532"/>
        <v>0</v>
      </c>
      <c r="AN278" s="59">
        <v>115</v>
      </c>
      <c r="AO278" s="16">
        <f t="shared" si="2533"/>
        <v>4012323.7744800001</v>
      </c>
      <c r="AP278" s="16">
        <v>0</v>
      </c>
      <c r="AQ278" s="16">
        <f t="shared" si="2534"/>
        <v>0</v>
      </c>
      <c r="AR278" s="16">
        <v>0</v>
      </c>
      <c r="AS278" s="16">
        <f t="shared" si="2535"/>
        <v>0</v>
      </c>
      <c r="AT278" s="16">
        <v>10</v>
      </c>
      <c r="AU278" s="16">
        <f t="shared" si="2536"/>
        <v>360052.44660000008</v>
      </c>
      <c r="AV278" s="16"/>
      <c r="AW278" s="16">
        <f t="shared" si="2537"/>
        <v>0</v>
      </c>
      <c r="AX278" s="16"/>
      <c r="AY278" s="16">
        <f t="shared" si="2538"/>
        <v>0</v>
      </c>
      <c r="AZ278" s="16"/>
      <c r="BA278" s="16">
        <f t="shared" si="2539"/>
        <v>0</v>
      </c>
      <c r="BB278" s="16">
        <v>0</v>
      </c>
      <c r="BC278" s="16">
        <f t="shared" si="2540"/>
        <v>0</v>
      </c>
      <c r="BD278" s="16">
        <v>0</v>
      </c>
      <c r="BE278" s="16">
        <f t="shared" si="2541"/>
        <v>0</v>
      </c>
      <c r="BF278" s="16">
        <v>0</v>
      </c>
      <c r="BG278" s="16">
        <f t="shared" si="2542"/>
        <v>0</v>
      </c>
      <c r="BH278" s="16">
        <v>0</v>
      </c>
      <c r="BI278" s="16">
        <f t="shared" si="2543"/>
        <v>0</v>
      </c>
      <c r="BJ278" s="16">
        <v>38</v>
      </c>
      <c r="BK278" s="16">
        <f t="shared" si="2544"/>
        <v>1154769.8639400001</v>
      </c>
      <c r="BL278" s="16"/>
      <c r="BM278" s="16">
        <f t="shared" si="2545"/>
        <v>0</v>
      </c>
      <c r="BN278" s="22">
        <v>0</v>
      </c>
      <c r="BO278" s="16">
        <f t="shared" si="2546"/>
        <v>0</v>
      </c>
      <c r="BP278" s="16">
        <v>0</v>
      </c>
      <c r="BQ278" s="16">
        <f t="shared" si="2547"/>
        <v>0</v>
      </c>
      <c r="BR278" s="16">
        <v>0</v>
      </c>
      <c r="BS278" s="16">
        <f t="shared" si="2548"/>
        <v>0</v>
      </c>
      <c r="BT278" s="16">
        <v>0</v>
      </c>
      <c r="BU278" s="16">
        <f t="shared" si="2549"/>
        <v>0</v>
      </c>
      <c r="BV278" s="16">
        <v>0</v>
      </c>
      <c r="BW278" s="16">
        <f t="shared" si="2550"/>
        <v>0</v>
      </c>
      <c r="BX278" s="16"/>
      <c r="BY278" s="16">
        <f t="shared" si="2551"/>
        <v>0</v>
      </c>
      <c r="BZ278" s="16">
        <v>0</v>
      </c>
      <c r="CA278" s="16">
        <f t="shared" si="2552"/>
        <v>0</v>
      </c>
      <c r="CB278" s="16"/>
      <c r="CC278" s="16">
        <f t="shared" si="2553"/>
        <v>0</v>
      </c>
      <c r="CD278" s="16"/>
      <c r="CE278" s="16">
        <f t="shared" si="2554"/>
        <v>0</v>
      </c>
      <c r="CF278" s="16"/>
      <c r="CG278" s="16">
        <f t="shared" si="2555"/>
        <v>0</v>
      </c>
      <c r="CH278" s="16"/>
      <c r="CI278" s="16">
        <f t="shared" si="2556"/>
        <v>0</v>
      </c>
      <c r="CJ278" s="16"/>
      <c r="CK278" s="16">
        <f t="shared" si="2557"/>
        <v>0</v>
      </c>
      <c r="CL278" s="16">
        <v>5</v>
      </c>
      <c r="CM278" s="16">
        <f t="shared" si="2558"/>
        <v>172935.63882000005</v>
      </c>
      <c r="CN278" s="16">
        <v>1</v>
      </c>
      <c r="CO278" s="16">
        <f t="shared" si="2559"/>
        <v>39761.893332</v>
      </c>
      <c r="CP278" s="18"/>
      <c r="CQ278" s="16">
        <f t="shared" si="2560"/>
        <v>0</v>
      </c>
      <c r="CR278" s="16"/>
      <c r="CS278" s="16">
        <f t="shared" si="2561"/>
        <v>0</v>
      </c>
      <c r="CT278" s="16"/>
      <c r="CU278" s="16">
        <f t="shared" si="2562"/>
        <v>0</v>
      </c>
      <c r="CV278" s="16"/>
      <c r="CW278" s="16">
        <f t="shared" si="2563"/>
        <v>0</v>
      </c>
      <c r="CX278" s="16"/>
      <c r="CY278" s="16">
        <f t="shared" si="2564"/>
        <v>0</v>
      </c>
      <c r="CZ278" s="16">
        <v>3</v>
      </c>
      <c r="DA278" s="16">
        <f t="shared" si="2565"/>
        <v>116803.97542800001</v>
      </c>
      <c r="DB278" s="16">
        <v>3</v>
      </c>
      <c r="DC278" s="16">
        <f t="shared" si="2566"/>
        <v>96354.241199999989</v>
      </c>
      <c r="DD278" s="16">
        <v>3</v>
      </c>
      <c r="DE278" s="16">
        <f t="shared" si="2567"/>
        <v>99224.587980000011</v>
      </c>
      <c r="DF278" s="16"/>
      <c r="DG278" s="16">
        <f t="shared" si="2568"/>
        <v>0</v>
      </c>
      <c r="DH278" s="16"/>
      <c r="DI278" s="16">
        <f t="shared" si="2569"/>
        <v>0</v>
      </c>
      <c r="DJ278" s="16"/>
      <c r="DK278" s="16">
        <f t="shared" si="2570"/>
        <v>0</v>
      </c>
      <c r="DL278" s="16"/>
      <c r="DM278" s="16">
        <f t="shared" si="2515"/>
        <v>0</v>
      </c>
      <c r="DN278" s="16"/>
      <c r="DO278" s="16">
        <f t="shared" si="2517"/>
        <v>0</v>
      </c>
      <c r="DP278" s="16">
        <f t="shared" si="2516"/>
        <v>250</v>
      </c>
      <c r="DQ278" s="16">
        <f t="shared" si="2516"/>
        <v>8232249.0026700003</v>
      </c>
    </row>
    <row r="279" spans="1:121" ht="30" customHeight="1" x14ac:dyDescent="0.25">
      <c r="A279" s="20"/>
      <c r="B279" s="54">
        <v>237</v>
      </c>
      <c r="C279" s="55" t="s">
        <v>407</v>
      </c>
      <c r="D279" s="56">
        <f t="shared" si="2519"/>
        <v>19063</v>
      </c>
      <c r="E279" s="56">
        <v>18530</v>
      </c>
      <c r="F279" s="56">
        <v>18715</v>
      </c>
      <c r="G279" s="21">
        <v>1.1200000000000001</v>
      </c>
      <c r="H279" s="15">
        <v>1</v>
      </c>
      <c r="I279" s="15">
        <v>1</v>
      </c>
      <c r="J279" s="56">
        <v>1.4</v>
      </c>
      <c r="K279" s="56">
        <v>1.68</v>
      </c>
      <c r="L279" s="56">
        <v>2.23</v>
      </c>
      <c r="M279" s="56">
        <v>2.57</v>
      </c>
      <c r="N279" s="16">
        <v>77</v>
      </c>
      <c r="O279" s="16">
        <f t="shared" si="2520"/>
        <v>2410289.4918666668</v>
      </c>
      <c r="P279" s="16">
        <v>0</v>
      </c>
      <c r="Q279" s="16">
        <f t="shared" si="2521"/>
        <v>0</v>
      </c>
      <c r="R279" s="16">
        <v>0</v>
      </c>
      <c r="S279" s="16">
        <f t="shared" si="2522"/>
        <v>0</v>
      </c>
      <c r="T279" s="16"/>
      <c r="U279" s="16">
        <f t="shared" si="2523"/>
        <v>0</v>
      </c>
      <c r="V279" s="16">
        <v>21</v>
      </c>
      <c r="W279" s="16">
        <f t="shared" si="2524"/>
        <v>661797.93372000009</v>
      </c>
      <c r="X279" s="16">
        <v>6</v>
      </c>
      <c r="Y279" s="16">
        <f t="shared" si="2525"/>
        <v>187814.76560000001</v>
      </c>
      <c r="Z279" s="16">
        <v>0</v>
      </c>
      <c r="AA279" s="16">
        <f t="shared" si="2526"/>
        <v>0</v>
      </c>
      <c r="AB279" s="16">
        <v>0</v>
      </c>
      <c r="AC279" s="16">
        <f t="shared" si="2527"/>
        <v>0</v>
      </c>
      <c r="AD279" s="16">
        <v>0</v>
      </c>
      <c r="AE279" s="16">
        <f t="shared" si="2528"/>
        <v>0</v>
      </c>
      <c r="AF279" s="16">
        <v>0</v>
      </c>
      <c r="AG279" s="16">
        <f t="shared" si="2529"/>
        <v>0</v>
      </c>
      <c r="AH279" s="16">
        <v>3</v>
      </c>
      <c r="AI279" s="16">
        <f t="shared" si="2530"/>
        <v>79958.258799999996</v>
      </c>
      <c r="AJ279" s="16"/>
      <c r="AK279" s="16">
        <f t="shared" si="2531"/>
        <v>0</v>
      </c>
      <c r="AL279" s="58">
        <v>0</v>
      </c>
      <c r="AM279" s="16">
        <f t="shared" si="2532"/>
        <v>0</v>
      </c>
      <c r="AN279" s="59">
        <v>125</v>
      </c>
      <c r="AO279" s="16">
        <f t="shared" si="2533"/>
        <v>4522748.216</v>
      </c>
      <c r="AP279" s="16">
        <v>0</v>
      </c>
      <c r="AQ279" s="16">
        <f t="shared" si="2534"/>
        <v>0</v>
      </c>
      <c r="AR279" s="16">
        <v>2</v>
      </c>
      <c r="AS279" s="16">
        <f t="shared" si="2535"/>
        <v>72363.971455999999</v>
      </c>
      <c r="AT279" s="16"/>
      <c r="AU279" s="16">
        <f t="shared" si="2536"/>
        <v>0</v>
      </c>
      <c r="AV279" s="16"/>
      <c r="AW279" s="16">
        <f t="shared" si="2537"/>
        <v>0</v>
      </c>
      <c r="AX279" s="16"/>
      <c r="AY279" s="16">
        <f t="shared" si="2538"/>
        <v>0</v>
      </c>
      <c r="AZ279" s="16"/>
      <c r="BA279" s="16">
        <f t="shared" si="2539"/>
        <v>0</v>
      </c>
      <c r="BB279" s="16">
        <v>0</v>
      </c>
      <c r="BC279" s="16">
        <f t="shared" si="2540"/>
        <v>0</v>
      </c>
      <c r="BD279" s="16">
        <v>0</v>
      </c>
      <c r="BE279" s="16">
        <f t="shared" si="2541"/>
        <v>0</v>
      </c>
      <c r="BF279" s="16">
        <v>0</v>
      </c>
      <c r="BG279" s="16">
        <f t="shared" si="2542"/>
        <v>0</v>
      </c>
      <c r="BH279" s="16">
        <v>0</v>
      </c>
      <c r="BI279" s="16">
        <f t="shared" si="2543"/>
        <v>0</v>
      </c>
      <c r="BJ279" s="16">
        <v>140</v>
      </c>
      <c r="BK279" s="16">
        <f t="shared" si="2544"/>
        <v>4411986.2248</v>
      </c>
      <c r="BL279" s="16">
        <v>2</v>
      </c>
      <c r="BM279" s="16">
        <f t="shared" si="2545"/>
        <v>60303.309546666664</v>
      </c>
      <c r="BN279" s="22">
        <v>0</v>
      </c>
      <c r="BO279" s="16">
        <f t="shared" si="2546"/>
        <v>0</v>
      </c>
      <c r="BP279" s="16">
        <v>0</v>
      </c>
      <c r="BQ279" s="16">
        <f t="shared" si="2547"/>
        <v>0</v>
      </c>
      <c r="BR279" s="16">
        <v>0</v>
      </c>
      <c r="BS279" s="16">
        <f t="shared" si="2548"/>
        <v>0</v>
      </c>
      <c r="BT279" s="16">
        <v>0</v>
      </c>
      <c r="BU279" s="16">
        <f t="shared" si="2549"/>
        <v>0</v>
      </c>
      <c r="BV279" s="16">
        <v>0</v>
      </c>
      <c r="BW279" s="16">
        <f t="shared" si="2550"/>
        <v>0</v>
      </c>
      <c r="BX279" s="16"/>
      <c r="BY279" s="16">
        <f t="shared" si="2551"/>
        <v>0</v>
      </c>
      <c r="BZ279" s="16">
        <v>0</v>
      </c>
      <c r="CA279" s="16">
        <f t="shared" si="2552"/>
        <v>0</v>
      </c>
      <c r="CB279" s="16"/>
      <c r="CC279" s="16">
        <f t="shared" si="2553"/>
        <v>0</v>
      </c>
      <c r="CD279" s="16"/>
      <c r="CE279" s="16">
        <f t="shared" si="2554"/>
        <v>0</v>
      </c>
      <c r="CF279" s="16"/>
      <c r="CG279" s="16">
        <f t="shared" si="2555"/>
        <v>0</v>
      </c>
      <c r="CH279" s="16"/>
      <c r="CI279" s="16">
        <f t="shared" si="2556"/>
        <v>0</v>
      </c>
      <c r="CJ279" s="16"/>
      <c r="CK279" s="16">
        <f t="shared" si="2557"/>
        <v>0</v>
      </c>
      <c r="CL279" s="16">
        <v>11</v>
      </c>
      <c r="CM279" s="16">
        <f t="shared" si="2558"/>
        <v>394549.45745600003</v>
      </c>
      <c r="CN279" s="16">
        <v>12</v>
      </c>
      <c r="CO279" s="16">
        <f t="shared" si="2559"/>
        <v>494814.67257600004</v>
      </c>
      <c r="CP279" s="18"/>
      <c r="CQ279" s="16">
        <f t="shared" si="2560"/>
        <v>0</v>
      </c>
      <c r="CR279" s="16">
        <v>2</v>
      </c>
      <c r="CS279" s="16">
        <f t="shared" si="2561"/>
        <v>80603.911808000004</v>
      </c>
      <c r="CT279" s="16"/>
      <c r="CU279" s="16">
        <f t="shared" si="2562"/>
        <v>0</v>
      </c>
      <c r="CV279" s="16">
        <v>1</v>
      </c>
      <c r="CW279" s="16">
        <f t="shared" si="2563"/>
        <v>40376.682864000002</v>
      </c>
      <c r="CX279" s="16"/>
      <c r="CY279" s="16">
        <f t="shared" si="2564"/>
        <v>0</v>
      </c>
      <c r="CZ279" s="16">
        <v>1</v>
      </c>
      <c r="DA279" s="16">
        <f t="shared" si="2565"/>
        <v>40376.682864000002</v>
      </c>
      <c r="DB279" s="16">
        <v>1</v>
      </c>
      <c r="DC279" s="16">
        <f t="shared" si="2566"/>
        <v>33307.638933333335</v>
      </c>
      <c r="DD279" s="16">
        <v>1</v>
      </c>
      <c r="DE279" s="16">
        <f t="shared" si="2567"/>
        <v>34299.857573333335</v>
      </c>
      <c r="DF279" s="16"/>
      <c r="DG279" s="16">
        <f t="shared" si="2568"/>
        <v>0</v>
      </c>
      <c r="DH279" s="16">
        <v>3</v>
      </c>
      <c r="DI279" s="16">
        <f t="shared" si="2569"/>
        <v>130025.56896000002</v>
      </c>
      <c r="DJ279" s="16"/>
      <c r="DK279" s="16">
        <f t="shared" si="2570"/>
        <v>0</v>
      </c>
      <c r="DL279" s="16">
        <v>2</v>
      </c>
      <c r="DM279" s="16">
        <f t="shared" si="2515"/>
        <v>128230.96897333332</v>
      </c>
      <c r="DN279" s="16"/>
      <c r="DO279" s="16">
        <f t="shared" si="2517"/>
        <v>0</v>
      </c>
      <c r="DP279" s="16">
        <f t="shared" si="2516"/>
        <v>410</v>
      </c>
      <c r="DQ279" s="16">
        <f t="shared" si="2516"/>
        <v>13783847.613797331</v>
      </c>
    </row>
    <row r="280" spans="1:121" ht="30" customHeight="1" x14ac:dyDescent="0.25">
      <c r="A280" s="20"/>
      <c r="B280" s="54">
        <v>238</v>
      </c>
      <c r="C280" s="55" t="s">
        <v>408</v>
      </c>
      <c r="D280" s="56">
        <f t="shared" si="2519"/>
        <v>19063</v>
      </c>
      <c r="E280" s="56">
        <v>18530</v>
      </c>
      <c r="F280" s="56">
        <v>18715</v>
      </c>
      <c r="G280" s="21">
        <v>1.62</v>
      </c>
      <c r="H280" s="15">
        <v>1</v>
      </c>
      <c r="I280" s="33">
        <v>0.9</v>
      </c>
      <c r="J280" s="56">
        <v>1.4</v>
      </c>
      <c r="K280" s="56">
        <v>1.68</v>
      </c>
      <c r="L280" s="56">
        <v>2.23</v>
      </c>
      <c r="M280" s="56">
        <v>2.57</v>
      </c>
      <c r="N280" s="16">
        <v>227</v>
      </c>
      <c r="O280" s="16">
        <f t="shared" si="2520"/>
        <v>9663064.1415000018</v>
      </c>
      <c r="P280" s="16">
        <v>0</v>
      </c>
      <c r="Q280" s="16">
        <f t="shared" si="2521"/>
        <v>0</v>
      </c>
      <c r="R280" s="16">
        <v>0</v>
      </c>
      <c r="S280" s="16">
        <f t="shared" si="2522"/>
        <v>0</v>
      </c>
      <c r="T280" s="16"/>
      <c r="U280" s="16">
        <f t="shared" si="2523"/>
        <v>0</v>
      </c>
      <c r="V280" s="16">
        <v>12</v>
      </c>
      <c r="W280" s="16">
        <f t="shared" si="2524"/>
        <v>514497.73914000002</v>
      </c>
      <c r="X280" s="16">
        <v>21</v>
      </c>
      <c r="Y280" s="16">
        <f t="shared" si="2525"/>
        <v>893939.85450000013</v>
      </c>
      <c r="Z280" s="16">
        <v>0</v>
      </c>
      <c r="AA280" s="16">
        <f t="shared" si="2526"/>
        <v>0</v>
      </c>
      <c r="AB280" s="16">
        <v>0</v>
      </c>
      <c r="AC280" s="16">
        <f t="shared" si="2527"/>
        <v>0</v>
      </c>
      <c r="AD280" s="16">
        <v>0</v>
      </c>
      <c r="AE280" s="16">
        <f t="shared" si="2528"/>
        <v>0</v>
      </c>
      <c r="AF280" s="16">
        <v>0</v>
      </c>
      <c r="AG280" s="16">
        <f t="shared" si="2529"/>
        <v>0</v>
      </c>
      <c r="AH280" s="16">
        <v>6</v>
      </c>
      <c r="AI280" s="16">
        <f t="shared" si="2530"/>
        <v>218012.97420000003</v>
      </c>
      <c r="AJ280" s="16"/>
      <c r="AK280" s="16">
        <f t="shared" si="2531"/>
        <v>0</v>
      </c>
      <c r="AL280" s="58">
        <v>0</v>
      </c>
      <c r="AM280" s="16">
        <f t="shared" si="2532"/>
        <v>0</v>
      </c>
      <c r="AN280" s="59">
        <v>146</v>
      </c>
      <c r="AO280" s="16">
        <f t="shared" si="2533"/>
        <v>7197438.5393904001</v>
      </c>
      <c r="AP280" s="16">
        <v>0</v>
      </c>
      <c r="AQ280" s="16">
        <f t="shared" si="2534"/>
        <v>0</v>
      </c>
      <c r="AR280" s="16"/>
      <c r="AS280" s="16">
        <f t="shared" si="2535"/>
        <v>0</v>
      </c>
      <c r="AT280" s="16"/>
      <c r="AU280" s="16">
        <f t="shared" si="2536"/>
        <v>0</v>
      </c>
      <c r="AV280" s="16"/>
      <c r="AW280" s="16">
        <f t="shared" si="2537"/>
        <v>0</v>
      </c>
      <c r="AX280" s="16"/>
      <c r="AY280" s="16">
        <f t="shared" si="2538"/>
        <v>0</v>
      </c>
      <c r="AZ280" s="16"/>
      <c r="BA280" s="16">
        <f t="shared" si="2539"/>
        <v>0</v>
      </c>
      <c r="BB280" s="16">
        <v>0</v>
      </c>
      <c r="BC280" s="16">
        <f t="shared" si="2540"/>
        <v>0</v>
      </c>
      <c r="BD280" s="16">
        <v>0</v>
      </c>
      <c r="BE280" s="16">
        <f t="shared" si="2541"/>
        <v>0</v>
      </c>
      <c r="BF280" s="16">
        <v>0</v>
      </c>
      <c r="BG280" s="16">
        <f t="shared" si="2542"/>
        <v>0</v>
      </c>
      <c r="BH280" s="16">
        <v>0</v>
      </c>
      <c r="BI280" s="16">
        <f t="shared" si="2543"/>
        <v>0</v>
      </c>
      <c r="BJ280" s="16">
        <v>142</v>
      </c>
      <c r="BK280" s="16">
        <f t="shared" si="2544"/>
        <v>6088223.2464900007</v>
      </c>
      <c r="BL280" s="16">
        <v>3</v>
      </c>
      <c r="BM280" s="16">
        <f t="shared" si="2545"/>
        <v>123243.810606</v>
      </c>
      <c r="BN280" s="22">
        <v>0</v>
      </c>
      <c r="BO280" s="16">
        <f t="shared" si="2546"/>
        <v>0</v>
      </c>
      <c r="BP280" s="16">
        <v>0</v>
      </c>
      <c r="BQ280" s="16">
        <f t="shared" si="2547"/>
        <v>0</v>
      </c>
      <c r="BR280" s="16">
        <v>0</v>
      </c>
      <c r="BS280" s="16">
        <f t="shared" si="2548"/>
        <v>0</v>
      </c>
      <c r="BT280" s="16">
        <v>0</v>
      </c>
      <c r="BU280" s="16">
        <f t="shared" si="2549"/>
        <v>0</v>
      </c>
      <c r="BV280" s="16">
        <v>0</v>
      </c>
      <c r="BW280" s="16">
        <f t="shared" si="2550"/>
        <v>0</v>
      </c>
      <c r="BX280" s="16"/>
      <c r="BY280" s="16">
        <f t="shared" si="2551"/>
        <v>0</v>
      </c>
      <c r="BZ280" s="16">
        <v>0</v>
      </c>
      <c r="CA280" s="16">
        <f t="shared" si="2552"/>
        <v>0</v>
      </c>
      <c r="CB280" s="16"/>
      <c r="CC280" s="16">
        <f t="shared" si="2553"/>
        <v>0</v>
      </c>
      <c r="CD280" s="16">
        <v>0</v>
      </c>
      <c r="CE280" s="16">
        <f t="shared" si="2554"/>
        <v>0</v>
      </c>
      <c r="CF280" s="16"/>
      <c r="CG280" s="16">
        <f t="shared" si="2555"/>
        <v>0</v>
      </c>
      <c r="CH280" s="16"/>
      <c r="CI280" s="16">
        <f t="shared" si="2556"/>
        <v>0</v>
      </c>
      <c r="CJ280" s="16"/>
      <c r="CK280" s="16">
        <f t="shared" si="2557"/>
        <v>0</v>
      </c>
      <c r="CL280" s="16">
        <v>5</v>
      </c>
      <c r="CM280" s="16">
        <f t="shared" si="2558"/>
        <v>244217.78980200001</v>
      </c>
      <c r="CN280" s="16"/>
      <c r="CO280" s="16">
        <f t="shared" si="2559"/>
        <v>0</v>
      </c>
      <c r="CP280" s="18"/>
      <c r="CQ280" s="16">
        <f t="shared" si="2560"/>
        <v>0</v>
      </c>
      <c r="CR280" s="16"/>
      <c r="CS280" s="16">
        <f t="shared" si="2561"/>
        <v>0</v>
      </c>
      <c r="CT280" s="16"/>
      <c r="CU280" s="16">
        <f t="shared" si="2562"/>
        <v>0</v>
      </c>
      <c r="CV280" s="16">
        <v>1</v>
      </c>
      <c r="CW280" s="16">
        <f t="shared" si="2563"/>
        <v>54980.780702399992</v>
      </c>
      <c r="CX280" s="16"/>
      <c r="CY280" s="16">
        <f t="shared" si="2564"/>
        <v>0</v>
      </c>
      <c r="CZ280" s="16"/>
      <c r="DA280" s="16">
        <f t="shared" si="2565"/>
        <v>0</v>
      </c>
      <c r="DB280" s="16"/>
      <c r="DC280" s="16">
        <f t="shared" si="2566"/>
        <v>0</v>
      </c>
      <c r="DD280" s="16"/>
      <c r="DE280" s="16">
        <f t="shared" si="2567"/>
        <v>0</v>
      </c>
      <c r="DF280" s="16"/>
      <c r="DG280" s="16">
        <f t="shared" si="2568"/>
        <v>0</v>
      </c>
      <c r="DH280" s="16"/>
      <c r="DI280" s="16">
        <f t="shared" si="2569"/>
        <v>0</v>
      </c>
      <c r="DJ280" s="16"/>
      <c r="DK280" s="16">
        <f t="shared" si="2570"/>
        <v>0</v>
      </c>
      <c r="DL280" s="16"/>
      <c r="DM280" s="16">
        <f t="shared" si="2515"/>
        <v>0</v>
      </c>
      <c r="DN280" s="16"/>
      <c r="DO280" s="16">
        <f t="shared" si="2517"/>
        <v>0</v>
      </c>
      <c r="DP280" s="16">
        <f t="shared" si="2516"/>
        <v>563</v>
      </c>
      <c r="DQ280" s="16">
        <f t="shared" si="2516"/>
        <v>24997618.8763308</v>
      </c>
    </row>
    <row r="281" spans="1:121" ht="30" customHeight="1" x14ac:dyDescent="0.25">
      <c r="A281" s="20"/>
      <c r="B281" s="54">
        <v>239</v>
      </c>
      <c r="C281" s="55" t="s">
        <v>409</v>
      </c>
      <c r="D281" s="56">
        <f t="shared" si="2519"/>
        <v>19063</v>
      </c>
      <c r="E281" s="56">
        <v>18530</v>
      </c>
      <c r="F281" s="56">
        <v>18715</v>
      </c>
      <c r="G281" s="21">
        <v>1.95</v>
      </c>
      <c r="H281" s="15">
        <v>1</v>
      </c>
      <c r="I281" s="15">
        <v>1</v>
      </c>
      <c r="J281" s="56">
        <v>1.4</v>
      </c>
      <c r="K281" s="56">
        <v>1.68</v>
      </c>
      <c r="L281" s="56">
        <v>2.23</v>
      </c>
      <c r="M281" s="56">
        <v>2.57</v>
      </c>
      <c r="N281" s="16">
        <v>55</v>
      </c>
      <c r="O281" s="16">
        <f t="shared" si="2520"/>
        <v>2997490.1206249995</v>
      </c>
      <c r="P281" s="16">
        <v>1</v>
      </c>
      <c r="Q281" s="16">
        <f t="shared" si="2521"/>
        <v>54499.820374999996</v>
      </c>
      <c r="R281" s="16">
        <v>0</v>
      </c>
      <c r="S281" s="16">
        <f t="shared" si="2522"/>
        <v>0</v>
      </c>
      <c r="T281" s="16"/>
      <c r="U281" s="16">
        <f t="shared" si="2523"/>
        <v>0</v>
      </c>
      <c r="V281" s="16">
        <v>6</v>
      </c>
      <c r="W281" s="16">
        <f t="shared" si="2524"/>
        <v>329210.706825</v>
      </c>
      <c r="X281" s="16">
        <v>2</v>
      </c>
      <c r="Y281" s="16">
        <f t="shared" si="2525"/>
        <v>108999.64074999999</v>
      </c>
      <c r="Z281" s="16">
        <v>0</v>
      </c>
      <c r="AA281" s="16">
        <f t="shared" si="2526"/>
        <v>0</v>
      </c>
      <c r="AB281" s="16">
        <v>0</v>
      </c>
      <c r="AC281" s="16">
        <f t="shared" si="2527"/>
        <v>0</v>
      </c>
      <c r="AD281" s="16">
        <v>0</v>
      </c>
      <c r="AE281" s="16">
        <f t="shared" si="2528"/>
        <v>0</v>
      </c>
      <c r="AF281" s="16">
        <v>0</v>
      </c>
      <c r="AG281" s="16">
        <f t="shared" si="2529"/>
        <v>0</v>
      </c>
      <c r="AH281" s="16"/>
      <c r="AI281" s="16">
        <f t="shared" si="2530"/>
        <v>0</v>
      </c>
      <c r="AJ281" s="16"/>
      <c r="AK281" s="16">
        <f t="shared" si="2531"/>
        <v>0</v>
      </c>
      <c r="AL281" s="58">
        <v>0</v>
      </c>
      <c r="AM281" s="16">
        <f t="shared" si="2532"/>
        <v>0</v>
      </c>
      <c r="AN281" s="59">
        <v>36</v>
      </c>
      <c r="AO281" s="16">
        <f t="shared" si="2533"/>
        <v>2267835.1768800002</v>
      </c>
      <c r="AP281" s="16">
        <v>0</v>
      </c>
      <c r="AQ281" s="16">
        <f t="shared" si="2534"/>
        <v>0</v>
      </c>
      <c r="AR281" s="16">
        <v>2</v>
      </c>
      <c r="AS281" s="16">
        <f t="shared" si="2535"/>
        <v>125990.84315999999</v>
      </c>
      <c r="AT281" s="16"/>
      <c r="AU281" s="16">
        <f t="shared" si="2536"/>
        <v>0</v>
      </c>
      <c r="AV281" s="16"/>
      <c r="AW281" s="16">
        <f t="shared" si="2537"/>
        <v>0</v>
      </c>
      <c r="AX281" s="16"/>
      <c r="AY281" s="16">
        <f t="shared" si="2538"/>
        <v>0</v>
      </c>
      <c r="AZ281" s="16">
        <v>0</v>
      </c>
      <c r="BA281" s="16">
        <f t="shared" si="2539"/>
        <v>0</v>
      </c>
      <c r="BB281" s="16">
        <v>0</v>
      </c>
      <c r="BC281" s="16">
        <f t="shared" si="2540"/>
        <v>0</v>
      </c>
      <c r="BD281" s="16">
        <v>0</v>
      </c>
      <c r="BE281" s="16">
        <f t="shared" si="2541"/>
        <v>0</v>
      </c>
      <c r="BF281" s="16">
        <v>0</v>
      </c>
      <c r="BG281" s="16">
        <f t="shared" si="2542"/>
        <v>0</v>
      </c>
      <c r="BH281" s="16">
        <v>0</v>
      </c>
      <c r="BI281" s="16">
        <f t="shared" si="2543"/>
        <v>0</v>
      </c>
      <c r="BJ281" s="16">
        <v>52</v>
      </c>
      <c r="BK281" s="16">
        <f t="shared" si="2544"/>
        <v>2853159.4591499995</v>
      </c>
      <c r="BL281" s="16"/>
      <c r="BM281" s="16">
        <f t="shared" si="2545"/>
        <v>0</v>
      </c>
      <c r="BN281" s="22">
        <v>0</v>
      </c>
      <c r="BO281" s="16">
        <f t="shared" si="2546"/>
        <v>0</v>
      </c>
      <c r="BP281" s="16">
        <v>0</v>
      </c>
      <c r="BQ281" s="16">
        <f t="shared" si="2547"/>
        <v>0</v>
      </c>
      <c r="BR281" s="16">
        <v>0</v>
      </c>
      <c r="BS281" s="16">
        <f t="shared" si="2548"/>
        <v>0</v>
      </c>
      <c r="BT281" s="16">
        <v>0</v>
      </c>
      <c r="BU281" s="16">
        <f t="shared" si="2549"/>
        <v>0</v>
      </c>
      <c r="BV281" s="16">
        <v>0</v>
      </c>
      <c r="BW281" s="16">
        <f t="shared" si="2550"/>
        <v>0</v>
      </c>
      <c r="BX281" s="16"/>
      <c r="BY281" s="16">
        <f t="shared" si="2551"/>
        <v>0</v>
      </c>
      <c r="BZ281" s="16">
        <v>0</v>
      </c>
      <c r="CA281" s="16">
        <f t="shared" si="2552"/>
        <v>0</v>
      </c>
      <c r="CB281" s="16"/>
      <c r="CC281" s="16">
        <f t="shared" si="2553"/>
        <v>0</v>
      </c>
      <c r="CD281" s="16">
        <v>0</v>
      </c>
      <c r="CE281" s="16">
        <f t="shared" si="2554"/>
        <v>0</v>
      </c>
      <c r="CF281" s="16"/>
      <c r="CG281" s="16">
        <f t="shared" si="2555"/>
        <v>0</v>
      </c>
      <c r="CH281" s="16"/>
      <c r="CI281" s="16">
        <f t="shared" si="2556"/>
        <v>0</v>
      </c>
      <c r="CJ281" s="16"/>
      <c r="CK281" s="16">
        <f t="shared" si="2557"/>
        <v>0</v>
      </c>
      <c r="CL281" s="16"/>
      <c r="CM281" s="16">
        <f t="shared" si="2558"/>
        <v>0</v>
      </c>
      <c r="CN281" s="16"/>
      <c r="CO281" s="16">
        <f t="shared" si="2559"/>
        <v>0</v>
      </c>
      <c r="CP281" s="18"/>
      <c r="CQ281" s="16">
        <f t="shared" si="2560"/>
        <v>0</v>
      </c>
      <c r="CR281" s="16"/>
      <c r="CS281" s="16">
        <f t="shared" si="2561"/>
        <v>0</v>
      </c>
      <c r="CT281" s="16"/>
      <c r="CU281" s="16">
        <f t="shared" si="2562"/>
        <v>0</v>
      </c>
      <c r="CV281" s="16"/>
      <c r="CW281" s="16">
        <f t="shared" si="2563"/>
        <v>0</v>
      </c>
      <c r="CX281" s="16"/>
      <c r="CY281" s="16">
        <f t="shared" si="2564"/>
        <v>0</v>
      </c>
      <c r="CZ281" s="16"/>
      <c r="DA281" s="16">
        <f t="shared" si="2565"/>
        <v>0</v>
      </c>
      <c r="DB281" s="16"/>
      <c r="DC281" s="16">
        <f t="shared" si="2566"/>
        <v>0</v>
      </c>
      <c r="DD281" s="16"/>
      <c r="DE281" s="16">
        <f t="shared" si="2567"/>
        <v>0</v>
      </c>
      <c r="DF281" s="16"/>
      <c r="DG281" s="16">
        <f t="shared" si="2568"/>
        <v>0</v>
      </c>
      <c r="DH281" s="16">
        <v>1</v>
      </c>
      <c r="DI281" s="16">
        <f t="shared" si="2569"/>
        <v>75461.267699999982</v>
      </c>
      <c r="DJ281" s="16"/>
      <c r="DK281" s="16">
        <f t="shared" si="2570"/>
        <v>0</v>
      </c>
      <c r="DL281" s="16"/>
      <c r="DM281" s="16">
        <f t="shared" si="2515"/>
        <v>0</v>
      </c>
      <c r="DN281" s="16"/>
      <c r="DO281" s="16">
        <f t="shared" si="2517"/>
        <v>0</v>
      </c>
      <c r="DP281" s="16">
        <f t="shared" si="2516"/>
        <v>155</v>
      </c>
      <c r="DQ281" s="16">
        <f t="shared" si="2516"/>
        <v>8812647.0354649983</v>
      </c>
    </row>
    <row r="282" spans="1:121" ht="30" customHeight="1" x14ac:dyDescent="0.25">
      <c r="A282" s="20"/>
      <c r="B282" s="54">
        <v>240</v>
      </c>
      <c r="C282" s="55" t="s">
        <v>410</v>
      </c>
      <c r="D282" s="56">
        <f t="shared" si="2519"/>
        <v>19063</v>
      </c>
      <c r="E282" s="56">
        <v>18530</v>
      </c>
      <c r="F282" s="56">
        <v>18715</v>
      </c>
      <c r="G282" s="21">
        <v>2.14</v>
      </c>
      <c r="H282" s="15">
        <v>1</v>
      </c>
      <c r="I282" s="15">
        <v>1</v>
      </c>
      <c r="J282" s="56">
        <v>1.4</v>
      </c>
      <c r="K282" s="56">
        <v>1.68</v>
      </c>
      <c r="L282" s="56">
        <v>2.23</v>
      </c>
      <c r="M282" s="56">
        <v>2.57</v>
      </c>
      <c r="N282" s="16">
        <v>237</v>
      </c>
      <c r="O282" s="16">
        <f t="shared" ref="O282:O283" si="2571">(N282/12*5*$D282*$G282*$H282*$J282)+(N282/12*4*$E282*$G282*$I282*$J282)+(N282/12*3*$F282*$G282*$I282*$J282)</f>
        <v>13347794.180000002</v>
      </c>
      <c r="P282" s="16">
        <v>0</v>
      </c>
      <c r="Q282" s="16">
        <f t="shared" ref="Q282:Q283" si="2572">(P282/12*5*$D282*$G282*$H282*$J282)+(P282/12*4*$E282*$G282*$I282*$J282)+(P282/12*3*$F282*$G282*$I282*$J282)</f>
        <v>0</v>
      </c>
      <c r="R282" s="16"/>
      <c r="S282" s="16">
        <f t="shared" ref="S282:S283" si="2573">(R282/12*5*$D282*$G282*$H282*$J282)+(R282/12*4*$E282*$G282*$I282*$J282)+(R282/12*3*$F282*$G282*$I282*$J282)</f>
        <v>0</v>
      </c>
      <c r="T282" s="16"/>
      <c r="U282" s="16">
        <f t="shared" ref="U282:U283" si="2574">(T282/12*5*$D282*$G282*$H282*$J282)+(T282/12*4*$E282*$G282*$I282*$J282)+(T282/12*3*$F282*$G282*$I282*$J282)</f>
        <v>0</v>
      </c>
      <c r="V282" s="16">
        <v>0</v>
      </c>
      <c r="W282" s="16">
        <f t="shared" ref="W282:W283" si="2575">(V282/12*5*$D282*$G282*$H282*$J282)+(V282/12*4*$E282*$G282*$I282*$J282)+(V282/12*3*$F282*$G282*$I282*$J282)</f>
        <v>0</v>
      </c>
      <c r="X282" s="16">
        <v>6</v>
      </c>
      <c r="Y282" s="16">
        <f t="shared" ref="Y282:Y283" si="2576">(X282/12*5*$D282*$G282*$H282*$J282)+(X282/12*4*$E282*$G282*$I282*$J282)+(X282/12*3*$F282*$G282*$I282*$J282)</f>
        <v>337918.83999999997</v>
      </c>
      <c r="Z282" s="16"/>
      <c r="AA282" s="16">
        <f t="shared" ref="AA282:AA283" si="2577">(Z282/12*5*$D282*$G282*$H282*$J282)+(Z282/12*4*$E282*$G282*$I282*$J282)+(Z282/12*3*$F282*$G282*$I282*$J282)</f>
        <v>0</v>
      </c>
      <c r="AB282" s="16"/>
      <c r="AC282" s="16">
        <f t="shared" ref="AC282:AC283" si="2578">(AB282/12*5*$D282*$G282*$H282*$J282)+(AB282/12*4*$E282*$G282*$I282*$J282)+(AB282/12*3*$F282*$G282*$I282*$J282)</f>
        <v>0</v>
      </c>
      <c r="AD282" s="16">
        <v>0</v>
      </c>
      <c r="AE282" s="16">
        <f t="shared" ref="AE282:AE283" si="2579">(AD282/12*5*$D282*$G282*$H282*$J282)+(AD282/12*4*$E282*$G282*$I282*$J282)+(AD282/12*3*$F282*$G282*$I282*$J282)</f>
        <v>0</v>
      </c>
      <c r="AF282" s="16">
        <v>0</v>
      </c>
      <c r="AG282" s="16">
        <f t="shared" ref="AG282:AG283" si="2580">(AF282/12*5*$D282*$G282*$H282*$J282)+(AF282/12*4*$E282*$G282*$I282*$J282)+(AF282/12*3*$F282*$G282*$I282*$J282)</f>
        <v>0</v>
      </c>
      <c r="AH282" s="16">
        <v>11</v>
      </c>
      <c r="AI282" s="16">
        <f t="shared" ref="AI282:AI283" si="2581">(AH282/12*5*$D282*$G282*$H282*$J282)+(AH282/12*4*$E282*$G282*$I282*$J282)+(AH282/12*3*$F282*$G282*$I282*$J282)</f>
        <v>619517.87333333329</v>
      </c>
      <c r="AJ282" s="16"/>
      <c r="AK282" s="16">
        <f t="shared" ref="AK282:AK283" si="2582">(AJ282/12*5*$D282*$G282*$H282*$J282)+(AJ282/12*4*$E282*$G282*$I282*$J282)+(AJ282/12*3*$F282*$G282*$I282*$J282)</f>
        <v>0</v>
      </c>
      <c r="AL282" s="58">
        <v>0</v>
      </c>
      <c r="AM282" s="16">
        <f t="shared" ref="AM282:AM283" si="2583">(AL282/12*5*$D282*$G282*$H282*$J282)+(AL282/12*4*$E282*$G282*$I282*$J282)+(AL282/12*3*$F282*$G282*$I282*$J282)</f>
        <v>0</v>
      </c>
      <c r="AN282" s="67">
        <v>108</v>
      </c>
      <c r="AO282" s="16">
        <f t="shared" ref="AO282:AO283" si="2584">(AN282/12*5*$D282*$G282*$H282*$K282)+(AN282/12*4*$E282*$G282*$I282*$K282)+(AN282/12*3*$F282*$G282*$I282*$K282)</f>
        <v>7299046.9440000001</v>
      </c>
      <c r="AP282" s="16"/>
      <c r="AQ282" s="16">
        <f t="shared" ref="AQ282:AQ283" si="2585">(AP282/12*5*$D282*$G282*$H282*$K282)+(AP282/12*4*$E282*$G282*$I282*$K282)+(AP282/12*3*$F282*$G282*$I282*$K282)</f>
        <v>0</v>
      </c>
      <c r="AR282" s="16"/>
      <c r="AS282" s="16">
        <f t="shared" ref="AS282:AS283" si="2586">(AR282/12*5*$D282*$G282*$H282*$K282)+(AR282/12*4*$E282*$G282*$I282*$K282)+(AR282/12*3*$F282*$G282*$I282*$K282)</f>
        <v>0</v>
      </c>
      <c r="AT282" s="16"/>
      <c r="AU282" s="16">
        <f t="shared" ref="AU282:AU283" si="2587">(AT282/12*5*$D282*$G282*$H282*$K282)+(AT282/12*4*$E282*$G282*$I282*$K282)+(AT282/12*3*$F282*$G282*$I282*$K282)</f>
        <v>0</v>
      </c>
      <c r="AV282" s="16"/>
      <c r="AW282" s="16">
        <f t="shared" ref="AW282:AW283" si="2588">(AV282/12*5*$D282*$G282*$H282*$J282)+(AV282/12*4*$E282*$G282*$I282*$J282)+(AV282/12*3*$F282*$G282*$I282*$J282)</f>
        <v>0</v>
      </c>
      <c r="AX282" s="16"/>
      <c r="AY282" s="16">
        <f t="shared" ref="AY282:AY283" si="2589">(AX282/12*5*$D282*$G282*$H282*$J282)+(AX282/12*4*$E282*$G282*$I282*$J282)+(AX282/12*3*$F282*$G282*$I282*$J282)</f>
        <v>0</v>
      </c>
      <c r="AZ282" s="16"/>
      <c r="BA282" s="16">
        <f t="shared" ref="BA282:BA283" si="2590">(AZ282/12*5*$D282*$G282*$H282*$K282)+(AZ282/12*4*$E282*$G282*$I282*$K282)+(AZ282/12*3*$F282*$G282*$I282*$K282)</f>
        <v>0</v>
      </c>
      <c r="BB282" s="16"/>
      <c r="BC282" s="16">
        <f t="shared" ref="BC282:BC283" si="2591">(BB282/12*5*$D282*$G282*$H282*$J282)+(BB282/12*4*$E282*$G282*$I282*$J282)+(BB282/12*3*$F282*$G282*$I282*$J282)</f>
        <v>0</v>
      </c>
      <c r="BD282" s="16"/>
      <c r="BE282" s="16">
        <f t="shared" ref="BE282:BE283" si="2592">(BD282/12*5*$D282*$G282*$H282*$J282)+(BD282/12*4*$E282*$G282*$I282*$J282)+(BD282/12*3*$F282*$G282*$I282*$J282)</f>
        <v>0</v>
      </c>
      <c r="BF282" s="16"/>
      <c r="BG282" s="16">
        <f t="shared" ref="BG282:BG283" si="2593">(BF282/12*5*$D282*$G282*$H282*$J282)+(BF282/12*4*$E282*$G282*$I282*$J282)+(BF282/12*3*$F282*$G282*$I282*$J282)</f>
        <v>0</v>
      </c>
      <c r="BH282" s="16"/>
      <c r="BI282" s="16">
        <f t="shared" ref="BI282:BI283" si="2594">(BH282/12*5*$D282*$G282*$H282*$K282)+(BH282/12*4*$E282*$G282*$I282*$K282)+(BH282/12*3*$F282*$G282*$I282*$K282)</f>
        <v>0</v>
      </c>
      <c r="BJ282" s="16">
        <v>160</v>
      </c>
      <c r="BK282" s="16">
        <f t="shared" ref="BK282:BK283" si="2595">(BJ282/12*5*$D282*$G282*$H282*$J282)+(BJ282/12*4*$E282*$G282*$I282*$J282)+(BJ282/12*3*$F282*$G282*$I282*$J282)</f>
        <v>9011169.0666666664</v>
      </c>
      <c r="BL282" s="16"/>
      <c r="BM282" s="16">
        <f t="shared" ref="BM282:BM283" si="2596">(BL282/12*5*$D282*$G282*$H282*$J282)+(BL282/12*4*$E282*$G282*$I282*$J282)+(BL282/12*3*$F282*$G282*$I282*$J282)</f>
        <v>0</v>
      </c>
      <c r="BN282" s="22"/>
      <c r="BO282" s="16">
        <f t="shared" ref="BO282:BO283" si="2597">(BN282/12*5*$D282*$G282*$H282*$K282)+(BN282/12*4*$E282*$G282*$I282*$K282)+(BN282/12*3*$F282*$G282*$I282*$K282)</f>
        <v>0</v>
      </c>
      <c r="BP282" s="16">
        <v>0</v>
      </c>
      <c r="BQ282" s="16">
        <f t="shared" ref="BQ282:BQ283" si="2598">(BP282/12*5*$D282*$G282*$H282*$K282)+(BP282/12*4*$E282*$G282*$I282*$K282)+(BP282/12*3*$F282*$G282*$I282*$K282)</f>
        <v>0</v>
      </c>
      <c r="BR282" s="16"/>
      <c r="BS282" s="16">
        <f t="shared" ref="BS282:BS283" si="2599">(BR282/12*5*$D282*$G282*$H282*$J282)+(BR282/12*4*$E282*$G282*$I282*$J282)+(BR282/12*3*$F282*$G282*$I282*$J282)</f>
        <v>0</v>
      </c>
      <c r="BT282" s="16"/>
      <c r="BU282" s="16">
        <f t="shared" ref="BU282:BU283" si="2600">(BT282/12*5*$D282*$G282*$H282*$J282)+(BT282/12*4*$E282*$G282*$I282*$J282)+(BT282/12*3*$F282*$G282*$I282*$J282)</f>
        <v>0</v>
      </c>
      <c r="BV282" s="16"/>
      <c r="BW282" s="16">
        <f t="shared" ref="BW282:BW283" si="2601">(BV282/12*5*$D282*$G282*$H282*$K282)+(BV282/12*4*$E282*$G282*$I282*$K282)+(BV282/12*3*$F282*$G282*$I282*$K282)</f>
        <v>0</v>
      </c>
      <c r="BX282" s="16"/>
      <c r="BY282" s="16">
        <f t="shared" ref="BY282:BY283" si="2602">(BX282/12*5*$D282*$G282*$H282*$K282)+(BX282/12*4*$E282*$G282*$I282*$K282)+(BX282/12*3*$F282*$G282*$I282*$K282)</f>
        <v>0</v>
      </c>
      <c r="BZ282" s="16"/>
      <c r="CA282" s="16">
        <f t="shared" ref="CA282:CA283" si="2603">(BZ282/12*5*$D282*$G282*$H282*$J282)+(BZ282/12*4*$E282*$G282*$I282*$J282)+(BZ282/12*3*$F282*$G282*$I282*$J282)</f>
        <v>0</v>
      </c>
      <c r="CB282" s="16"/>
      <c r="CC282" s="16">
        <f t="shared" ref="CC282:CC283" si="2604">(CB282/12*5*$D282*$G282*$H282*$K282)+(CB282/12*4*$E282*$G282*$I282*$K282)+(CB282/12*3*$F282*$G282*$I282*$K282)</f>
        <v>0</v>
      </c>
      <c r="CD282" s="16"/>
      <c r="CE282" s="16">
        <f t="shared" ref="CE282:CE283" si="2605">(CD282/12*5*$D282*$G282*$H282*$J282)+(CD282/12*4*$E282*$G282*$I282*$J282)+(CD282/12*3*$F282*$G282*$I282*$J282)</f>
        <v>0</v>
      </c>
      <c r="CF282" s="16"/>
      <c r="CG282" s="16">
        <f t="shared" ref="CG282:CG283" si="2606">(CF282/12*5*$D282*$G282*$H282*$J282)+(CF282/12*4*$E282*$G282*$I282*$J282)+(CF282/12*3*$F282*$G282*$I282*$J282)</f>
        <v>0</v>
      </c>
      <c r="CH282" s="16"/>
      <c r="CI282" s="16">
        <f t="shared" ref="CI282:CI283" si="2607">(CH282/12*5*$D282*$G282*$H282*$J282)+(CH282/12*4*$E282*$G282*$I282*$J282)+(CH282/12*3*$F282*$G282*$I282*$J282)</f>
        <v>0</v>
      </c>
      <c r="CJ282" s="16"/>
      <c r="CK282" s="16">
        <f t="shared" ref="CK282:CK283" si="2608">(CJ282/12*5*$D282*$G282*$H282*$J282)+(CJ282/12*4*$E282*$G282*$I282*$J282)+(CJ282/12*3*$F282*$G282*$I282*$J282)</f>
        <v>0</v>
      </c>
      <c r="CL282" s="16"/>
      <c r="CM282" s="16">
        <f t="shared" ref="CM282:CM283" si="2609">(CL282/12*5*$D282*$G282*$H282*$K282)+(CL282/12*4*$E282*$G282*$I282*$K282)+(CL282/12*3*$F282*$G282*$I282*$K282)</f>
        <v>0</v>
      </c>
      <c r="CN282" s="16"/>
      <c r="CO282" s="16">
        <f t="shared" ref="CO282:CO283" si="2610">(CN282/12*5*$D282*$G282*$H282*$K282)+(CN282/12*4*$E282*$G282*$I282*$K282)+(CN282/12*3*$F282*$G282*$I282*$K282)</f>
        <v>0</v>
      </c>
      <c r="CP282" s="18"/>
      <c r="CQ282" s="16">
        <f t="shared" ref="CQ282:CQ283" si="2611">(CP282/12*5*$D282*$G282*$H282*$J282)+(CP282/12*4*$E282*$G282*$I282*$J282)+(CP282/12*3*$F282*$G282*$I282*$J282)</f>
        <v>0</v>
      </c>
      <c r="CR282" s="16"/>
      <c r="CS282" s="16">
        <f t="shared" ref="CS282:CS283" si="2612">(CR282/12*5*$D282*$G282*$H282*$K282)+(CR282/12*4*$E282*$G282*$I282*$K282)+(CR282/12*3*$F282*$G282*$I282*$K282)</f>
        <v>0</v>
      </c>
      <c r="CT282" s="16"/>
      <c r="CU282" s="16">
        <f t="shared" ref="CU282:CU283" si="2613">(CT282/12*5*$D282*$G282*$H282*$K282)+(CT282/12*4*$E282*$G282*$I282*$K282)+(CT282/12*3*$F282*$G282*$I282*$K282)</f>
        <v>0</v>
      </c>
      <c r="CV282" s="16"/>
      <c r="CW282" s="16">
        <f t="shared" ref="CW282:CW283" si="2614">(CV282/12*5*$D282*$G282*$H282*$K282)+(CV282/12*4*$E282*$G282*$I282*$K282)+(CV282/12*3*$F282*$G282*$I282*$K282)</f>
        <v>0</v>
      </c>
      <c r="CX282" s="16"/>
      <c r="CY282" s="16">
        <f t="shared" ref="CY282:CY283" si="2615">(CX282/12*5*$D282*$G282*$H282*$K282)+(CX282/12*4*$E282*$G282*$I282*$K282)+(CX282/12*3*$F282*$G282*$I282*$K282)</f>
        <v>0</v>
      </c>
      <c r="CZ282" s="16"/>
      <c r="DA282" s="16">
        <f t="shared" ref="DA282:DA283" si="2616">(CZ282/12*5*$D282*$G282*$H282*$K282)+(CZ282/12*4*$E282*$G282*$I282*$K282)+(CZ282/12*3*$F282*$G282*$I282*$K282)</f>
        <v>0</v>
      </c>
      <c r="DB282" s="16"/>
      <c r="DC282" s="16">
        <f t="shared" ref="DC282:DC283" si="2617">(DB282/12*5*$D282*$G282*$H282*$J282)+(DB282/12*4*$E282*$G282*$I282*$J282)+(DB282/12*3*$F282*$G282*$I282*$J282)</f>
        <v>0</v>
      </c>
      <c r="DD282" s="16"/>
      <c r="DE282" s="16">
        <f t="shared" ref="DE282:DE283" si="2618">(DD282/12*5*$D282*$G282*$H282*$J282)+(DD282/12*4*$E282*$G282*$I282*$J282)+(DD282/12*3*$F282*$G282*$I282*$J282)</f>
        <v>0</v>
      </c>
      <c r="DF282" s="16"/>
      <c r="DG282" s="16">
        <f t="shared" ref="DG282:DG283" si="2619">(DF282/12*5*$D282*$G282*$H282*$K282)+(DF282/12*4*$E282*$G282*$I282*$K282)+(DF282/12*3*$F282*$G282*$I282*$K282)</f>
        <v>0</v>
      </c>
      <c r="DH282" s="16"/>
      <c r="DI282" s="16">
        <f t="shared" ref="DI282:DI283" si="2620">(DH282/12*5*$D282*$G282*$H282*$K282)+(DH282/12*4*$E282*$G282*$I282*$K282)+(DH282/12*3*$F282*$G282*$I282*$K282)</f>
        <v>0</v>
      </c>
      <c r="DJ282" s="16"/>
      <c r="DK282" s="16">
        <f t="shared" ref="DK282:DK283" si="2621">(DJ282/12*5*$D282*$G282*$H282*$L282)+(DJ282/12*4*$E282*$G282*$I282*$L282)+(DJ282/12*3*$F282*$G282*$I282*$L282)</f>
        <v>0</v>
      </c>
      <c r="DL282" s="16"/>
      <c r="DM282" s="16">
        <f t="shared" ref="DM282:DM283" si="2622">(DL282/12*5*$D282*$G282*$H282*$M282)+(DL282/12*4*$E282*$G282*$I282*$M282)+(DL282/12*3*$F282*$G282*$I282*$M282)</f>
        <v>0</v>
      </c>
      <c r="DN282" s="16"/>
      <c r="DO282" s="16">
        <f t="shared" ref="DO282:DO283" si="2623">(DN282*$D282*$G282*$H282*$K282)</f>
        <v>0</v>
      </c>
      <c r="DP282" s="16">
        <f t="shared" si="2516"/>
        <v>522</v>
      </c>
      <c r="DQ282" s="16">
        <f t="shared" si="2516"/>
        <v>30615446.904000003</v>
      </c>
    </row>
    <row r="283" spans="1:121" ht="30" customHeight="1" x14ac:dyDescent="0.25">
      <c r="A283" s="20"/>
      <c r="B283" s="54">
        <v>241</v>
      </c>
      <c r="C283" s="55" t="s">
        <v>411</v>
      </c>
      <c r="D283" s="56">
        <f t="shared" si="2519"/>
        <v>19063</v>
      </c>
      <c r="E283" s="56">
        <v>18530</v>
      </c>
      <c r="F283" s="56">
        <v>18715</v>
      </c>
      <c r="G283" s="21">
        <v>4.13</v>
      </c>
      <c r="H283" s="15">
        <v>1</v>
      </c>
      <c r="I283" s="15">
        <v>1</v>
      </c>
      <c r="J283" s="56">
        <v>1.4</v>
      </c>
      <c r="K283" s="56">
        <v>1.68</v>
      </c>
      <c r="L283" s="56">
        <v>2.23</v>
      </c>
      <c r="M283" s="56">
        <v>2.57</v>
      </c>
      <c r="N283" s="16">
        <v>12</v>
      </c>
      <c r="O283" s="16">
        <f t="shared" si="2571"/>
        <v>1304303.56</v>
      </c>
      <c r="P283" s="16">
        <v>0</v>
      </c>
      <c r="Q283" s="16">
        <f t="shared" si="2572"/>
        <v>0</v>
      </c>
      <c r="R283" s="16"/>
      <c r="S283" s="16">
        <f t="shared" si="2573"/>
        <v>0</v>
      </c>
      <c r="T283" s="16"/>
      <c r="U283" s="16">
        <f t="shared" si="2574"/>
        <v>0</v>
      </c>
      <c r="V283" s="16">
        <v>3</v>
      </c>
      <c r="W283" s="16">
        <f t="shared" si="2575"/>
        <v>326075.89</v>
      </c>
      <c r="X283" s="16">
        <v>2</v>
      </c>
      <c r="Y283" s="16">
        <f t="shared" si="2576"/>
        <v>217383.92666666664</v>
      </c>
      <c r="Z283" s="16"/>
      <c r="AA283" s="16">
        <f t="shared" si="2577"/>
        <v>0</v>
      </c>
      <c r="AB283" s="16"/>
      <c r="AC283" s="16">
        <f t="shared" si="2578"/>
        <v>0</v>
      </c>
      <c r="AD283" s="16">
        <v>0</v>
      </c>
      <c r="AE283" s="16">
        <f t="shared" si="2579"/>
        <v>0</v>
      </c>
      <c r="AF283" s="16">
        <v>0</v>
      </c>
      <c r="AG283" s="16">
        <f t="shared" si="2580"/>
        <v>0</v>
      </c>
      <c r="AH283" s="16"/>
      <c r="AI283" s="16">
        <f t="shared" si="2581"/>
        <v>0</v>
      </c>
      <c r="AJ283" s="16"/>
      <c r="AK283" s="16">
        <f t="shared" si="2582"/>
        <v>0</v>
      </c>
      <c r="AL283" s="58">
        <v>0</v>
      </c>
      <c r="AM283" s="16">
        <f t="shared" si="2583"/>
        <v>0</v>
      </c>
      <c r="AN283" s="67">
        <v>0</v>
      </c>
      <c r="AO283" s="16">
        <f t="shared" si="2584"/>
        <v>0</v>
      </c>
      <c r="AP283" s="16"/>
      <c r="AQ283" s="16">
        <f t="shared" si="2585"/>
        <v>0</v>
      </c>
      <c r="AR283" s="16"/>
      <c r="AS283" s="16">
        <f t="shared" si="2586"/>
        <v>0</v>
      </c>
      <c r="AT283" s="16">
        <v>15</v>
      </c>
      <c r="AU283" s="16">
        <f t="shared" si="2587"/>
        <v>1956455.3399999999</v>
      </c>
      <c r="AV283" s="16"/>
      <c r="AW283" s="16">
        <f t="shared" si="2588"/>
        <v>0</v>
      </c>
      <c r="AX283" s="16"/>
      <c r="AY283" s="16">
        <f t="shared" si="2589"/>
        <v>0</v>
      </c>
      <c r="AZ283" s="16"/>
      <c r="BA283" s="16">
        <f t="shared" si="2590"/>
        <v>0</v>
      </c>
      <c r="BB283" s="16"/>
      <c r="BC283" s="16">
        <f t="shared" si="2591"/>
        <v>0</v>
      </c>
      <c r="BD283" s="16"/>
      <c r="BE283" s="16">
        <f t="shared" si="2592"/>
        <v>0</v>
      </c>
      <c r="BF283" s="16"/>
      <c r="BG283" s="16">
        <f t="shared" si="2593"/>
        <v>0</v>
      </c>
      <c r="BH283" s="16"/>
      <c r="BI283" s="16">
        <f t="shared" si="2594"/>
        <v>0</v>
      </c>
      <c r="BJ283" s="16">
        <v>6</v>
      </c>
      <c r="BK283" s="16">
        <f t="shared" si="2595"/>
        <v>652151.78</v>
      </c>
      <c r="BL283" s="16"/>
      <c r="BM283" s="16">
        <f t="shared" si="2596"/>
        <v>0</v>
      </c>
      <c r="BN283" s="22"/>
      <c r="BO283" s="16">
        <f t="shared" si="2597"/>
        <v>0</v>
      </c>
      <c r="BP283" s="16">
        <v>0</v>
      </c>
      <c r="BQ283" s="16">
        <f t="shared" si="2598"/>
        <v>0</v>
      </c>
      <c r="BR283" s="16"/>
      <c r="BS283" s="16">
        <f t="shared" si="2599"/>
        <v>0</v>
      </c>
      <c r="BT283" s="16"/>
      <c r="BU283" s="16">
        <f t="shared" si="2600"/>
        <v>0</v>
      </c>
      <c r="BV283" s="16"/>
      <c r="BW283" s="16">
        <f t="shared" si="2601"/>
        <v>0</v>
      </c>
      <c r="BX283" s="16"/>
      <c r="BY283" s="16">
        <f t="shared" si="2602"/>
        <v>0</v>
      </c>
      <c r="BZ283" s="16"/>
      <c r="CA283" s="16">
        <f t="shared" si="2603"/>
        <v>0</v>
      </c>
      <c r="CB283" s="16"/>
      <c r="CC283" s="16">
        <f t="shared" si="2604"/>
        <v>0</v>
      </c>
      <c r="CD283" s="16"/>
      <c r="CE283" s="16">
        <f t="shared" si="2605"/>
        <v>0</v>
      </c>
      <c r="CF283" s="16"/>
      <c r="CG283" s="16">
        <f t="shared" si="2606"/>
        <v>0</v>
      </c>
      <c r="CH283" s="16"/>
      <c r="CI283" s="16">
        <f t="shared" si="2607"/>
        <v>0</v>
      </c>
      <c r="CJ283" s="16"/>
      <c r="CK283" s="16">
        <f t="shared" si="2608"/>
        <v>0</v>
      </c>
      <c r="CL283" s="16"/>
      <c r="CM283" s="16">
        <f t="shared" si="2609"/>
        <v>0</v>
      </c>
      <c r="CN283" s="16"/>
      <c r="CO283" s="16">
        <f t="shared" si="2610"/>
        <v>0</v>
      </c>
      <c r="CP283" s="18"/>
      <c r="CQ283" s="16">
        <f t="shared" si="2611"/>
        <v>0</v>
      </c>
      <c r="CR283" s="16"/>
      <c r="CS283" s="16">
        <f t="shared" si="2612"/>
        <v>0</v>
      </c>
      <c r="CT283" s="16"/>
      <c r="CU283" s="16">
        <f t="shared" si="2613"/>
        <v>0</v>
      </c>
      <c r="CV283" s="16"/>
      <c r="CW283" s="16">
        <f t="shared" si="2614"/>
        <v>0</v>
      </c>
      <c r="CX283" s="16"/>
      <c r="CY283" s="16">
        <f t="shared" si="2615"/>
        <v>0</v>
      </c>
      <c r="CZ283" s="16"/>
      <c r="DA283" s="16">
        <f t="shared" si="2616"/>
        <v>0</v>
      </c>
      <c r="DB283" s="16"/>
      <c r="DC283" s="16">
        <f t="shared" si="2617"/>
        <v>0</v>
      </c>
      <c r="DD283" s="16"/>
      <c r="DE283" s="16">
        <f t="shared" si="2618"/>
        <v>0</v>
      </c>
      <c r="DF283" s="16"/>
      <c r="DG283" s="16">
        <f t="shared" si="2619"/>
        <v>0</v>
      </c>
      <c r="DH283" s="16"/>
      <c r="DI283" s="16">
        <f t="shared" si="2620"/>
        <v>0</v>
      </c>
      <c r="DJ283" s="16"/>
      <c r="DK283" s="16">
        <f t="shared" si="2621"/>
        <v>0</v>
      </c>
      <c r="DL283" s="16"/>
      <c r="DM283" s="16">
        <f t="shared" si="2622"/>
        <v>0</v>
      </c>
      <c r="DN283" s="16"/>
      <c r="DO283" s="16">
        <f t="shared" si="2623"/>
        <v>0</v>
      </c>
      <c r="DP283" s="16">
        <f t="shared" si="2516"/>
        <v>38</v>
      </c>
      <c r="DQ283" s="16">
        <f t="shared" si="2516"/>
        <v>4456370.4966666671</v>
      </c>
    </row>
    <row r="284" spans="1:121" ht="15.75" customHeight="1" x14ac:dyDescent="0.25">
      <c r="A284" s="69">
        <v>31</v>
      </c>
      <c r="B284" s="78"/>
      <c r="C284" s="71" t="s">
        <v>412</v>
      </c>
      <c r="D284" s="75">
        <f t="shared" si="2519"/>
        <v>19063</v>
      </c>
      <c r="E284" s="75">
        <v>18530</v>
      </c>
      <c r="F284" s="75">
        <v>18715</v>
      </c>
      <c r="G284" s="82">
        <v>0.9</v>
      </c>
      <c r="H284" s="76">
        <v>1</v>
      </c>
      <c r="I284" s="76">
        <v>1</v>
      </c>
      <c r="J284" s="75">
        <v>1.4</v>
      </c>
      <c r="K284" s="75">
        <v>1.68</v>
      </c>
      <c r="L284" s="75">
        <v>2.23</v>
      </c>
      <c r="M284" s="75">
        <v>2.57</v>
      </c>
      <c r="N284" s="74">
        <f t="shared" ref="N284:BY284" si="2624">SUM(N285:N303)</f>
        <v>399</v>
      </c>
      <c r="O284" s="74">
        <f t="shared" si="2624"/>
        <v>15306336.179808334</v>
      </c>
      <c r="P284" s="74">
        <f t="shared" si="2624"/>
        <v>826</v>
      </c>
      <c r="Q284" s="74">
        <f t="shared" si="2624"/>
        <v>28057965.446000002</v>
      </c>
      <c r="R284" s="74">
        <f t="shared" si="2624"/>
        <v>0</v>
      </c>
      <c r="S284" s="74">
        <f t="shared" si="2624"/>
        <v>0</v>
      </c>
      <c r="T284" s="74">
        <f t="shared" si="2624"/>
        <v>0</v>
      </c>
      <c r="U284" s="74">
        <f t="shared" si="2624"/>
        <v>0</v>
      </c>
      <c r="V284" s="74">
        <f t="shared" si="2624"/>
        <v>318</v>
      </c>
      <c r="W284" s="74">
        <f t="shared" si="2624"/>
        <v>11191339.453979999</v>
      </c>
      <c r="X284" s="74">
        <f t="shared" si="2624"/>
        <v>43</v>
      </c>
      <c r="Y284" s="74">
        <f t="shared" si="2624"/>
        <v>1353831.5858083332</v>
      </c>
      <c r="Z284" s="74">
        <f t="shared" si="2624"/>
        <v>0</v>
      </c>
      <c r="AA284" s="74">
        <f t="shared" si="2624"/>
        <v>0</v>
      </c>
      <c r="AB284" s="74">
        <f t="shared" si="2624"/>
        <v>0</v>
      </c>
      <c r="AC284" s="74">
        <f t="shared" si="2624"/>
        <v>0</v>
      </c>
      <c r="AD284" s="74">
        <v>0</v>
      </c>
      <c r="AE284" s="74">
        <f t="shared" ref="AE284" si="2625">SUM(AE285:AE303)</f>
        <v>0</v>
      </c>
      <c r="AF284" s="74">
        <f t="shared" si="2624"/>
        <v>644</v>
      </c>
      <c r="AG284" s="74">
        <f t="shared" si="2624"/>
        <v>18033040.56026667</v>
      </c>
      <c r="AH284" s="74">
        <f t="shared" si="2624"/>
        <v>30</v>
      </c>
      <c r="AI284" s="74">
        <f t="shared" si="2624"/>
        <v>601730.08921666665</v>
      </c>
      <c r="AJ284" s="74">
        <f t="shared" si="2624"/>
        <v>0</v>
      </c>
      <c r="AK284" s="74">
        <f t="shared" si="2624"/>
        <v>0</v>
      </c>
      <c r="AL284" s="74">
        <f t="shared" si="2624"/>
        <v>715</v>
      </c>
      <c r="AM284" s="74">
        <f t="shared" si="2624"/>
        <v>13450781.413008332</v>
      </c>
      <c r="AN284" s="74">
        <f t="shared" si="2624"/>
        <v>195</v>
      </c>
      <c r="AO284" s="74">
        <f t="shared" si="2624"/>
        <v>5696700.7345779995</v>
      </c>
      <c r="AP284" s="74">
        <f t="shared" si="2624"/>
        <v>0</v>
      </c>
      <c r="AQ284" s="74">
        <f t="shared" si="2624"/>
        <v>0</v>
      </c>
      <c r="AR284" s="74">
        <f t="shared" si="2624"/>
        <v>1276</v>
      </c>
      <c r="AS284" s="74">
        <f t="shared" si="2624"/>
        <v>34802346.875576004</v>
      </c>
      <c r="AT284" s="74">
        <f t="shared" si="2624"/>
        <v>275</v>
      </c>
      <c r="AU284" s="74">
        <f t="shared" si="2624"/>
        <v>10011326.082800001</v>
      </c>
      <c r="AV284" s="74">
        <f t="shared" si="2624"/>
        <v>0</v>
      </c>
      <c r="AW284" s="74">
        <f t="shared" si="2624"/>
        <v>0</v>
      </c>
      <c r="AX284" s="74">
        <f t="shared" si="2624"/>
        <v>0</v>
      </c>
      <c r="AY284" s="74">
        <f t="shared" si="2624"/>
        <v>0</v>
      </c>
      <c r="AZ284" s="74">
        <f t="shared" si="2624"/>
        <v>85</v>
      </c>
      <c r="BA284" s="74">
        <f t="shared" si="2624"/>
        <v>2435906.90686</v>
      </c>
      <c r="BB284" s="74">
        <f t="shared" si="2624"/>
        <v>0</v>
      </c>
      <c r="BC284" s="74">
        <f t="shared" si="2624"/>
        <v>0</v>
      </c>
      <c r="BD284" s="74">
        <f t="shared" si="2624"/>
        <v>0</v>
      </c>
      <c r="BE284" s="74">
        <f t="shared" si="2624"/>
        <v>0</v>
      </c>
      <c r="BF284" s="74">
        <f t="shared" si="2624"/>
        <v>0</v>
      </c>
      <c r="BG284" s="74">
        <f t="shared" si="2624"/>
        <v>0</v>
      </c>
      <c r="BH284" s="74">
        <f t="shared" si="2624"/>
        <v>0</v>
      </c>
      <c r="BI284" s="74">
        <f t="shared" si="2624"/>
        <v>0</v>
      </c>
      <c r="BJ284" s="74">
        <f t="shared" si="2624"/>
        <v>225</v>
      </c>
      <c r="BK284" s="74">
        <f t="shared" si="2624"/>
        <v>5558771.4966874998</v>
      </c>
      <c r="BL284" s="74">
        <v>97</v>
      </c>
      <c r="BM284" s="74">
        <f t="shared" si="2624"/>
        <v>3669938.4517600001</v>
      </c>
      <c r="BN284" s="74">
        <f t="shared" si="2624"/>
        <v>36</v>
      </c>
      <c r="BO284" s="74">
        <f t="shared" si="2624"/>
        <v>782582.13600000006</v>
      </c>
      <c r="BP284" s="74">
        <f t="shared" si="2624"/>
        <v>3</v>
      </c>
      <c r="BQ284" s="74">
        <f t="shared" si="2624"/>
        <v>72005.135999999999</v>
      </c>
      <c r="BR284" s="74">
        <f t="shared" si="2624"/>
        <v>0</v>
      </c>
      <c r="BS284" s="74">
        <f t="shared" si="2624"/>
        <v>0</v>
      </c>
      <c r="BT284" s="74">
        <f t="shared" si="2624"/>
        <v>38</v>
      </c>
      <c r="BU284" s="74">
        <f t="shared" si="2624"/>
        <v>828320.13525333325</v>
      </c>
      <c r="BV284" s="74">
        <f t="shared" si="2624"/>
        <v>10</v>
      </c>
      <c r="BW284" s="74">
        <f t="shared" si="2624"/>
        <v>240017.12000000002</v>
      </c>
      <c r="BX284" s="74">
        <f t="shared" si="2624"/>
        <v>0</v>
      </c>
      <c r="BY284" s="74">
        <f t="shared" si="2624"/>
        <v>0</v>
      </c>
      <c r="BZ284" s="74">
        <f t="shared" ref="BZ284:DQ284" si="2626">SUM(BZ285:BZ303)</f>
        <v>0</v>
      </c>
      <c r="CA284" s="74">
        <f t="shared" si="2626"/>
        <v>0</v>
      </c>
      <c r="CB284" s="74">
        <f t="shared" si="2626"/>
        <v>12</v>
      </c>
      <c r="CC284" s="74">
        <f t="shared" si="2626"/>
        <v>280826.34664</v>
      </c>
      <c r="CD284" s="74">
        <f t="shared" si="2626"/>
        <v>8</v>
      </c>
      <c r="CE284" s="74">
        <f t="shared" si="2626"/>
        <v>237769.89842666659</v>
      </c>
      <c r="CF284" s="74">
        <f t="shared" si="2626"/>
        <v>27</v>
      </c>
      <c r="CG284" s="74">
        <f t="shared" si="2626"/>
        <v>540038.52</v>
      </c>
      <c r="CH284" s="74">
        <f t="shared" si="2626"/>
        <v>260</v>
      </c>
      <c r="CI284" s="74">
        <f t="shared" si="2626"/>
        <v>5249940.7848533327</v>
      </c>
      <c r="CJ284" s="74">
        <f t="shared" si="2626"/>
        <v>228</v>
      </c>
      <c r="CK284" s="74">
        <f t="shared" si="2626"/>
        <v>3511805.7541</v>
      </c>
      <c r="CL284" s="74">
        <f t="shared" si="2626"/>
        <v>396</v>
      </c>
      <c r="CM284" s="74">
        <f t="shared" si="2626"/>
        <v>10243401.641228</v>
      </c>
      <c r="CN284" s="74">
        <f t="shared" si="2626"/>
        <v>237</v>
      </c>
      <c r="CO284" s="74">
        <f t="shared" si="2626"/>
        <v>6322179.8854829986</v>
      </c>
      <c r="CP284" s="77">
        <f t="shared" si="2626"/>
        <v>93</v>
      </c>
      <c r="CQ284" s="74">
        <f t="shared" si="2626"/>
        <v>1869501.7693333332</v>
      </c>
      <c r="CR284" s="74">
        <f t="shared" si="2626"/>
        <v>143</v>
      </c>
      <c r="CS284" s="74">
        <f t="shared" si="2626"/>
        <v>4024581.1464319997</v>
      </c>
      <c r="CT284" s="74">
        <f t="shared" si="2626"/>
        <v>76</v>
      </c>
      <c r="CU284" s="74">
        <f t="shared" si="2626"/>
        <v>1952233.2475379996</v>
      </c>
      <c r="CV284" s="74">
        <f t="shared" si="2626"/>
        <v>101</v>
      </c>
      <c r="CW284" s="74">
        <f t="shared" si="2626"/>
        <v>3095595.7401179997</v>
      </c>
      <c r="CX284" s="74">
        <f t="shared" si="2626"/>
        <v>112</v>
      </c>
      <c r="CY284" s="74">
        <f t="shared" si="2626"/>
        <v>2872473.839536</v>
      </c>
      <c r="CZ284" s="74">
        <f t="shared" si="2626"/>
        <v>160</v>
      </c>
      <c r="DA284" s="74">
        <f t="shared" si="2626"/>
        <v>5088208.3513099989</v>
      </c>
      <c r="DB284" s="74">
        <f t="shared" si="2626"/>
        <v>141</v>
      </c>
      <c r="DC284" s="74">
        <f t="shared" si="2626"/>
        <v>3651505.1922999993</v>
      </c>
      <c r="DD284" s="74">
        <f t="shared" si="2626"/>
        <v>127</v>
      </c>
      <c r="DE284" s="74">
        <f t="shared" si="2626"/>
        <v>2867628.4197749998</v>
      </c>
      <c r="DF284" s="74">
        <f t="shared" si="2626"/>
        <v>51</v>
      </c>
      <c r="DG284" s="74">
        <f t="shared" si="2626"/>
        <v>1419674.7046999999</v>
      </c>
      <c r="DH284" s="74">
        <f t="shared" si="2626"/>
        <v>195</v>
      </c>
      <c r="DI284" s="74">
        <f t="shared" si="2626"/>
        <v>5308999.7639000006</v>
      </c>
      <c r="DJ284" s="74">
        <f t="shared" si="2626"/>
        <v>31</v>
      </c>
      <c r="DK284" s="74">
        <f t="shared" si="2626"/>
        <v>1571082.2815749999</v>
      </c>
      <c r="DL284" s="74">
        <f t="shared" si="2626"/>
        <v>174</v>
      </c>
      <c r="DM284" s="74">
        <f t="shared" si="2626"/>
        <v>7945428.0204162495</v>
      </c>
      <c r="DN284" s="19">
        <f t="shared" si="2626"/>
        <v>0</v>
      </c>
      <c r="DO284" s="19">
        <f t="shared" si="2626"/>
        <v>0</v>
      </c>
      <c r="DP284" s="74">
        <f t="shared" si="2626"/>
        <v>7787</v>
      </c>
      <c r="DQ284" s="74">
        <f t="shared" si="2626"/>
        <v>220145815.11126772</v>
      </c>
    </row>
    <row r="285" spans="1:121" ht="30" customHeight="1" x14ac:dyDescent="0.25">
      <c r="A285" s="20"/>
      <c r="B285" s="54">
        <v>242</v>
      </c>
      <c r="C285" s="55" t="s">
        <v>413</v>
      </c>
      <c r="D285" s="56">
        <f t="shared" si="2519"/>
        <v>19063</v>
      </c>
      <c r="E285" s="56">
        <v>18530</v>
      </c>
      <c r="F285" s="56">
        <v>18715</v>
      </c>
      <c r="G285" s="21">
        <v>0.61</v>
      </c>
      <c r="H285" s="15">
        <v>1</v>
      </c>
      <c r="I285" s="15">
        <v>1</v>
      </c>
      <c r="J285" s="56">
        <v>1.4</v>
      </c>
      <c r="K285" s="56">
        <v>1.68</v>
      </c>
      <c r="L285" s="56">
        <v>2.23</v>
      </c>
      <c r="M285" s="56">
        <v>2.57</v>
      </c>
      <c r="N285" s="16">
        <v>20</v>
      </c>
      <c r="O285" s="16">
        <f>(N285/12*5*$D285*$G285*$H285*$J285*O$11)+(N285/12*4*$E285*$G285*$I285*$J285*O$12)+(N285/12*3*$F285*$G285*$I285*$J285*O$12)</f>
        <v>340973.23516666668</v>
      </c>
      <c r="P285" s="16">
        <v>0</v>
      </c>
      <c r="Q285" s="16">
        <f>(P285/12*5*$D285*$G285*$H285*$J285*Q$11)+(P285/12*4*$E285*$G285*$I285*$J285*Q$12)+(P285/12*3*$F285*$G285*$I285*$J285*Q$12)</f>
        <v>0</v>
      </c>
      <c r="R285" s="16">
        <v>0</v>
      </c>
      <c r="S285" s="16">
        <f>(R285/12*5*$D285*$G285*$H285*$J285*S$11)+(R285/12*4*$E285*$G285*$I285*$J285*S$12)+(R285/12*3*$F285*$G285*$I285*$J285*S$12)</f>
        <v>0</v>
      </c>
      <c r="T285" s="16"/>
      <c r="U285" s="16">
        <f>(T285/12*5*$D285*$G285*$H285*$J285*U$11)+(T285/12*4*$E285*$G285*$I285*$J285*U$12)+(T285/12*3*$F285*$G285*$I285*$J285*U$12)</f>
        <v>0</v>
      </c>
      <c r="V285" s="16">
        <v>0</v>
      </c>
      <c r="W285" s="16">
        <f>(V285/12*5*$D285*$G285*$H285*$J285*W$11)+(V285/12*4*$E285*$G285*$I285*$J285*W$12)+(V285/12*3*$F285*$G285*$I285*$J285*W$12)</f>
        <v>0</v>
      </c>
      <c r="X285" s="16">
        <v>3</v>
      </c>
      <c r="Y285" s="16">
        <f>(X285/12*5*$D285*$G285*$H285*$J285*Y$11)+(X285/12*4*$E285*$G285*$I285*$J285*Y$12)+(X285/12*3*$F285*$G285*$I285*$J285*Y$12)</f>
        <v>51145.985274999999</v>
      </c>
      <c r="Z285" s="16">
        <v>0</v>
      </c>
      <c r="AA285" s="16">
        <f>(Z285/12*5*$D285*$G285*$H285*$J285*AA$11)+(Z285/12*4*$E285*$G285*$I285*$J285*AA$12)+(Z285/12*3*$F285*$G285*$I285*$J285*AA$12)</f>
        <v>0</v>
      </c>
      <c r="AB285" s="16">
        <v>0</v>
      </c>
      <c r="AC285" s="16">
        <f>(AB285/12*5*$D285*$G285*$H285*$J285*AC$11)+(AB285/12*4*$E285*$G285*$I285*$J285*AC$12)+(AB285/12*3*$F285*$G285*$I285*$J285*AC$12)</f>
        <v>0</v>
      </c>
      <c r="AD285" s="16">
        <v>0</v>
      </c>
      <c r="AE285" s="16">
        <f>(AD285/12*5*$D285*$G285*$H285*$J285*AE$11)+(AD285/12*4*$E285*$G285*$I285*$J285*AE$12)+(AD285/12*3*$F285*$G285*$I285*$J285*AE$12)</f>
        <v>0</v>
      </c>
      <c r="AF285" s="16">
        <v>226</v>
      </c>
      <c r="AG285" s="16">
        <f>(AF285/12*5*$D285*$G285*$H285*$J285*AG$11)+(AF285/12*4*$E285*$G285*$I285*$J285*AG$12)+(AF285/12*3*$F285*$G285*$I285*$J285*AG$12)</f>
        <v>3852997.5573833333</v>
      </c>
      <c r="AH285" s="16">
        <v>0</v>
      </c>
      <c r="AI285" s="16">
        <f>(AH285/12*5*$D285*$G285*$H285*$J285*AI$11)+(AH285/12*4*$E285*$G285*$I285*$J285*AI$12)+(AH285/12*3*$F285*$G285*$I285*$J285*AI$12)</f>
        <v>0</v>
      </c>
      <c r="AJ285" s="16"/>
      <c r="AK285" s="16">
        <f>(AJ285/12*5*$D285*$G285*$H285*$J285*AK$11)+(AJ285/12*4*$E285*$G285*$I285*$J285*AK$12)+(AJ285/12*3*$F285*$G285*$I285*$J285*AK$12)</f>
        <v>0</v>
      </c>
      <c r="AL285" s="61">
        <v>3</v>
      </c>
      <c r="AM285" s="16">
        <f>(AL285/12*5*$D285*$G285*$H285*$J285*AM$11)+(AL285/12*4*$E285*$G285*$I285*$J285*AM$12)+(AL285/12*3*$F285*$G285*$I285*$J285*AM$12)</f>
        <v>50840.738987499994</v>
      </c>
      <c r="AN285" s="59">
        <v>2</v>
      </c>
      <c r="AO285" s="16">
        <f>(AN285/12*5*$D285*$G285*$H285*$K285*AO$11)+(AN285/12*4*$E285*$G285*$I285*$K285*AO$12)+(AN285/12*3*$F285*$G285*$I285*$K285*AO$12)</f>
        <v>39412.520167999995</v>
      </c>
      <c r="AP285" s="16">
        <v>0</v>
      </c>
      <c r="AQ285" s="16">
        <f>(AP285/12*5*$D285*$G285*$H285*$K285*AQ$11)+(AP285/12*4*$E285*$G285*$I285*$K285*AQ$12)+(AP285/12*3*$F285*$G285*$I285*$K285*AQ$12)</f>
        <v>0</v>
      </c>
      <c r="AR285" s="16">
        <v>250</v>
      </c>
      <c r="AS285" s="16">
        <f>(AR285/12*5*$D285*$G285*$H285*$K285*AS$11)+(AR285/12*4*$E285*$G285*$I285*$K285*AS$12)+(AR285/12*3*$F285*$G285*$I285*$K285*AS$12)</f>
        <v>4926565.0209999997</v>
      </c>
      <c r="AT285" s="16">
        <v>0</v>
      </c>
      <c r="AU285" s="16">
        <f>(AT285/12*5*$D285*$G285*$H285*$K285*AU$11)+(AT285/12*4*$E285*$G285*$I285*$K285*AU$12)+(AT285/12*3*$F285*$G285*$I285*$K285*AU$12)</f>
        <v>0</v>
      </c>
      <c r="AV285" s="16"/>
      <c r="AW285" s="16">
        <f>(AV285/12*5*$D285*$G285*$H285*$J285*AW$11)+(AV285/12*4*$E285*$G285*$I285*$J285*AW$12)+(AV285/12*3*$F285*$G285*$I285*$J285*AW$12)</f>
        <v>0</v>
      </c>
      <c r="AX285" s="16"/>
      <c r="AY285" s="16">
        <f>(AX285/12*5*$D285*$G285*$H285*$J285*AY$11)+(AX285/12*4*$E285*$G285*$I285*$J285*AY$12)+(AX285/12*3*$F285*$G285*$I285*$J285*AY$12)</f>
        <v>0</v>
      </c>
      <c r="AZ285" s="16"/>
      <c r="BA285" s="16">
        <f>(AZ285/12*5*$D285*$G285*$H285*$K285*BA$11)+(AZ285/12*4*$E285*$G285*$I285*$K285*BA$12)+(AZ285/12*3*$F285*$G285*$I285*$K285*BA$12)</f>
        <v>0</v>
      </c>
      <c r="BB285" s="16">
        <v>0</v>
      </c>
      <c r="BC285" s="16">
        <f>(BB285/12*5*$D285*$G285*$H285*$J285*BC$11)+(BB285/12*4*$E285*$G285*$I285*$J285*BC$12)+(BB285/12*3*$F285*$G285*$I285*$J285*BC$12)</f>
        <v>0</v>
      </c>
      <c r="BD285" s="16">
        <v>0</v>
      </c>
      <c r="BE285" s="16">
        <f>(BD285/12*5*$D285*$G285*$H285*$J285*BE$11)+(BD285/12*4*$E285*$G285*$I285*$J285*BE$12)+(BD285/12*3*$F285*$G285*$I285*$J285*BE$12)</f>
        <v>0</v>
      </c>
      <c r="BF285" s="16">
        <v>0</v>
      </c>
      <c r="BG285" s="16">
        <f>(BF285/12*5*$D285*$G285*$H285*$J285*BG$11)+(BF285/12*4*$E285*$G285*$I285*$J285*BG$12)+(BF285/12*3*$F285*$G285*$I285*$J285*BG$12)</f>
        <v>0</v>
      </c>
      <c r="BH285" s="16">
        <v>0</v>
      </c>
      <c r="BI285" s="16">
        <f>(BH285/12*5*$D285*$G285*$H285*$K285*BI$11)+(BH285/12*4*$E285*$G285*$I285*$K285*BI$12)+(BH285/12*3*$F285*$G285*$I285*$K285*BI$12)</f>
        <v>0</v>
      </c>
      <c r="BJ285" s="16">
        <v>27</v>
      </c>
      <c r="BK285" s="16">
        <f>(BJ285/12*5*$D285*$G285*$H285*$J285*BK$11)+(BJ285/12*4*$E285*$G285*$I285*$J285*BK$12)+(BJ285/12*3*$F285*$G285*$I285*$J285*BK$12)</f>
        <v>463427.37960749998</v>
      </c>
      <c r="BL285" s="16">
        <v>2</v>
      </c>
      <c r="BM285" s="16">
        <f>(BL285/12*5*$D285*$G285*$H285*$J285*BM$11)+(BL285/12*4*$E285*$G285*$I285*$J285*BM$12)+(BL285/12*3*$F285*$G285*$I285*$J285*BM$12)</f>
        <v>32843.766806666667</v>
      </c>
      <c r="BN285" s="22">
        <v>0</v>
      </c>
      <c r="BO285" s="16">
        <f>(BN285/12*5*$D285*$G285*$H285*$K285*BO$11)+(BN285/12*4*$E285*$G285*$I285*$K285*BO$12)+(BN285/12*3*$F285*$G285*$I285*$K285*BO$12)</f>
        <v>0</v>
      </c>
      <c r="BP285" s="16"/>
      <c r="BQ285" s="16">
        <f>(BP285/12*5*$D285*$G285*$H285*$K285*BQ$11)+(BP285/12*4*$E285*$G285*$I285*$K285*BQ$12)+(BP285/12*3*$F285*$G285*$I285*$K285*BQ$12)</f>
        <v>0</v>
      </c>
      <c r="BR285" s="16">
        <v>0</v>
      </c>
      <c r="BS285" s="16">
        <f>(BR285/12*5*$D285*$G285*$H285*$J285*BS$11)+(BR285/12*4*$E285*$G285*$I285*$J285*BS$12)+(BR285/12*3*$F285*$G285*$I285*$J285*BS$12)</f>
        <v>0</v>
      </c>
      <c r="BT285" s="16">
        <v>2</v>
      </c>
      <c r="BU285" s="16">
        <f>(BT285/12*5*$D285*$G285*$H285*$J285*BU$11)+(BT285/12*4*$E285*$G285*$I285*$J285*BU$12)+(BT285/12*3*$F285*$G285*$I285*$J285*BU$12)</f>
        <v>24209.09521333333</v>
      </c>
      <c r="BV285" s="16">
        <v>0</v>
      </c>
      <c r="BW285" s="16">
        <f>(BV285/12*5*$D285*$G285*$H285*$K285*BW$11)+(BV285/12*4*$E285*$G285*$I285*$K285*BW$12)+(BV285/12*3*$F285*$G285*$I285*$K285*BW$12)</f>
        <v>0</v>
      </c>
      <c r="BX285" s="16"/>
      <c r="BY285" s="16">
        <f>(BX285/12*5*$D285*$G285*$H285*$K285*BY$11)+(BX285/12*4*$E285*$G285*$I285*$K285*BY$12)+(BX285/12*3*$F285*$G285*$I285*$K285*BY$12)</f>
        <v>0</v>
      </c>
      <c r="BZ285" s="16">
        <v>0</v>
      </c>
      <c r="CA285" s="16">
        <f>(BZ285/12*5*$D285*$G285*$H285*$J285*CA$11)+(BZ285/12*4*$E285*$G285*$I285*$J285*CA$12)+(BZ285/12*3*$F285*$G285*$I285*$J285*CA$12)</f>
        <v>0</v>
      </c>
      <c r="CB285" s="16"/>
      <c r="CC285" s="16">
        <f t="shared" ref="CC285" si="2627">(CB285/12*5*$D285*$G285*$H285*$K285*CC$11)+(CB285/12*4*$E285*$G285*$I285*$K285*CC$12)+(CB285/12*3*$F285*$G285*$I285*$K285*CC$12)</f>
        <v>0</v>
      </c>
      <c r="CD285" s="16">
        <v>0</v>
      </c>
      <c r="CE285" s="16">
        <f>(CD285/12*5*$D285*$G285*$H285*$J285*CE$11)+(CD285/12*4*$E285*$G285*$I285*$J285*CE$12)+(CD285/12*3*$F285*$G285*$I285*$J285*CE$12)</f>
        <v>0</v>
      </c>
      <c r="CF285" s="16"/>
      <c r="CG285" s="16">
        <f>(CF285/12*5*$D285*$G285*$H285*$J285*CG$11)+(CF285/12*4*$E285*$G285*$I285*$J285*CG$12)+(CF285/12*3*$F285*$G285*$I285*$J285*CG$12)</f>
        <v>0</v>
      </c>
      <c r="CH285" s="16">
        <v>3</v>
      </c>
      <c r="CI285" s="16">
        <f>(CH285/12*5*$D285*$G285*$H285*$J285*CI$11)+(CH285/12*4*$E285*$G285*$I285*$J285*CI$12)+(CH285/12*3*$F285*$G285*$I285*$J285*CI$12)</f>
        <v>36313.642819999994</v>
      </c>
      <c r="CJ285" s="16">
        <v>17</v>
      </c>
      <c r="CK285" s="16">
        <f>(CJ285/12*5*$D285*$G285*$H285*$J285*CK$11)+(CJ285/12*4*$E285*$G285*$I285*$J285*CK$12)+(CJ285/12*3*$F285*$G285*$I285*$J285*CK$12)</f>
        <v>271549.63231666666</v>
      </c>
      <c r="CL285" s="16">
        <v>20</v>
      </c>
      <c r="CM285" s="16">
        <f>(CL285/12*5*$D285*$G285*$H285*$K285*CM$11)+(CL285/12*4*$E285*$G285*$I285*$K285*CM$12)+(CL285/12*3*$F285*$G285*$I285*$K285*CM$12)</f>
        <v>390706.44326000003</v>
      </c>
      <c r="CN285" s="16">
        <v>23</v>
      </c>
      <c r="CO285" s="16">
        <f>(CN285/12*5*$D285*$G285*$H285*$K285*CO$11)+(CN285/12*4*$E285*$G285*$I285*$K285*CO$12)+(CN285/12*3*$F285*$G285*$I285*$K285*CO$12)</f>
        <v>516536.44763699995</v>
      </c>
      <c r="CP285" s="18">
        <v>9</v>
      </c>
      <c r="CQ285" s="16">
        <f>(CP285/12*5*$D285*$G285*$H285*$J285*CQ$11)+(CP285/12*4*$E285*$G285*$I285*$J285*CQ$12)+(CP285/12*3*$F285*$G285*$I285*$J285*CQ$12)</f>
        <v>163266.9087</v>
      </c>
      <c r="CR285" s="16">
        <v>29</v>
      </c>
      <c r="CS285" s="16">
        <f>(CR285/12*5*$D285*$G285*$H285*$K285*CS$11)+(CR285/12*4*$E285*$G285*$I285*$K285*CS$12)+(CR285/12*3*$F285*$G285*$I285*$K285*CS$12)</f>
        <v>636554.99994799995</v>
      </c>
      <c r="CT285" s="16">
        <v>1</v>
      </c>
      <c r="CU285" s="16">
        <f>(CT285/12*5*$D285*$G285*$H285*$K285*CU$11)+(CT285/12*4*$E285*$G285*$I285*$K285*CU$12)+(CT285/12*3*$F285*$G285*$I285*$K285*CU$12)</f>
        <v>19080.017613999997</v>
      </c>
      <c r="CV285" s="16">
        <v>1</v>
      </c>
      <c r="CW285" s="16">
        <f>(CV285/12*5*$D285*$G285*$H285*$K285*CW$11)+(CV285/12*4*$E285*$G285*$I285*$K285*CW$12)+(CV285/12*3*$F285*$G285*$I285*$K285*CW$12)</f>
        <v>21990.871916999993</v>
      </c>
      <c r="CX285" s="16">
        <v>3</v>
      </c>
      <c r="CY285" s="16">
        <f>(CX285/12*5*$D285*$G285*$H285*$K285*CY$11)+(CX285/12*4*$E285*$G285*$I285*$K285*CY$12)+(CX285/12*3*$F285*$G285*$I285*$K285*CY$12)</f>
        <v>65850.517235999985</v>
      </c>
      <c r="CZ285" s="16">
        <v>16</v>
      </c>
      <c r="DA285" s="16">
        <f>(CZ285/12*5*$D285*$G285*$H285*$K285*DA$11)+(CZ285/12*4*$E285*$G285*$I285*$K285*DA$12)+(CZ285/12*3*$F285*$G285*$I285*$K285*DA$12)</f>
        <v>351853.95067199989</v>
      </c>
      <c r="DB285" s="16">
        <v>4</v>
      </c>
      <c r="DC285" s="16">
        <f>(DB285/12*5*$D285*$G285*$H285*$J285*DC$11)+(DB285/12*4*$E285*$G285*$I285*$J285*DC$12)+(DB285/12*3*$F285*$G285*$I285*$J285*DC$12)</f>
        <v>72563.070533333317</v>
      </c>
      <c r="DD285" s="16">
        <v>23</v>
      </c>
      <c r="DE285" s="16">
        <f>(DD285/12*5*$D285*$G285*$H285*$J285*DE$11)+(DD285/12*4*$E285*$G285*$I285*$J285*DE$12)+(DD285/12*3*$F285*$G285*$I285*$J285*DE$12)</f>
        <v>429666.96585166664</v>
      </c>
      <c r="DF285" s="16"/>
      <c r="DG285" s="16">
        <f>(DF285/12*5*$D285*$G285*$H285*$K285*DG$11)+(DF285/12*4*$E285*$G285*$I285*$K285*DG$12)+(DF285/12*3*$F285*$G285*$I285*$K285*DG$12)</f>
        <v>0</v>
      </c>
      <c r="DH285" s="16">
        <v>2</v>
      </c>
      <c r="DI285" s="16">
        <f>(DH285/12*5*$D285*$G285*$H285*$K285*DI$11)+(DH285/12*4*$E285*$G285*$I285*$K285*DI$12)+(DH285/12*3*$F285*$G285*$I285*$K285*DI$12)</f>
        <v>47211.664919999996</v>
      </c>
      <c r="DJ285" s="16"/>
      <c r="DK285" s="16">
        <f>(DJ285/12*5*$D285*$G285*$H285*$L285*DK$11)+(DJ285/12*4*$E285*$G285*$I285*$L285*DK$12)+(DJ285/12*3*$F285*$G285*$I285*$L285*DK$12)</f>
        <v>0</v>
      </c>
      <c r="DL285" s="16"/>
      <c r="DM285" s="16">
        <f t="shared" ref="DM285:DM301" si="2628">(DL285/12*5*$D285*$G285*$H285*$M285*DM$11)+(DL285/12*4*$E285*$G285*$I285*$M285*DM$12)+(DL285/12*3*$F285*$G285*$I285*$M285*DM$12)</f>
        <v>0</v>
      </c>
      <c r="DN285" s="16"/>
      <c r="DO285" s="16">
        <f t="shared" si="2517"/>
        <v>0</v>
      </c>
      <c r="DP285" s="16">
        <f t="shared" ref="DP285:DQ303" si="2629">SUM(N285,P285,R285,T285,V285,X285,Z285,AB285,AD285,AF285,AH285,AJ285,AL285,AN285,AP285,AR285,AT285,AV285,AX285,AZ285,BB285,BD285,BF285,BH285,BJ285,BL285,BN285,BP285,BR285,BT285,BV285,BX285,BZ285,CB285,CD285,CF285,CH285,CJ285,CL285,CN285,CP285,CR285,CT285,CV285,CX285,CZ285,DB285,DD285,DF285,DH285,DJ285,DL285,DN285)</f>
        <v>686</v>
      </c>
      <c r="DQ285" s="16">
        <f t="shared" si="2629"/>
        <v>12805560.433033668</v>
      </c>
    </row>
    <row r="286" spans="1:121" ht="30" customHeight="1" x14ac:dyDescent="0.25">
      <c r="A286" s="20"/>
      <c r="B286" s="54">
        <v>243</v>
      </c>
      <c r="C286" s="55" t="s">
        <v>414</v>
      </c>
      <c r="D286" s="56">
        <f t="shared" si="2519"/>
        <v>19063</v>
      </c>
      <c r="E286" s="56">
        <v>18530</v>
      </c>
      <c r="F286" s="56">
        <v>18715</v>
      </c>
      <c r="G286" s="21">
        <v>0.55000000000000004</v>
      </c>
      <c r="H286" s="15">
        <v>1</v>
      </c>
      <c r="I286" s="15">
        <v>1</v>
      </c>
      <c r="J286" s="56">
        <v>1.4</v>
      </c>
      <c r="K286" s="56">
        <v>1.68</v>
      </c>
      <c r="L286" s="56">
        <v>2.23</v>
      </c>
      <c r="M286" s="56">
        <v>2.57</v>
      </c>
      <c r="N286" s="16">
        <v>0</v>
      </c>
      <c r="O286" s="16">
        <f t="shared" ref="O286" si="2630">(N286/12*5*$D286*$G286*$H286*$J286)+(N286/12*4*$E286*$G286*$I286*$J286)+(N286/12*3*$F286*$G286*$I286*$J286)</f>
        <v>0</v>
      </c>
      <c r="P286" s="16">
        <v>0</v>
      </c>
      <c r="Q286" s="16">
        <f>(P286/12*5*$D286*$G286*$H286*$J286)+(P286/12*4*$E286*$G286*$I286*$J286)+(P286/12*3*$F286*$G286*$I286*$J286)</f>
        <v>0</v>
      </c>
      <c r="R286" s="16">
        <v>0</v>
      </c>
      <c r="S286" s="16">
        <f>(R286/12*5*$D286*$G286*$H286*$J286)+(R286/12*4*$E286*$G286*$I286*$J286)+(R286/12*3*$F286*$G286*$I286*$J286)</f>
        <v>0</v>
      </c>
      <c r="T286" s="16"/>
      <c r="U286" s="16">
        <f>(T286/12*5*$D286*$G286*$H286*$J286)+(T286/12*4*$E286*$G286*$I286*$J286)+(T286/12*3*$F286*$G286*$I286*$J286)</f>
        <v>0</v>
      </c>
      <c r="V286" s="16">
        <v>30</v>
      </c>
      <c r="W286" s="16">
        <f>(V286/12*5*$D286*$G286*$H286*$J286)+(V286/12*4*$E286*$G286*$I286*$J286)+(V286/12*3*$F286*$G286*$I286*$J286)</f>
        <v>434241.5</v>
      </c>
      <c r="X286" s="16">
        <v>0</v>
      </c>
      <c r="Y286" s="16">
        <f>(X286/12*5*$D286*$G286*$H286*$J286)+(X286/12*4*$E286*$G286*$I286*$J286)+(X286/12*3*$F286*$G286*$I286*$J286)</f>
        <v>0</v>
      </c>
      <c r="Z286" s="16">
        <v>0</v>
      </c>
      <c r="AA286" s="16">
        <f>(Z286/12*5*$D286*$G286*$H286*$J286)+(Z286/12*4*$E286*$G286*$I286*$J286)+(Z286/12*3*$F286*$G286*$I286*$J286)</f>
        <v>0</v>
      </c>
      <c r="AB286" s="16">
        <v>0</v>
      </c>
      <c r="AC286" s="16">
        <f>(AB286/12*5*$D286*$G286*$H286*$J286)+(AB286/12*4*$E286*$G286*$I286*$J286)+(AB286/12*3*$F286*$G286*$I286*$J286)</f>
        <v>0</v>
      </c>
      <c r="AD286" s="16">
        <v>0</v>
      </c>
      <c r="AE286" s="16">
        <f>(AD286/12*5*$D286*$G286*$H286*$J286)+(AD286/12*4*$E286*$G286*$I286*$J286)+(AD286/12*3*$F286*$G286*$I286*$J286)</f>
        <v>0</v>
      </c>
      <c r="AF286" s="16">
        <v>1</v>
      </c>
      <c r="AG286" s="16">
        <f>(AF286/12*5*$D286*$G286*$H286*$J286)+(AF286/12*4*$E286*$G286*$I286*$J286)+(AF286/12*3*$F286*$G286*$I286*$J286)</f>
        <v>14474.716666666667</v>
      </c>
      <c r="AH286" s="16">
        <v>0</v>
      </c>
      <c r="AI286" s="16">
        <f>(AH286/12*5*$D286*$G286*$H286*$J286)+(AH286/12*4*$E286*$G286*$I286*$J286)+(AH286/12*3*$F286*$G286*$I286*$J286)</f>
        <v>0</v>
      </c>
      <c r="AJ286" s="16"/>
      <c r="AK286" s="16">
        <f>(AJ286/12*5*$D286*$G286*$H286*$J286)+(AJ286/12*4*$E286*$G286*$I286*$J286)+(AJ286/12*3*$F286*$G286*$I286*$J286)</f>
        <v>0</v>
      </c>
      <c r="AL286" s="61">
        <v>107</v>
      </c>
      <c r="AM286" s="16">
        <f>(AL286/12*5*$D286*$G286*$H286*$J286)+(AL286/12*4*$E286*$G286*$I286*$J286)+(AL286/12*3*$F286*$G286*$I286*$J286)</f>
        <v>1548794.6833333331</v>
      </c>
      <c r="AN286" s="67">
        <v>5</v>
      </c>
      <c r="AO286" s="16">
        <f>(AN286/12*5*$D286*$G286*$H286*$K286)+(AN286/12*4*$E286*$G286*$I286*$K286)+(AN286/12*3*$F286*$G286*$I286*$K286)</f>
        <v>86848.3</v>
      </c>
      <c r="AP286" s="16">
        <v>0</v>
      </c>
      <c r="AQ286" s="16">
        <f>(AP286/12*5*$D286*$G286*$H286*$K286)+(AP286/12*4*$E286*$G286*$I286*$K286)+(AP286/12*3*$F286*$G286*$I286*$K286)</f>
        <v>0</v>
      </c>
      <c r="AR286" s="16">
        <v>92</v>
      </c>
      <c r="AS286" s="16">
        <f>(AR286/12*5*$D286*$G286*$H286*$K286)+(AR286/12*4*$E286*$G286*$I286*$K286)+(AR286/12*3*$F286*$G286*$I286*$K286)</f>
        <v>1598008.7200000002</v>
      </c>
      <c r="AT286" s="16">
        <v>15</v>
      </c>
      <c r="AU286" s="16">
        <f>(AT286/12*5*$D286*$G286*$H286*$K286)+(AT286/12*4*$E286*$G286*$I286*$K286)+(AT286/12*3*$F286*$G286*$I286*$K286)</f>
        <v>260544.90000000002</v>
      </c>
      <c r="AV286" s="16"/>
      <c r="AW286" s="16">
        <f>(AV286/12*5*$D286*$G286*$H286*$J286)+(AV286/12*4*$E286*$G286*$I286*$J286)+(AV286/12*3*$F286*$G286*$I286*$J286)</f>
        <v>0</v>
      </c>
      <c r="AX286" s="16"/>
      <c r="AY286" s="16">
        <f>(AX286/12*5*$D286*$G286*$H286*$J286)+(AX286/12*4*$E286*$G286*$I286*$J286)+(AX286/12*3*$F286*$G286*$I286*$J286)</f>
        <v>0</v>
      </c>
      <c r="AZ286" s="16"/>
      <c r="BA286" s="16">
        <f>(AZ286/12*5*$D286*$G286*$H286*$K286)+(AZ286/12*4*$E286*$G286*$I286*$K286)+(AZ286/12*3*$F286*$G286*$I286*$K286)</f>
        <v>0</v>
      </c>
      <c r="BB286" s="16">
        <v>0</v>
      </c>
      <c r="BC286" s="16">
        <f>(BB286/12*5*$D286*$G286*$H286*$J286)+(BB286/12*4*$E286*$G286*$I286*$J286)+(BB286/12*3*$F286*$G286*$I286*$J286)</f>
        <v>0</v>
      </c>
      <c r="BD286" s="16">
        <v>0</v>
      </c>
      <c r="BE286" s="16">
        <f>(BD286/12*5*$D286*$G286*$H286*$J286)+(BD286/12*4*$E286*$G286*$I286*$J286)+(BD286/12*3*$F286*$G286*$I286*$J286)</f>
        <v>0</v>
      </c>
      <c r="BF286" s="16">
        <v>0</v>
      </c>
      <c r="BG286" s="16">
        <f>(BF286/12*5*$D286*$G286*$H286*$J286)+(BF286/12*4*$E286*$G286*$I286*$J286)+(BF286/12*3*$F286*$G286*$I286*$J286)</f>
        <v>0</v>
      </c>
      <c r="BH286" s="16">
        <v>0</v>
      </c>
      <c r="BI286" s="16">
        <f>(BH286/12*5*$D286*$G286*$H286*$K286)+(BH286/12*4*$E286*$G286*$I286*$K286)+(BH286/12*3*$F286*$G286*$I286*$K286)</f>
        <v>0</v>
      </c>
      <c r="BJ286" s="16">
        <v>3</v>
      </c>
      <c r="BK286" s="16">
        <f>(BJ286/12*5*$D286*$G286*$H286*$J286)+(BJ286/12*4*$E286*$G286*$I286*$J286)+(BJ286/12*3*$F286*$G286*$I286*$J286)</f>
        <v>43424.15</v>
      </c>
      <c r="BL286" s="16">
        <v>3</v>
      </c>
      <c r="BM286" s="16">
        <f>(BL286/12*5*$D286*$G286*$H286*$J286)+(BL286/12*4*$E286*$G286*$I286*$J286)+(BL286/12*3*$F286*$G286*$I286*$J286)</f>
        <v>43424.15</v>
      </c>
      <c r="BN286" s="22">
        <v>2</v>
      </c>
      <c r="BO286" s="16">
        <f>(BN286/12*5*$D286*$G286*$H286*$K286)+(BN286/12*4*$E286*$G286*$I286*$K286)+(BN286/12*3*$F286*$G286*$I286*$K286)</f>
        <v>34739.32</v>
      </c>
      <c r="BP286" s="16">
        <v>0</v>
      </c>
      <c r="BQ286" s="16">
        <f>(BP286/12*5*$D286*$G286*$H286*$K286)+(BP286/12*4*$E286*$G286*$I286*$K286)+(BP286/12*3*$F286*$G286*$I286*$K286)</f>
        <v>0</v>
      </c>
      <c r="BR286" s="16">
        <v>0</v>
      </c>
      <c r="BS286" s="16">
        <f>(BR286/12*5*$D286*$G286*$H286*$J286)+(BR286/12*4*$E286*$G286*$I286*$J286)+(BR286/12*3*$F286*$G286*$I286*$J286)</f>
        <v>0</v>
      </c>
      <c r="BT286" s="16">
        <v>0</v>
      </c>
      <c r="BU286" s="16">
        <f>(BT286/12*5*$D286*$G286*$H286*$J286)+(BT286/12*4*$E286*$G286*$I286*$J286)+(BT286/12*3*$F286*$G286*$I286*$J286)</f>
        <v>0</v>
      </c>
      <c r="BV286" s="16">
        <v>0</v>
      </c>
      <c r="BW286" s="16">
        <f>(BV286/12*5*$D286*$G286*$H286*$K286)+(BV286/12*4*$E286*$G286*$I286*$K286)+(BV286/12*3*$F286*$G286*$I286*$K286)</f>
        <v>0</v>
      </c>
      <c r="BX286" s="16"/>
      <c r="BY286" s="16">
        <f>(BX286/12*5*$D286*$G286*$H286*$K286)+(BX286/12*4*$E286*$G286*$I286*$K286)+(BX286/12*3*$F286*$G286*$I286*$K286)</f>
        <v>0</v>
      </c>
      <c r="BZ286" s="16">
        <v>0</v>
      </c>
      <c r="CA286" s="16">
        <f>(BZ286/12*5*$D286*$G286*$H286*$J286)+(BZ286/12*4*$E286*$G286*$I286*$J286)+(BZ286/12*3*$F286*$G286*$I286*$J286)</f>
        <v>0</v>
      </c>
      <c r="CB286" s="16"/>
      <c r="CC286" s="16">
        <f>(CB286/12*5*$D286*$G286*$H286*$K286)+(CB286/12*4*$E286*$G286*$I286*$K286)+(CB286/12*3*$F286*$G286*$I286*$K286)</f>
        <v>0</v>
      </c>
      <c r="CD286" s="16">
        <v>0</v>
      </c>
      <c r="CE286" s="16">
        <f>(CD286/12*5*$D286*$G286*$H286*$J286)+(CD286/12*4*$E286*$G286*$I286*$J286)+(CD286/12*3*$F286*$G286*$I286*$J286)</f>
        <v>0</v>
      </c>
      <c r="CF286" s="16"/>
      <c r="CG286" s="16">
        <f>(CF286/12*5*$D286*$G286*$H286*$J286)+(CF286/12*4*$E286*$G286*$I286*$J286)+(CF286/12*3*$F286*$G286*$I286*$J286)</f>
        <v>0</v>
      </c>
      <c r="CH286" s="16"/>
      <c r="CI286" s="16">
        <f>(CH286/12*5*$D286*$G286*$H286*$J286)+(CH286/12*4*$E286*$G286*$I286*$J286)+(CH286/12*3*$F286*$G286*$I286*$J286)</f>
        <v>0</v>
      </c>
      <c r="CJ286" s="16"/>
      <c r="CK286" s="16">
        <f>(CJ286/12*5*$D286*$G286*$H286*$J286)+(CJ286/12*4*$E286*$G286*$I286*$J286)+(CJ286/12*3*$F286*$G286*$I286*$J286)</f>
        <v>0</v>
      </c>
      <c r="CL286" s="16">
        <v>6</v>
      </c>
      <c r="CM286" s="16">
        <f>(CL286/12*5*$D286*$G286*$H286*$K286)+(CL286/12*4*$E286*$G286*$I286*$K286)+(CL286/12*3*$F286*$G286*$I286*$K286)</f>
        <v>104217.96</v>
      </c>
      <c r="CN286" s="16">
        <v>8</v>
      </c>
      <c r="CO286" s="16">
        <f>(CN286/12*5*$D286*$G286*$H286*$K286)+(CN286/12*4*$E286*$G286*$I286*$K286)+(CN286/12*3*$F286*$G286*$I286*$K286)</f>
        <v>138957.28</v>
      </c>
      <c r="CP286" s="18">
        <v>1</v>
      </c>
      <c r="CQ286" s="16">
        <f>(CP286/12*5*$D286*$G286*$H286*$J286)+(CP286/12*4*$E286*$G286*$I286*$J286)+(CP286/12*3*$F286*$G286*$I286*$J286)</f>
        <v>14474.716666666667</v>
      </c>
      <c r="CR286" s="16">
        <v>7</v>
      </c>
      <c r="CS286" s="16">
        <f>(CR286/12*5*$D286*$G286*$H286*$K286)+(CR286/12*4*$E286*$G286*$I286*$K286)+(CR286/12*3*$F286*$G286*$I286*$K286)</f>
        <v>121587.62000000001</v>
      </c>
      <c r="CT286" s="16"/>
      <c r="CU286" s="16">
        <f>(CT286/12*5*$D286*$G286*$H286*$K286)+(CT286/12*4*$E286*$G286*$I286*$K286)+(CT286/12*3*$F286*$G286*$I286*$K286)</f>
        <v>0</v>
      </c>
      <c r="CV286" s="16">
        <v>10</v>
      </c>
      <c r="CW286" s="16">
        <f>(CV286/12*5*$D286*$G286*$H286*$K286)+(CV286/12*4*$E286*$G286*$I286*$K286)+(CV286/12*3*$F286*$G286*$I286*$K286)</f>
        <v>173696.6</v>
      </c>
      <c r="CX286" s="16">
        <v>19</v>
      </c>
      <c r="CY286" s="16">
        <f>(CX286/12*5*$D286*$G286*$H286*$K286)+(CX286/12*4*$E286*$G286*$I286*$K286)+(CX286/12*3*$F286*$G286*$I286*$K286)</f>
        <v>330023.54000000004</v>
      </c>
      <c r="CZ286" s="16"/>
      <c r="DA286" s="16">
        <f>(CZ286/12*5*$D286*$G286*$H286*$K286)+(CZ286/12*4*$E286*$G286*$I286*$K286)+(CZ286/12*3*$F286*$G286*$I286*$K286)</f>
        <v>0</v>
      </c>
      <c r="DB286" s="16">
        <v>3</v>
      </c>
      <c r="DC286" s="16">
        <f>(DB286/12*5*$D286*$G286*$H286*$J286)+(DB286/12*4*$E286*$G286*$I286*$J286)+(DB286/12*3*$F286*$G286*$I286*$J286)</f>
        <v>43424.15</v>
      </c>
      <c r="DD286" s="16"/>
      <c r="DE286" s="16">
        <f>(DD286/12*5*$D286*$G286*$H286*$J286)+(DD286/12*4*$E286*$G286*$I286*$J286)+(DD286/12*3*$F286*$G286*$I286*$J286)</f>
        <v>0</v>
      </c>
      <c r="DF286" s="16"/>
      <c r="DG286" s="16">
        <f>(DF286/12*5*$D286*$G286*$H286*$K286)+(DF286/12*4*$E286*$G286*$I286*$K286)+(DF286/12*3*$F286*$G286*$I286*$K286)</f>
        <v>0</v>
      </c>
      <c r="DH286" s="16"/>
      <c r="DI286" s="16">
        <f>(DH286/12*5*$D286*$G286*$H286*$K286)+(DH286/12*4*$E286*$G286*$I286*$K286)+(DH286/12*3*$F286*$G286*$I286*$K286)</f>
        <v>0</v>
      </c>
      <c r="DJ286" s="16"/>
      <c r="DK286" s="16">
        <f>(DJ286/12*5*$D286*$G286*$H286*$L286)+(DJ286/12*4*$E286*$G286*$I286*$L286)+(DJ286/12*3*$F286*$G286*$I286*$L286)</f>
        <v>0</v>
      </c>
      <c r="DL286" s="16"/>
      <c r="DM286" s="16">
        <f t="shared" ref="DM286" si="2631">(DL286/12*5*$D286*$G286*$H286*$M286)+(DL286/12*4*$E286*$G286*$I286*$M286)+(DL286/12*3*$F286*$G286*$I286*$M286)</f>
        <v>0</v>
      </c>
      <c r="DN286" s="16"/>
      <c r="DO286" s="16">
        <f>(DN286*$D286*$G286*$H286*$K286)</f>
        <v>0</v>
      </c>
      <c r="DP286" s="16">
        <f t="shared" si="2629"/>
        <v>312</v>
      </c>
      <c r="DQ286" s="16">
        <f t="shared" si="2629"/>
        <v>4990882.3066666666</v>
      </c>
    </row>
    <row r="287" spans="1:121" ht="30" customHeight="1" x14ac:dyDescent="0.25">
      <c r="A287" s="20"/>
      <c r="B287" s="54">
        <v>244</v>
      </c>
      <c r="C287" s="55" t="s">
        <v>415</v>
      </c>
      <c r="D287" s="56">
        <f t="shared" si="2519"/>
        <v>19063</v>
      </c>
      <c r="E287" s="56">
        <v>18530</v>
      </c>
      <c r="F287" s="56">
        <v>18715</v>
      </c>
      <c r="G287" s="21">
        <v>0.71</v>
      </c>
      <c r="H287" s="15">
        <v>1</v>
      </c>
      <c r="I287" s="15">
        <v>1</v>
      </c>
      <c r="J287" s="56">
        <v>1.4</v>
      </c>
      <c r="K287" s="56">
        <v>1.68</v>
      </c>
      <c r="L287" s="56">
        <v>2.23</v>
      </c>
      <c r="M287" s="56">
        <v>2.57</v>
      </c>
      <c r="N287" s="16">
        <v>80</v>
      </c>
      <c r="O287" s="16">
        <f t="shared" ref="O287:O288" si="2632">(N287/12*5*$D287*$G287*$H287*$J287*O$11)+(N287/12*4*$E287*$G287*$I287*$J287*O$12)+(N287/12*3*$F287*$G287*$I287*$J287*O$12)</f>
        <v>1587481.9473333335</v>
      </c>
      <c r="P287" s="16">
        <v>100</v>
      </c>
      <c r="Q287" s="16">
        <f t="shared" ref="Q287:Q288" si="2633">(P287/12*5*$D287*$G287*$H287*$J287*Q$11)+(P287/12*4*$E287*$G287*$I287*$J287*Q$12)+(P287/12*3*$F287*$G287*$I287*$J287*Q$12)</f>
        <v>1984352.4341666666</v>
      </c>
      <c r="R287" s="16">
        <v>0</v>
      </c>
      <c r="S287" s="16">
        <f t="shared" ref="S287:S288" si="2634">(R287/12*5*$D287*$G287*$H287*$J287*S$11)+(R287/12*4*$E287*$G287*$I287*$J287*S$12)+(R287/12*3*$F287*$G287*$I287*$J287*S$12)</f>
        <v>0</v>
      </c>
      <c r="T287" s="16"/>
      <c r="U287" s="16">
        <f t="shared" ref="U287:U288" si="2635">(T287/12*5*$D287*$G287*$H287*$J287*U$11)+(T287/12*4*$E287*$G287*$I287*$J287*U$12)+(T287/12*3*$F287*$G287*$I287*$J287*U$12)</f>
        <v>0</v>
      </c>
      <c r="V287" s="16">
        <v>15</v>
      </c>
      <c r="W287" s="16">
        <f t="shared" ref="W287:W288" si="2636">(V287/12*5*$D287*$G287*$H287*$J287*W$11)+(V287/12*4*$E287*$G287*$I287*$J287*W$12)+(V287/12*3*$F287*$G287*$I287*$J287*W$12)</f>
        <v>299666.15621249995</v>
      </c>
      <c r="X287" s="16">
        <v>2</v>
      </c>
      <c r="Y287" s="16">
        <f t="shared" ref="Y287:Y288" si="2637">(X287/12*5*$D287*$G287*$H287*$J287*Y$11)+(X287/12*4*$E287*$G287*$I287*$J287*Y$12)+(X287/12*3*$F287*$G287*$I287*$J287*Y$12)</f>
        <v>39687.048683333327</v>
      </c>
      <c r="Z287" s="16">
        <v>0</v>
      </c>
      <c r="AA287" s="16">
        <f t="shared" ref="AA287:AA288" si="2638">(Z287/12*5*$D287*$G287*$H287*$J287*AA$11)+(Z287/12*4*$E287*$G287*$I287*$J287*AA$12)+(Z287/12*3*$F287*$G287*$I287*$J287*AA$12)</f>
        <v>0</v>
      </c>
      <c r="AB287" s="16">
        <v>0</v>
      </c>
      <c r="AC287" s="16">
        <f t="shared" ref="AC287:AC288" si="2639">(AB287/12*5*$D287*$G287*$H287*$J287*AC$11)+(AB287/12*4*$E287*$G287*$I287*$J287*AC$12)+(AB287/12*3*$F287*$G287*$I287*$J287*AC$12)</f>
        <v>0</v>
      </c>
      <c r="AD287" s="16">
        <v>0</v>
      </c>
      <c r="AE287" s="16">
        <f t="shared" ref="AE287:AE288" si="2640">(AD287/12*5*$D287*$G287*$H287*$J287*AE$11)+(AD287/12*4*$E287*$G287*$I287*$J287*AE$12)+(AD287/12*3*$F287*$G287*$I287*$J287*AE$12)</f>
        <v>0</v>
      </c>
      <c r="AF287" s="16">
        <v>87</v>
      </c>
      <c r="AG287" s="16">
        <f t="shared" ref="AG287:AG288" si="2641">(AF287/12*5*$D287*$G287*$H287*$J287*AG$11)+(AF287/12*4*$E287*$G287*$I287*$J287*AG$12)+(AF287/12*3*$F287*$G287*$I287*$J287*AG$12)</f>
        <v>1726386.617725</v>
      </c>
      <c r="AH287" s="16">
        <v>2</v>
      </c>
      <c r="AI287" s="16">
        <f t="shared" ref="AI287:AI288" si="2642">(AH287/12*5*$D287*$G287*$H287*$J287*AI$11)+(AH287/12*4*$E287*$G287*$I287*$J287*AI$12)+(AH287/12*3*$F287*$G287*$I287*$J287*AI$12)</f>
        <v>33791.883183333332</v>
      </c>
      <c r="AJ287" s="16"/>
      <c r="AK287" s="16">
        <f t="shared" ref="AK287:AK288" si="2643">(AJ287/12*5*$D287*$G287*$H287*$J287*AK$11)+(AJ287/12*4*$E287*$G287*$I287*$J287*AK$12)+(AJ287/12*3*$F287*$G287*$I287*$J287*AK$12)</f>
        <v>0</v>
      </c>
      <c r="AL287" s="61">
        <v>347</v>
      </c>
      <c r="AM287" s="16">
        <f t="shared" ref="AM287:AM288" si="2644">(AL287/12*5*$D287*$G287*$H287*$J287*AM$11)+(AL287/12*4*$E287*$G287*$I287*$J287*AM$12)+(AL287/12*3*$F287*$G287*$I287*$J287*AM$12)</f>
        <v>6844608.1225958336</v>
      </c>
      <c r="AN287" s="59">
        <v>55</v>
      </c>
      <c r="AO287" s="16">
        <f t="shared" ref="AO287:AO288" si="2645">(AN287/12*5*$D287*$G287*$H287*$K287*AO$11)+(AN287/12*4*$E287*$G287*$I287*$K287*AO$12)+(AN287/12*3*$F287*$G287*$I287*$K287*AO$12)</f>
        <v>1261523.6988199998</v>
      </c>
      <c r="AP287" s="16">
        <v>0</v>
      </c>
      <c r="AQ287" s="16">
        <f t="shared" ref="AQ287:AQ288" si="2646">(AP287/12*5*$D287*$G287*$H287*$K287*AQ$11)+(AP287/12*4*$E287*$G287*$I287*$K287*AQ$12)+(AP287/12*3*$F287*$G287*$I287*$K287*AQ$12)</f>
        <v>0</v>
      </c>
      <c r="AR287" s="16">
        <v>290</v>
      </c>
      <c r="AS287" s="16">
        <f t="shared" ref="AS287:AS288" si="2647">(AR287/12*5*$D287*$G287*$H287*$K287*AS$11)+(AR287/12*4*$E287*$G287*$I287*$K287*AS$12)+(AR287/12*3*$F287*$G287*$I287*$K287*AS$12)</f>
        <v>6651670.4119600002</v>
      </c>
      <c r="AT287" s="16">
        <v>20</v>
      </c>
      <c r="AU287" s="16">
        <f t="shared" ref="AU287:AU288" si="2648">(AT287/12*5*$D287*$G287*$H287*$K287*AU$11)+(AT287/12*4*$E287*$G287*$I287*$K287*AU$12)+(AT287/12*3*$F287*$G287*$I287*$K287*AU$12)</f>
        <v>473402.29090000002</v>
      </c>
      <c r="AV287" s="16"/>
      <c r="AW287" s="16">
        <f t="shared" ref="AW287:AW288" si="2649">(AV287/12*5*$D287*$G287*$H287*$J287*AW$11)+(AV287/12*4*$E287*$G287*$I287*$J287*AW$12)+(AV287/12*3*$F287*$G287*$I287*$J287*AW$12)</f>
        <v>0</v>
      </c>
      <c r="AX287" s="16"/>
      <c r="AY287" s="16">
        <f t="shared" ref="AY287:AY288" si="2650">(AX287/12*5*$D287*$G287*$H287*$J287*AY$11)+(AX287/12*4*$E287*$G287*$I287*$J287*AY$12)+(AX287/12*3*$F287*$G287*$I287*$J287*AY$12)</f>
        <v>0</v>
      </c>
      <c r="AZ287" s="16">
        <v>15</v>
      </c>
      <c r="BA287" s="16">
        <f t="shared" ref="BA287:BA288" si="2651">(AZ287/12*5*$D287*$G287*$H287*$K287*BA$11)+(AZ287/12*4*$E287*$G287*$I287*$K287*BA$12)+(AZ287/12*3*$F287*$G287*$I287*$K287*BA$12)</f>
        <v>334658.08110000001</v>
      </c>
      <c r="BB287" s="16">
        <v>0</v>
      </c>
      <c r="BC287" s="16">
        <f t="shared" ref="BC287:BC288" si="2652">(BB287/12*5*$D287*$G287*$H287*$J287*BC$11)+(BB287/12*4*$E287*$G287*$I287*$J287*BC$12)+(BB287/12*3*$F287*$G287*$I287*$J287*BC$12)</f>
        <v>0</v>
      </c>
      <c r="BD287" s="16">
        <v>0</v>
      </c>
      <c r="BE287" s="16">
        <f t="shared" ref="BE287:BE288" si="2653">(BD287/12*5*$D287*$G287*$H287*$J287*BE$11)+(BD287/12*4*$E287*$G287*$I287*$J287*BE$12)+(BD287/12*3*$F287*$G287*$I287*$J287*BE$12)</f>
        <v>0</v>
      </c>
      <c r="BF287" s="16">
        <v>0</v>
      </c>
      <c r="BG287" s="16">
        <f t="shared" ref="BG287:BG288" si="2654">(BF287/12*5*$D287*$G287*$H287*$J287*BG$11)+(BF287/12*4*$E287*$G287*$I287*$J287*BG$12)+(BF287/12*3*$F287*$G287*$I287*$J287*BG$12)</f>
        <v>0</v>
      </c>
      <c r="BH287" s="16">
        <v>0</v>
      </c>
      <c r="BI287" s="16">
        <f t="shared" ref="BI287:BI288" si="2655">(BH287/12*5*$D287*$G287*$H287*$K287*BI$11)+(BH287/12*4*$E287*$G287*$I287*$K287*BI$12)+(BH287/12*3*$F287*$G287*$I287*$K287*BI$12)</f>
        <v>0</v>
      </c>
      <c r="BJ287" s="16">
        <v>24</v>
      </c>
      <c r="BK287" s="16">
        <f t="shared" ref="BK287:BK288" si="2656">(BJ287/12*5*$D287*$G287*$H287*$J287*BK$11)+(BJ287/12*4*$E287*$G287*$I287*$J287*BK$12)+(BJ287/12*3*$F287*$G287*$I287*$J287*BK$12)</f>
        <v>479465.84993999993</v>
      </c>
      <c r="BL287" s="16">
        <v>42</v>
      </c>
      <c r="BM287" s="16">
        <f t="shared" ref="BM287:BM288" si="2657">(BL287/12*5*$D287*$G287*$H287*$J287*BM$11)+(BL287/12*4*$E287*$G287*$I287*$J287*BM$12)+(BL287/12*3*$F287*$G287*$I287*$J287*BM$12)</f>
        <v>802787.80833999987</v>
      </c>
      <c r="BN287" s="22">
        <v>8</v>
      </c>
      <c r="BO287" s="16">
        <f t="shared" ref="BO287:BO288" si="2658">(BN287/12*5*$D287*$G287*$H287*$K287*BO$11)+(BN287/12*4*$E287*$G287*$I287*$K287*BO$12)+(BN287/12*3*$F287*$G287*$I287*$K287*BO$12)</f>
        <v>163236.90655999997</v>
      </c>
      <c r="BP287" s="16">
        <v>0</v>
      </c>
      <c r="BQ287" s="16">
        <f t="shared" ref="BQ287:BQ288" si="2659">(BP287/12*5*$D287*$G287*$H287*$K287*BQ$11)+(BP287/12*4*$E287*$G287*$I287*$K287*BQ$12)+(BP287/12*3*$F287*$G287*$I287*$K287*BQ$12)</f>
        <v>0</v>
      </c>
      <c r="BR287" s="16">
        <v>0</v>
      </c>
      <c r="BS287" s="16">
        <f t="shared" ref="BS287:BS288" si="2660">(BR287/12*5*$D287*$G287*$H287*$J287*BS$11)+(BR287/12*4*$E287*$G287*$I287*$J287*BS$12)+(BR287/12*3*$F287*$G287*$I287*$J287*BS$12)</f>
        <v>0</v>
      </c>
      <c r="BT287" s="16">
        <v>0</v>
      </c>
      <c r="BU287" s="16">
        <f t="shared" ref="BU287:BU288" si="2661">(BT287/12*5*$D287*$G287*$H287*$J287*BU$11)+(BT287/12*4*$E287*$G287*$I287*$J287*BU$12)+(BT287/12*3*$F287*$G287*$I287*$J287*BU$12)</f>
        <v>0</v>
      </c>
      <c r="BV287" s="16">
        <v>0</v>
      </c>
      <c r="BW287" s="16">
        <f t="shared" ref="BW287:BW288" si="2662">(BV287/12*5*$D287*$G287*$H287*$K287*BW$11)+(BV287/12*4*$E287*$G287*$I287*$K287*BW$12)+(BV287/12*3*$F287*$G287*$I287*$K287*BW$12)</f>
        <v>0</v>
      </c>
      <c r="BX287" s="16"/>
      <c r="BY287" s="16">
        <f t="shared" ref="BY287:BY288" si="2663">(BX287/12*5*$D287*$G287*$H287*$K287*BY$11)+(BX287/12*4*$E287*$G287*$I287*$K287*BY$12)+(BX287/12*3*$F287*$G287*$I287*$K287*BY$12)</f>
        <v>0</v>
      </c>
      <c r="BZ287" s="16">
        <v>0</v>
      </c>
      <c r="CA287" s="16">
        <f t="shared" ref="CA287:CA288" si="2664">(BZ287/12*5*$D287*$G287*$H287*$J287*CA$11)+(BZ287/12*4*$E287*$G287*$I287*$J287*CA$12)+(BZ287/12*3*$F287*$G287*$I287*$J287*CA$12)</f>
        <v>0</v>
      </c>
      <c r="CB287" s="16">
        <v>2</v>
      </c>
      <c r="CC287" s="16">
        <f t="shared" ref="CC287:CC288" si="2665">(CB287/12*5*$D287*$G287*$H287*$K287*CC$11)+(CB287/12*4*$E287*$G287*$I287*$K287*CC$12)+(CB287/12*3*$F287*$G287*$I287*$K287*CC$12)</f>
        <v>40809.226639999993</v>
      </c>
      <c r="CD287" s="16">
        <v>0</v>
      </c>
      <c r="CE287" s="16">
        <f t="shared" ref="CE287:CE288" si="2666">(CD287/12*5*$D287*$G287*$H287*$J287*CE$11)+(CD287/12*4*$E287*$G287*$I287*$J287*CE$12)+(CD287/12*3*$F287*$G287*$I287*$J287*CE$12)</f>
        <v>0</v>
      </c>
      <c r="CF287" s="16"/>
      <c r="CG287" s="16">
        <f t="shared" ref="CG287:CG288" si="2667">(CF287/12*5*$D287*$G287*$H287*$J287*CG$11)+(CF287/12*4*$E287*$G287*$I287*$J287*CG$12)+(CF287/12*3*$F287*$G287*$I287*$J287*CG$12)</f>
        <v>0</v>
      </c>
      <c r="CH287" s="16">
        <v>24</v>
      </c>
      <c r="CI287" s="16">
        <f t="shared" ref="CI287:CI288" si="2668">(CH287/12*5*$D287*$G287*$H287*$J287*CI$11)+(CH287/12*4*$E287*$G287*$I287*$J287*CI$12)+(CH287/12*3*$F287*$G287*$I287*$J287*CI$12)</f>
        <v>338133.59215999994</v>
      </c>
      <c r="CJ287" s="16">
        <v>7</v>
      </c>
      <c r="CK287" s="16">
        <f t="shared" ref="CK287:CK288" si="2669">(CJ287/12*5*$D287*$G287*$H287*$J287*CK$11)+(CJ287/12*4*$E287*$G287*$I287*$J287*CK$12)+(CJ287/12*3*$F287*$G287*$I287*$J287*CK$12)</f>
        <v>130144.80931666667</v>
      </c>
      <c r="CL287" s="16">
        <v>90</v>
      </c>
      <c r="CM287" s="16">
        <f t="shared" ref="CM287:CM288" si="2670">(CL287/12*5*$D287*$G287*$H287*$K287*CM$11)+(CL287/12*4*$E287*$G287*$I287*$K287*CM$12)+(CL287/12*3*$F287*$G287*$I287*$K287*CM$12)</f>
        <v>2046405.0593699999</v>
      </c>
      <c r="CN287" s="16">
        <v>42</v>
      </c>
      <c r="CO287" s="16">
        <f t="shared" ref="CO287:CO288" si="2671">(CN287/12*5*$D287*$G287*$H287*$K287*CO$11)+(CN287/12*4*$E287*$G287*$I287*$K287*CO$12)+(CN287/12*3*$F287*$G287*$I287*$K287*CO$12)</f>
        <v>1097870.0547779999</v>
      </c>
      <c r="CP287" s="18">
        <v>31</v>
      </c>
      <c r="CQ287" s="16">
        <f t="shared" ref="CQ287:CQ288" si="2672">(CP287/12*5*$D287*$G287*$H287*$J287*CQ$11)+(CP287/12*4*$E287*$G287*$I287*$J287*CQ$12)+(CP287/12*3*$F287*$G287*$I287*$J287*CQ$12)</f>
        <v>654554.58296666655</v>
      </c>
      <c r="CR287" s="16">
        <v>19</v>
      </c>
      <c r="CS287" s="16">
        <f t="shared" ref="CS287:CS288" si="2673">(CR287/12*5*$D287*$G287*$H287*$K287*CS$11)+(CR287/12*4*$E287*$G287*$I287*$K287*CS$12)+(CR287/12*3*$F287*$G287*$I287*$K287*CS$12)</f>
        <v>485422.66530799988</v>
      </c>
      <c r="CT287" s="16"/>
      <c r="CU287" s="16">
        <f t="shared" ref="CU287:CU288" si="2674">(CT287/12*5*$D287*$G287*$H287*$K287*CU$11)+(CT287/12*4*$E287*$G287*$I287*$K287*CU$12)+(CT287/12*3*$F287*$G287*$I287*$K287*CU$12)</f>
        <v>0</v>
      </c>
      <c r="CV287" s="16">
        <v>12</v>
      </c>
      <c r="CW287" s="16">
        <f t="shared" ref="CW287:CW288" si="2675">(CV287/12*5*$D287*$G287*$H287*$K287*CW$11)+(CV287/12*4*$E287*$G287*$I287*$K287*CW$12)+(CV287/12*3*$F287*$G287*$I287*$K287*CW$12)</f>
        <v>307151.19464399997</v>
      </c>
      <c r="CX287" s="16">
        <v>11</v>
      </c>
      <c r="CY287" s="16">
        <f t="shared" ref="CY287:CY288" si="2676">(CX287/12*5*$D287*$G287*$H287*$K287*CY$11)+(CX287/12*4*$E287*$G287*$I287*$K287*CY$12)+(CX287/12*3*$F287*$G287*$I287*$K287*CY$12)</f>
        <v>281034.17465199996</v>
      </c>
      <c r="CZ287" s="16">
        <v>22</v>
      </c>
      <c r="DA287" s="16">
        <f t="shared" ref="DA287:DA288" si="2677">(CZ287/12*5*$D287*$G287*$H287*$K287*DA$11)+(CZ287/12*4*$E287*$G287*$I287*$K287*DA$12)+(CZ287/12*3*$F287*$G287*$I287*$K287*DA$12)</f>
        <v>563110.523514</v>
      </c>
      <c r="DB287" s="16">
        <v>17</v>
      </c>
      <c r="DC287" s="16">
        <f t="shared" ref="DC287:DC288" si="2678">(DB287/12*5*$D287*$G287*$H287*$J287*DC$11)+(DB287/12*4*$E287*$G287*$I287*$J287*DC$12)+(DB287/12*3*$F287*$G287*$I287*$J287*DC$12)</f>
        <v>358949.28743333329</v>
      </c>
      <c r="DD287" s="16">
        <v>16</v>
      </c>
      <c r="DE287" s="16">
        <f t="shared" ref="DE287:DE288" si="2679">(DD287/12*5*$D287*$G287*$H287*$J287*DE$11)+(DD287/12*4*$E287*$G287*$I287*$J287*DE$12)+(DD287/12*3*$F287*$G287*$I287*$J287*DE$12)</f>
        <v>347898.55538666662</v>
      </c>
      <c r="DF287" s="16">
        <v>10</v>
      </c>
      <c r="DG287" s="16">
        <f t="shared" ref="DG287:DG288" si="2680">(DF287/12*5*$D287*$G287*$H287*$K287*DG$11)+(DF287/12*4*$E287*$G287*$I287*$K287*DG$12)+(DF287/12*3*$F287*$G287*$I287*$K287*DG$12)</f>
        <v>283283.2905</v>
      </c>
      <c r="DH287" s="16">
        <v>11</v>
      </c>
      <c r="DI287" s="16">
        <f t="shared" ref="DI287:DI288" si="2681">(DH287/12*5*$D287*$G287*$H287*$K287*DI$11)+(DH287/12*4*$E287*$G287*$I287*$K287*DI$12)+(DH287/12*3*$F287*$G287*$I287*$K287*DI$12)</f>
        <v>302232.05166</v>
      </c>
      <c r="DJ287" s="16"/>
      <c r="DK287" s="16">
        <f t="shared" ref="DK287:DK288" si="2682">(DJ287/12*5*$D287*$G287*$H287*$L287*DK$11)+(DJ287/12*4*$E287*$G287*$I287*$L287*DK$12)+(DJ287/12*3*$F287*$G287*$I287*$L287*DK$12)</f>
        <v>0</v>
      </c>
      <c r="DL287" s="16">
        <v>29</v>
      </c>
      <c r="DM287" s="16">
        <f t="shared" si="2628"/>
        <v>1178694.4871254165</v>
      </c>
      <c r="DN287" s="16"/>
      <c r="DO287" s="16">
        <f t="shared" si="2517"/>
        <v>0</v>
      </c>
      <c r="DP287" s="16">
        <f t="shared" si="2629"/>
        <v>1430</v>
      </c>
      <c r="DQ287" s="16">
        <f t="shared" si="2629"/>
        <v>31098412.81297474</v>
      </c>
    </row>
    <row r="288" spans="1:121" ht="30" customHeight="1" x14ac:dyDescent="0.25">
      <c r="A288" s="20"/>
      <c r="B288" s="54">
        <v>245</v>
      </c>
      <c r="C288" s="55" t="s">
        <v>416</v>
      </c>
      <c r="D288" s="56">
        <f t="shared" si="2519"/>
        <v>19063</v>
      </c>
      <c r="E288" s="56">
        <v>18530</v>
      </c>
      <c r="F288" s="56">
        <v>18715</v>
      </c>
      <c r="G288" s="21">
        <v>1.38</v>
      </c>
      <c r="H288" s="15">
        <v>1</v>
      </c>
      <c r="I288" s="15">
        <v>1</v>
      </c>
      <c r="J288" s="56">
        <v>1.4</v>
      </c>
      <c r="K288" s="56">
        <v>1.68</v>
      </c>
      <c r="L288" s="56">
        <v>2.23</v>
      </c>
      <c r="M288" s="56">
        <v>2.57</v>
      </c>
      <c r="N288" s="16">
        <v>6</v>
      </c>
      <c r="O288" s="16">
        <f t="shared" si="2632"/>
        <v>231414.62189999994</v>
      </c>
      <c r="P288" s="16">
        <v>0</v>
      </c>
      <c r="Q288" s="16">
        <f t="shared" si="2633"/>
        <v>0</v>
      </c>
      <c r="R288" s="16">
        <v>0</v>
      </c>
      <c r="S288" s="16">
        <f t="shared" si="2634"/>
        <v>0</v>
      </c>
      <c r="T288" s="16"/>
      <c r="U288" s="16">
        <f t="shared" si="2635"/>
        <v>0</v>
      </c>
      <c r="V288" s="16">
        <v>0</v>
      </c>
      <c r="W288" s="16">
        <f t="shared" si="2636"/>
        <v>0</v>
      </c>
      <c r="X288" s="16">
        <v>0</v>
      </c>
      <c r="Y288" s="16">
        <f t="shared" si="2637"/>
        <v>0</v>
      </c>
      <c r="Z288" s="16">
        <v>0</v>
      </c>
      <c r="AA288" s="16">
        <f t="shared" si="2638"/>
        <v>0</v>
      </c>
      <c r="AB288" s="16">
        <v>0</v>
      </c>
      <c r="AC288" s="16">
        <f t="shared" si="2639"/>
        <v>0</v>
      </c>
      <c r="AD288" s="16">
        <v>0</v>
      </c>
      <c r="AE288" s="16">
        <f t="shared" si="2640"/>
        <v>0</v>
      </c>
      <c r="AF288" s="16">
        <v>5</v>
      </c>
      <c r="AG288" s="16">
        <f t="shared" si="2641"/>
        <v>192845.51824999999</v>
      </c>
      <c r="AH288" s="16"/>
      <c r="AI288" s="16">
        <f t="shared" si="2642"/>
        <v>0</v>
      </c>
      <c r="AJ288" s="16"/>
      <c r="AK288" s="16">
        <f t="shared" si="2643"/>
        <v>0</v>
      </c>
      <c r="AL288" s="61">
        <v>5</v>
      </c>
      <c r="AM288" s="16">
        <f t="shared" si="2644"/>
        <v>191694.58962499999</v>
      </c>
      <c r="AN288" s="59">
        <v>0</v>
      </c>
      <c r="AO288" s="16">
        <f t="shared" si="2645"/>
        <v>0</v>
      </c>
      <c r="AP288" s="16">
        <v>0</v>
      </c>
      <c r="AQ288" s="16">
        <f t="shared" si="2646"/>
        <v>0</v>
      </c>
      <c r="AR288" s="16">
        <v>10</v>
      </c>
      <c r="AS288" s="16">
        <f t="shared" si="2647"/>
        <v>445813.75271999999</v>
      </c>
      <c r="AT288" s="16"/>
      <c r="AU288" s="16">
        <f t="shared" si="2648"/>
        <v>0</v>
      </c>
      <c r="AV288" s="16"/>
      <c r="AW288" s="16">
        <f t="shared" si="2649"/>
        <v>0</v>
      </c>
      <c r="AX288" s="16"/>
      <c r="AY288" s="16">
        <f t="shared" si="2650"/>
        <v>0</v>
      </c>
      <c r="AZ288" s="16"/>
      <c r="BA288" s="16">
        <f t="shared" si="2651"/>
        <v>0</v>
      </c>
      <c r="BB288" s="16">
        <v>0</v>
      </c>
      <c r="BC288" s="16">
        <f t="shared" si="2652"/>
        <v>0</v>
      </c>
      <c r="BD288" s="16">
        <v>0</v>
      </c>
      <c r="BE288" s="16">
        <f t="shared" si="2653"/>
        <v>0</v>
      </c>
      <c r="BF288" s="16">
        <v>0</v>
      </c>
      <c r="BG288" s="16">
        <f t="shared" si="2654"/>
        <v>0</v>
      </c>
      <c r="BH288" s="16">
        <v>0</v>
      </c>
      <c r="BI288" s="16">
        <f t="shared" si="2655"/>
        <v>0</v>
      </c>
      <c r="BJ288" s="16">
        <v>0</v>
      </c>
      <c r="BK288" s="16">
        <f t="shared" si="2656"/>
        <v>0</v>
      </c>
      <c r="BL288" s="16"/>
      <c r="BM288" s="16">
        <f t="shared" si="2657"/>
        <v>0</v>
      </c>
      <c r="BN288" s="22">
        <v>0</v>
      </c>
      <c r="BO288" s="16">
        <f t="shared" si="2658"/>
        <v>0</v>
      </c>
      <c r="BP288" s="16">
        <v>0</v>
      </c>
      <c r="BQ288" s="16">
        <f t="shared" si="2659"/>
        <v>0</v>
      </c>
      <c r="BR288" s="16">
        <v>0</v>
      </c>
      <c r="BS288" s="16">
        <f t="shared" si="2660"/>
        <v>0</v>
      </c>
      <c r="BT288" s="16">
        <v>0</v>
      </c>
      <c r="BU288" s="16">
        <f t="shared" si="2661"/>
        <v>0</v>
      </c>
      <c r="BV288" s="16">
        <v>0</v>
      </c>
      <c r="BW288" s="16">
        <f t="shared" si="2662"/>
        <v>0</v>
      </c>
      <c r="BX288" s="16"/>
      <c r="BY288" s="16">
        <f t="shared" si="2663"/>
        <v>0</v>
      </c>
      <c r="BZ288" s="16">
        <v>0</v>
      </c>
      <c r="CA288" s="16">
        <f t="shared" si="2664"/>
        <v>0</v>
      </c>
      <c r="CB288" s="16"/>
      <c r="CC288" s="16">
        <f t="shared" si="2665"/>
        <v>0</v>
      </c>
      <c r="CD288" s="16">
        <v>0</v>
      </c>
      <c r="CE288" s="16">
        <f t="shared" si="2666"/>
        <v>0</v>
      </c>
      <c r="CF288" s="16"/>
      <c r="CG288" s="16">
        <f t="shared" si="2667"/>
        <v>0</v>
      </c>
      <c r="CH288" s="16"/>
      <c r="CI288" s="16">
        <f t="shared" si="2668"/>
        <v>0</v>
      </c>
      <c r="CJ288" s="16"/>
      <c r="CK288" s="16">
        <f t="shared" si="2669"/>
        <v>0</v>
      </c>
      <c r="CL288" s="16"/>
      <c r="CM288" s="16">
        <f t="shared" si="2670"/>
        <v>0</v>
      </c>
      <c r="CN288" s="16"/>
      <c r="CO288" s="16">
        <f t="shared" si="2671"/>
        <v>0</v>
      </c>
      <c r="CP288" s="18"/>
      <c r="CQ288" s="16">
        <f t="shared" si="2672"/>
        <v>0</v>
      </c>
      <c r="CR288" s="16"/>
      <c r="CS288" s="16">
        <f t="shared" si="2673"/>
        <v>0</v>
      </c>
      <c r="CT288" s="16"/>
      <c r="CU288" s="16">
        <f t="shared" si="2674"/>
        <v>0</v>
      </c>
      <c r="CV288" s="16"/>
      <c r="CW288" s="16">
        <f t="shared" si="2675"/>
        <v>0</v>
      </c>
      <c r="CX288" s="16"/>
      <c r="CY288" s="16">
        <f t="shared" si="2676"/>
        <v>0</v>
      </c>
      <c r="CZ288" s="16"/>
      <c r="DA288" s="16">
        <f t="shared" si="2677"/>
        <v>0</v>
      </c>
      <c r="DB288" s="16"/>
      <c r="DC288" s="16">
        <f t="shared" si="2678"/>
        <v>0</v>
      </c>
      <c r="DD288" s="16"/>
      <c r="DE288" s="16">
        <f t="shared" si="2679"/>
        <v>0</v>
      </c>
      <c r="DF288" s="16"/>
      <c r="DG288" s="16">
        <f t="shared" si="2680"/>
        <v>0</v>
      </c>
      <c r="DH288" s="16"/>
      <c r="DI288" s="16">
        <f t="shared" si="2681"/>
        <v>0</v>
      </c>
      <c r="DJ288" s="16"/>
      <c r="DK288" s="16">
        <f t="shared" si="2682"/>
        <v>0</v>
      </c>
      <c r="DL288" s="16"/>
      <c r="DM288" s="16">
        <f t="shared" si="2628"/>
        <v>0</v>
      </c>
      <c r="DN288" s="16"/>
      <c r="DO288" s="16">
        <f t="shared" si="2517"/>
        <v>0</v>
      </c>
      <c r="DP288" s="16">
        <f t="shared" si="2629"/>
        <v>26</v>
      </c>
      <c r="DQ288" s="16">
        <f t="shared" si="2629"/>
        <v>1061768.4824949999</v>
      </c>
    </row>
    <row r="289" spans="1:121" ht="30" customHeight="1" x14ac:dyDescent="0.25">
      <c r="A289" s="20"/>
      <c r="B289" s="54">
        <v>246</v>
      </c>
      <c r="C289" s="55" t="s">
        <v>417</v>
      </c>
      <c r="D289" s="56">
        <f t="shared" si="2519"/>
        <v>19063</v>
      </c>
      <c r="E289" s="56">
        <v>18530</v>
      </c>
      <c r="F289" s="56">
        <v>18715</v>
      </c>
      <c r="G289" s="21">
        <v>2.41</v>
      </c>
      <c r="H289" s="15">
        <v>1</v>
      </c>
      <c r="I289" s="33">
        <v>0.75</v>
      </c>
      <c r="J289" s="56">
        <v>1.4</v>
      </c>
      <c r="K289" s="56">
        <v>1.68</v>
      </c>
      <c r="L289" s="56">
        <v>2.23</v>
      </c>
      <c r="M289" s="56">
        <v>2.57</v>
      </c>
      <c r="N289" s="16">
        <v>8</v>
      </c>
      <c r="O289" s="16">
        <f>(N289/12*5*$D289*$G289*$H289*$J289*O$11)+(N289/12*4*$E289*$G289*$I289*$J289)+(N289/12*3*$F289*$G289*$I289*$J289)</f>
        <v>436296.21373333328</v>
      </c>
      <c r="P289" s="16">
        <v>216</v>
      </c>
      <c r="Q289" s="16">
        <f>(P289/12*5*$D289*$G289*$H289*$J289*Q$11)+(P289/12*4*$E289*$G289*$I289*$J289)+(P289/12*3*$F289*$G289*$I289*$J289)</f>
        <v>11779997.7708</v>
      </c>
      <c r="R289" s="16">
        <v>0</v>
      </c>
      <c r="S289" s="16">
        <f>(R289/12*5*$D289*$G289*$H289*$J289*S$11)+(R289/12*4*$E289*$G289*$I289*$J289)+(R289/12*3*$F289*$G289*$I289*$J289)</f>
        <v>0</v>
      </c>
      <c r="T289" s="16"/>
      <c r="U289" s="16">
        <f>(T289/12*5*$D289*$G289*$H289*$J289*U$11)+(T289/12*4*$E289*$G289*$I289*$J289)+(T289/12*3*$F289*$G289*$I289*$J289)</f>
        <v>0</v>
      </c>
      <c r="V289" s="16">
        <v>3</v>
      </c>
      <c r="W289" s="16">
        <f>(V289/12*5*$D289*$G289*$H289*$J289*W$11)+(V289/12*4*$E289*$G289*$I289*$J289)+(V289/12*3*$F289*$G289*$I289*$J289)</f>
        <v>164977.84959250002</v>
      </c>
      <c r="X289" s="16">
        <v>2</v>
      </c>
      <c r="Y289" s="16">
        <f>(X289/12*5*$D289*$G289*$H289*$J289*Y$11)+(X289/12*4*$E289*$G289*$I289*$J289)+(X289/12*3*$F289*$G289*$I289*$J289)</f>
        <v>109074.05343333332</v>
      </c>
      <c r="Z289" s="16">
        <v>0</v>
      </c>
      <c r="AA289" s="16">
        <f>(Z289/12*5*$D289*$G289*$H289*$J289*AA$11)+(Z289/12*4*$E289*$G289*$I289*$J289)+(Z289/12*3*$F289*$G289*$I289*$J289)</f>
        <v>0</v>
      </c>
      <c r="AB289" s="16">
        <v>0</v>
      </c>
      <c r="AC289" s="16">
        <f>(AB289/12*5*$D289*$G289*$H289*$J289*AC$11)+(AB289/12*4*$E289*$G289*$I289*$J289)+(AB289/12*3*$F289*$G289*$I289*$J289)</f>
        <v>0</v>
      </c>
      <c r="AD289" s="16">
        <v>0</v>
      </c>
      <c r="AE289" s="16">
        <f>(AD289/12*5*$D289*$G289*$H289*$J289*AE$11)+(AD289/12*4*$E289*$G289*$I289*$J289)+(AD289/12*3*$F289*$G289*$I289*$J289)</f>
        <v>0</v>
      </c>
      <c r="AF289" s="16">
        <v>85</v>
      </c>
      <c r="AG289" s="16">
        <f>(AF289/12*5*$D289*$G289*$H289*$J289*AG$11)+(AF289/12*4*$E289*$G289*$I289*$J289)+(AF289/12*3*$F289*$G289*$I289*$J289)</f>
        <v>4635647.2709166668</v>
      </c>
      <c r="AH289" s="16">
        <v>0</v>
      </c>
      <c r="AI289" s="16">
        <f>(AH289/12*5*$D289*$G289*$H289*$J289*AI$11)+(AH289/12*4*$E289*$G289*$I289*$J289)+(AH289/12*3*$F289*$G289*$I289*$J289)</f>
        <v>0</v>
      </c>
      <c r="AJ289" s="16"/>
      <c r="AK289" s="16">
        <f>(AJ289/12*5*$D289*$G289*$H289*$J289*AK$11)+(AJ289/12*4*$E289*$G289*$I289*$J289)+(AJ289/12*3*$F289*$G289*$I289*$J289)</f>
        <v>0</v>
      </c>
      <c r="AL289" s="58">
        <v>3</v>
      </c>
      <c r="AM289" s="16">
        <f>(AL289/12*5*$D289*$G289*$H289*$J289*AM$11)+(AL289/12*4*$E289*$G289*$I289*$J289)+(AL289/12*3*$F289*$G289*$I289*$J289)</f>
        <v>162405.1071125</v>
      </c>
      <c r="AN289" s="59">
        <v>3</v>
      </c>
      <c r="AO289" s="16">
        <f>(AN289/12*5*$D289*$G289*$H289*$K289*AO$11)+(AN289/12*4*$E289*$G289*$I289*$K289)+(AN289/12*3*$F289*$G289*$I289*$K289)</f>
        <v>196912.16323800001</v>
      </c>
      <c r="AP289" s="16">
        <v>0</v>
      </c>
      <c r="AQ289" s="16">
        <f>(AP289/12*5*$D289*$G289*$H289*$K289*AQ$11)+(AP289/12*4*$E289*$G289*$I289*$K289)+(AP289/12*3*$F289*$G289*$I289*$K289)</f>
        <v>0</v>
      </c>
      <c r="AR289" s="16">
        <v>16</v>
      </c>
      <c r="AS289" s="16">
        <f>(AR289/12*5*$D289*$G289*$H289*$K289*AS$11)+(AR289/12*4*$E289*$G289*$I289*$K289)+(AR289/12*3*$F289*$G289*$I289*$K289)</f>
        <v>1050198.2039359999</v>
      </c>
      <c r="AT289" s="16">
        <v>3</v>
      </c>
      <c r="AU289" s="16">
        <f>(AT289/12*5*$D289*$G289*$H289*$K289*AU$11)+(AT289/12*4*$E289*$G289*$I289*$K289)+(AT289/12*3*$F289*$G289*$I289*$K289)</f>
        <v>194886.12853500003</v>
      </c>
      <c r="AV289" s="16"/>
      <c r="AW289" s="16">
        <f>(AV289/12*5*$D289*$G289*$H289*$J289*AW$11)+(AV289/12*4*$E289*$G289*$I289*$J289)+(AV289/12*3*$F289*$G289*$I289*$J289)</f>
        <v>0</v>
      </c>
      <c r="AX289" s="16"/>
      <c r="AY289" s="16">
        <f>(AX289/12*5*$D289*$G289*$H289*$J289*AY$11)+(AX289/12*4*$E289*$G289*$I289*$J289)+(AX289/12*3*$F289*$G289*$I289*$J289)</f>
        <v>0</v>
      </c>
      <c r="AZ289" s="16"/>
      <c r="BA289" s="16">
        <f>(AZ289/12*5*$D289*$G289*$H289*$K289*BA$11)+(AZ289/12*4*$E289*$G289*$I289*$K289)+(AZ289/12*3*$F289*$G289*$I289*$K289)</f>
        <v>0</v>
      </c>
      <c r="BB289" s="16">
        <v>0</v>
      </c>
      <c r="BC289" s="16">
        <f>(BB289/12*5*$D289*$G289*$H289*$J289*BC$11)+(BB289/12*4*$E289*$G289*$I289*$J289)+(BB289/12*3*$F289*$G289*$I289*$J289)</f>
        <v>0</v>
      </c>
      <c r="BD289" s="16">
        <v>0</v>
      </c>
      <c r="BE289" s="16">
        <f>(BD289/12*5*$D289*$G289*$H289*$J289*BE$11)+(BD289/12*4*$E289*$G289*$I289*$J289)+(BD289/12*3*$F289*$G289*$I289*$J289)</f>
        <v>0</v>
      </c>
      <c r="BF289" s="16">
        <v>0</v>
      </c>
      <c r="BG289" s="16">
        <f>(BF289/12*5*$D289*$G289*$H289*$J289*BG$11)+(BF289/12*4*$E289*$G289*$I289*$J289)+(BF289/12*3*$F289*$G289*$I289*$J289)</f>
        <v>0</v>
      </c>
      <c r="BH289" s="16">
        <v>0</v>
      </c>
      <c r="BI289" s="16">
        <f>(BH289/12*5*$D289*$G289*$H289*$K289*BI$11)+(BH289/12*4*$E289*$G289*$I289*$K289)+(BH289/12*3*$F289*$G289*$I289*$K289)</f>
        <v>0</v>
      </c>
      <c r="BJ289" s="16">
        <v>0</v>
      </c>
      <c r="BK289" s="16">
        <f>(BJ289/12*5*$D289*$G289*$H289*$J289*BK$11)+(BJ289/12*4*$E289*$G289*$I289*$J289)+(BJ289/12*3*$F289*$G289*$I289*$J289)</f>
        <v>0</v>
      </c>
      <c r="BL289" s="16"/>
      <c r="BM289" s="16">
        <f>(BL289/12*5*$D289*$G289*$H289*$J289*BM$11)+(BL289/12*4*$E289*$G289*$I289*$J289)+(BL289/12*3*$F289*$G289*$I289*$J289)</f>
        <v>0</v>
      </c>
      <c r="BN289" s="22"/>
      <c r="BO289" s="16">
        <f>(BN289/12*5*$D289*$G289*$H289*$K289*BO$11)+(BN289/12*4*$E289*$G289*$I289*$K289)+(BN289/12*3*$F289*$G289*$I289*$K289)</f>
        <v>0</v>
      </c>
      <c r="BP289" s="16">
        <v>0</v>
      </c>
      <c r="BQ289" s="16">
        <f>(BP289/12*5*$D289*$G289*$H289*$K289*BQ$11)+(BP289/12*4*$E289*$G289*$I289*$K289)+(BP289/12*3*$F289*$G289*$I289*$K289)</f>
        <v>0</v>
      </c>
      <c r="BR289" s="16">
        <v>0</v>
      </c>
      <c r="BS289" s="16">
        <f>(BR289/12*5*$D289*$G289*$H289*$J289*BS$11)+(BR289/12*4*$E289*$G289*$I289*$J289)+(BR289/12*3*$F289*$G289*$I289*$J289)</f>
        <v>0</v>
      </c>
      <c r="BT289" s="16">
        <v>0</v>
      </c>
      <c r="BU289" s="16">
        <f>(BT289/12*5*$D289*$G289*$H289*$J289*BU$11)+(BT289/12*4*$E289*$G289*$I289*$J289)+(BT289/12*3*$F289*$G289*$I289*$J289)</f>
        <v>0</v>
      </c>
      <c r="BV289" s="16">
        <v>0</v>
      </c>
      <c r="BW289" s="16">
        <f>(BV289/12*5*$D289*$G289*$H289*$K289*BW$11)+(BV289/12*4*$E289*$G289*$I289*$K289)+(BV289/12*3*$F289*$G289*$I289*$K289)</f>
        <v>0</v>
      </c>
      <c r="BX289" s="16"/>
      <c r="BY289" s="16">
        <f>(BX289/12*5*$D289*$G289*$H289*$K289*BY$11)+(BX289/12*4*$E289*$G289*$I289*$K289)+(BX289/12*3*$F289*$G289*$I289*$K289)</f>
        <v>0</v>
      </c>
      <c r="BZ289" s="16">
        <v>0</v>
      </c>
      <c r="CA289" s="16">
        <f>(BZ289/12*5*$D289*$G289*$H289*$J289*CA$11)+(BZ289/12*4*$E289*$G289*$I289*$J289)+(BZ289/12*3*$F289*$G289*$I289*$J289)</f>
        <v>0</v>
      </c>
      <c r="CB289" s="16"/>
      <c r="CC289" s="16">
        <f>(CB289/12*5*$D289*$G289*$H289*$K289*CC$11)+(CB289/12*4*$E289*$G289*$I289*$K289)+(CB289/12*3*$F289*$G289*$I289*$K289)</f>
        <v>0</v>
      </c>
      <c r="CD289" s="16">
        <v>0</v>
      </c>
      <c r="CE289" s="16">
        <f>(CD289/12*5*$D289*$G289*$H289*$J289*CE$11)+(CD289/12*4*$E289*$G289*$I289*$J289)+(CD289/12*3*$F289*$G289*$I289*$J289)</f>
        <v>0</v>
      </c>
      <c r="CF289" s="16"/>
      <c r="CG289" s="16">
        <f>(CF289/12*5*$D289*$G289*$H289*$J289*CG$11)+(CF289/12*4*$E289*$G289*$I289*$J289)+(CF289/12*3*$F289*$G289*$I289*$J289)</f>
        <v>0</v>
      </c>
      <c r="CH289" s="16"/>
      <c r="CI289" s="16">
        <f>(CH289/12*5*$D289*$G289*$H289*$J289*CI$11)+(CH289/12*4*$E289*$G289*$I289*$J289)+(CH289/12*3*$F289*$G289*$I289*$J289)</f>
        <v>0</v>
      </c>
      <c r="CJ289" s="16"/>
      <c r="CK289" s="16">
        <f>(CJ289/12*5*$D289*$G289*$H289*$J289*CK$11)+(CJ289/12*4*$E289*$G289*$I289*$J289)+(CJ289/12*3*$F289*$G289*$I289*$J289)</f>
        <v>0</v>
      </c>
      <c r="CL289" s="16">
        <v>1</v>
      </c>
      <c r="CM289" s="16">
        <f>(CL289/12*5*$D289*$G289*$H289*$K289*CM$11)+(CL289/12*4*$E289*$G289*$I289*$K289)+(CL289/12*3*$F289*$G289*$I289*$K289)</f>
        <v>64962.042844999996</v>
      </c>
      <c r="CN289" s="16"/>
      <c r="CO289" s="16">
        <f>(CN289/12*5*$D289*$G289*$H289*$K289*CO$11)+(CN289/12*4*$E289*$G289*$I289*$K289)+(CN289/12*3*$F289*$G289*$I289*$K289)</f>
        <v>0</v>
      </c>
      <c r="CP289" s="18"/>
      <c r="CQ289" s="16">
        <f>(CP289/12*5*$D289*$G289*$H289*$J289*CQ$11)+(CP289/12*4*$E289*$G289*$I289*$J289)+(CP289/12*3*$F289*$G289*$I289*$J289)</f>
        <v>0</v>
      </c>
      <c r="CR289" s="16"/>
      <c r="CS289" s="16">
        <f>(CR289/12*5*$D289*$G289*$H289*$K289*CS$11)+(CR289/12*4*$E289*$G289*$I289*$K289)+(CR289/12*3*$F289*$G289*$I289*$K289)</f>
        <v>0</v>
      </c>
      <c r="CT289" s="16"/>
      <c r="CU289" s="16">
        <f>(CT289/12*5*$D289*$G289*$H289*$K289*CU$11)+(CT289/12*4*$E289*$G289*$I289*$K289)+(CT289/12*3*$F289*$G289*$I289*$K289)</f>
        <v>0</v>
      </c>
      <c r="CV289" s="16">
        <v>1</v>
      </c>
      <c r="CW289" s="16">
        <f>(CV289/12*5*$D289*$G289*$H289*$K289*CW$11)+(CV289/12*4*$E289*$G289*$I289*$K289)+(CV289/12*3*$F289*$G289*$I289*$K289)</f>
        <v>68949.793688999998</v>
      </c>
      <c r="CX289" s="16"/>
      <c r="CY289" s="16">
        <f>(CX289/12*5*$D289*$G289*$H289*$K289*CY$11)+(CX289/12*4*$E289*$G289*$I289*$K289)+(CX289/12*3*$F289*$G289*$I289*$K289)</f>
        <v>0</v>
      </c>
      <c r="CZ289" s="16"/>
      <c r="DA289" s="16">
        <f>(CZ289/12*5*$D289*$G289*$H289*$K289*DA$11)+(CZ289/12*4*$E289*$G289*$I289*$K289)+(CZ289/12*3*$F289*$G289*$I289*$K289)</f>
        <v>0</v>
      </c>
      <c r="DB289" s="16"/>
      <c r="DC289" s="16">
        <f>(DB289/12*5*$D289*$G289*$H289*$J289*DC$11)+(DB289/12*4*$E289*$G289*$I289*$J289)+(DB289/12*3*$F289*$G289*$I289*$J289)</f>
        <v>0</v>
      </c>
      <c r="DD289" s="16"/>
      <c r="DE289" s="16">
        <f>(DD289/12*5*$D289*$G289*$H289*$J289*DE$11)+(DD289/12*4*$E289*$G289*$I289*$J289)+(DD289/12*3*$F289*$G289*$I289*$J289)</f>
        <v>0</v>
      </c>
      <c r="DF289" s="16">
        <v>2</v>
      </c>
      <c r="DG289" s="16">
        <f>(DF289/12*5*$D289*$G289*$H289*$K289*DG$11)+(DF289/12*4*$E289*$G289*$I289*$K289)+(DF289/12*3*$F289*$G289*$I289*$K289)</f>
        <v>152757.1752</v>
      </c>
      <c r="DH289" s="16"/>
      <c r="DI289" s="16">
        <f>(DH289/12*5*$D289*$G289*$H289*$K289*DI$11)+(DH289/12*4*$E289*$G289*$I289*$K289)+(DH289/12*3*$F289*$G289*$I289*$K289)</f>
        <v>0</v>
      </c>
      <c r="DJ289" s="16"/>
      <c r="DK289" s="16">
        <f>(DJ289/12*5*$D289*$G289*$H289*$L289*DK$11)+(DJ289/12*4*$E289*$G289*$I289*$L289)+(DJ289/12*3*$F289*$G289*$I289*$L289)</f>
        <v>0</v>
      </c>
      <c r="DL289" s="16"/>
      <c r="DM289" s="16">
        <f>(DL289/12*5*$D289*$G289*$H289*$M289*DM$11)+(DL289/12*4*$E289*$G289*$I289*$M289)+(DL289/12*3*$F289*$G289*$I289*$M289)</f>
        <v>0</v>
      </c>
      <c r="DN289" s="16"/>
      <c r="DO289" s="16">
        <f t="shared" si="2517"/>
        <v>0</v>
      </c>
      <c r="DP289" s="16">
        <f t="shared" si="2629"/>
        <v>343</v>
      </c>
      <c r="DQ289" s="16">
        <f t="shared" si="2629"/>
        <v>19017063.773031332</v>
      </c>
    </row>
    <row r="290" spans="1:121" ht="30" customHeight="1" x14ac:dyDescent="0.25">
      <c r="A290" s="20"/>
      <c r="B290" s="54">
        <v>247</v>
      </c>
      <c r="C290" s="55" t="s">
        <v>418</v>
      </c>
      <c r="D290" s="56">
        <f t="shared" si="2519"/>
        <v>19063</v>
      </c>
      <c r="E290" s="56">
        <v>18530</v>
      </c>
      <c r="F290" s="56">
        <v>18715</v>
      </c>
      <c r="G290" s="21">
        <v>1.43</v>
      </c>
      <c r="H290" s="15">
        <v>1</v>
      </c>
      <c r="I290" s="15">
        <v>1</v>
      </c>
      <c r="J290" s="56">
        <v>1.4</v>
      </c>
      <c r="K290" s="56">
        <v>1.68</v>
      </c>
      <c r="L290" s="56">
        <v>2.23</v>
      </c>
      <c r="M290" s="56">
        <v>2.57</v>
      </c>
      <c r="N290" s="16">
        <v>9</v>
      </c>
      <c r="O290" s="16">
        <f t="shared" ref="O290:O295" si="2683">(N290/12*5*$D290*$G290*$H290*$J290*O$11)+(N290/12*4*$E290*$G290*$I290*$J290*O$12)+(N290/12*3*$F290*$G290*$I290*$J290*O$12)</f>
        <v>359698.81447499996</v>
      </c>
      <c r="P290" s="16">
        <v>0</v>
      </c>
      <c r="Q290" s="16">
        <f t="shared" ref="Q290:Q295" si="2684">(P290/12*5*$D290*$G290*$H290*$J290*Q$11)+(P290/12*4*$E290*$G290*$I290*$J290*Q$12)+(P290/12*3*$F290*$G290*$I290*$J290*Q$12)</f>
        <v>0</v>
      </c>
      <c r="R290" s="16">
        <v>0</v>
      </c>
      <c r="S290" s="16">
        <f t="shared" ref="S290:S295" si="2685">(R290/12*5*$D290*$G290*$H290*$J290*S$11)+(R290/12*4*$E290*$G290*$I290*$J290*S$12)+(R290/12*3*$F290*$G290*$I290*$J290*S$12)</f>
        <v>0</v>
      </c>
      <c r="T290" s="16"/>
      <c r="U290" s="16">
        <f t="shared" ref="U290:U295" si="2686">(T290/12*5*$D290*$G290*$H290*$J290*U$11)+(T290/12*4*$E290*$G290*$I290*$J290*U$12)+(T290/12*3*$F290*$G290*$I290*$J290*U$12)</f>
        <v>0</v>
      </c>
      <c r="V290" s="16">
        <v>60</v>
      </c>
      <c r="W290" s="16">
        <f t="shared" ref="W290:W295" si="2687">(V290/12*5*$D290*$G290*$H290*$J290*W$11)+(V290/12*4*$E290*$G290*$I290*$J290*W$12)+(V290/12*3*$F290*$G290*$I290*$J290*W$12)</f>
        <v>2414211.8500499995</v>
      </c>
      <c r="X290" s="16">
        <v>0</v>
      </c>
      <c r="Y290" s="16">
        <f t="shared" ref="Y290:Y295" si="2688">(X290/12*5*$D290*$G290*$H290*$J290*Y$11)+(X290/12*4*$E290*$G290*$I290*$J290*Y$12)+(X290/12*3*$F290*$G290*$I290*$J290*Y$12)</f>
        <v>0</v>
      </c>
      <c r="Z290" s="16">
        <v>0</v>
      </c>
      <c r="AA290" s="16">
        <f t="shared" ref="AA290:AA295" si="2689">(Z290/12*5*$D290*$G290*$H290*$J290*AA$11)+(Z290/12*4*$E290*$G290*$I290*$J290*AA$12)+(Z290/12*3*$F290*$G290*$I290*$J290*AA$12)</f>
        <v>0</v>
      </c>
      <c r="AB290" s="16">
        <v>0</v>
      </c>
      <c r="AC290" s="16">
        <f t="shared" ref="AC290:AC295" si="2690">(AB290/12*5*$D290*$G290*$H290*$J290*AC$11)+(AB290/12*4*$E290*$G290*$I290*$J290*AC$12)+(AB290/12*3*$F290*$G290*$I290*$J290*AC$12)</f>
        <v>0</v>
      </c>
      <c r="AD290" s="16">
        <v>0</v>
      </c>
      <c r="AE290" s="16">
        <f t="shared" ref="AE290:AE295" si="2691">(AD290/12*5*$D290*$G290*$H290*$J290*AE$11)+(AD290/12*4*$E290*$G290*$I290*$J290*AE$12)+(AD290/12*3*$F290*$G290*$I290*$J290*AE$12)</f>
        <v>0</v>
      </c>
      <c r="AF290" s="16">
        <v>13</v>
      </c>
      <c r="AG290" s="16">
        <f t="shared" ref="AG290:AG295" si="2692">(AF290/12*5*$D290*$G290*$H290*$J290*AG$11)+(AF290/12*4*$E290*$G290*$I290*$J290*AG$12)+(AF290/12*3*$F290*$G290*$I290*$J290*AG$12)</f>
        <v>519564.95424166659</v>
      </c>
      <c r="AH290" s="16">
        <v>0</v>
      </c>
      <c r="AI290" s="16">
        <f t="shared" ref="AI290:AI295" si="2693">(AH290/12*5*$D290*$G290*$H290*$J290*AI$11)+(AH290/12*4*$E290*$G290*$I290*$J290*AI$12)+(AH290/12*3*$F290*$G290*$I290*$J290*AI$12)</f>
        <v>0</v>
      </c>
      <c r="AJ290" s="16"/>
      <c r="AK290" s="16">
        <f t="shared" ref="AK290:AK295" si="2694">(AJ290/12*5*$D290*$G290*$H290*$J290*AK$11)+(AJ290/12*4*$E290*$G290*$I290*$J290*AK$12)+(AJ290/12*3*$F290*$G290*$I290*$J290*AK$12)</f>
        <v>0</v>
      </c>
      <c r="AL290" s="58">
        <v>0</v>
      </c>
      <c r="AM290" s="16">
        <f t="shared" ref="AM290:AM295" si="2695">(AL290/12*5*$D290*$G290*$H290*$J290*AM$11)+(AL290/12*4*$E290*$G290*$I290*$J290*AM$12)+(AL290/12*3*$F290*$G290*$I290*$J290*AM$12)</f>
        <v>0</v>
      </c>
      <c r="AN290" s="59">
        <v>0</v>
      </c>
      <c r="AO290" s="16">
        <f t="shared" ref="AO290:AO295" si="2696">(AN290/12*5*$D290*$G290*$H290*$K290*AO$11)+(AN290/12*4*$E290*$G290*$I290*$K290*AO$12)+(AN290/12*3*$F290*$G290*$I290*$K290*AO$12)</f>
        <v>0</v>
      </c>
      <c r="AP290" s="16">
        <v>0</v>
      </c>
      <c r="AQ290" s="16">
        <f t="shared" ref="AQ290:AQ295" si="2697">(AP290/12*5*$D290*$G290*$H290*$K290*AQ$11)+(AP290/12*4*$E290*$G290*$I290*$K290*AQ$12)+(AP290/12*3*$F290*$G290*$I290*$K290*AQ$12)</f>
        <v>0</v>
      </c>
      <c r="AR290" s="16">
        <v>1</v>
      </c>
      <c r="AS290" s="16">
        <f t="shared" ref="AS290:AS295" si="2698">(AR290/12*5*$D290*$G290*$H290*$K290*AS$11)+(AR290/12*4*$E290*$G290*$I290*$K290*AS$12)+(AR290/12*3*$F290*$G290*$I290*$K290*AS$12)</f>
        <v>46196.642491999992</v>
      </c>
      <c r="AT290" s="16">
        <v>35</v>
      </c>
      <c r="AU290" s="16">
        <f t="shared" ref="AU290:AU295" si="2699">(AT290/12*5*$D290*$G290*$H290*$K290*AU$11)+(AT290/12*4*$E290*$G290*$I290*$K290*AU$12)+(AT290/12*3*$F290*$G290*$I290*$K290*AU$12)</f>
        <v>1668576.3844750002</v>
      </c>
      <c r="AV290" s="16"/>
      <c r="AW290" s="16">
        <f t="shared" ref="AW290:AW295" si="2700">(AV290/12*5*$D290*$G290*$H290*$J290*AW$11)+(AV290/12*4*$E290*$G290*$I290*$J290*AW$12)+(AV290/12*3*$F290*$G290*$I290*$J290*AW$12)</f>
        <v>0</v>
      </c>
      <c r="AX290" s="16"/>
      <c r="AY290" s="16">
        <f t="shared" ref="AY290:AY295" si="2701">(AX290/12*5*$D290*$G290*$H290*$J290*AY$11)+(AX290/12*4*$E290*$G290*$I290*$J290*AY$12)+(AX290/12*3*$F290*$G290*$I290*$J290*AY$12)</f>
        <v>0</v>
      </c>
      <c r="AZ290" s="16"/>
      <c r="BA290" s="16">
        <f t="shared" ref="BA290:BA295" si="2702">(AZ290/12*5*$D290*$G290*$H290*$K290*BA$11)+(AZ290/12*4*$E290*$G290*$I290*$K290*BA$12)+(AZ290/12*3*$F290*$G290*$I290*$K290*BA$12)</f>
        <v>0</v>
      </c>
      <c r="BB290" s="16">
        <v>0</v>
      </c>
      <c r="BC290" s="16">
        <f t="shared" ref="BC290:BC295" si="2703">(BB290/12*5*$D290*$G290*$H290*$J290*BC$11)+(BB290/12*4*$E290*$G290*$I290*$J290*BC$12)+(BB290/12*3*$F290*$G290*$I290*$J290*BC$12)</f>
        <v>0</v>
      </c>
      <c r="BD290" s="16">
        <v>0</v>
      </c>
      <c r="BE290" s="16">
        <f t="shared" ref="BE290:BE295" si="2704">(BD290/12*5*$D290*$G290*$H290*$J290*BE$11)+(BD290/12*4*$E290*$G290*$I290*$J290*BE$12)+(BD290/12*3*$F290*$G290*$I290*$J290*BE$12)</f>
        <v>0</v>
      </c>
      <c r="BF290" s="16">
        <v>0</v>
      </c>
      <c r="BG290" s="16">
        <f t="shared" ref="BG290:BG295" si="2705">(BF290/12*5*$D290*$G290*$H290*$J290*BG$11)+(BF290/12*4*$E290*$G290*$I290*$J290*BG$12)+(BF290/12*3*$F290*$G290*$I290*$J290*BG$12)</f>
        <v>0</v>
      </c>
      <c r="BH290" s="16">
        <v>0</v>
      </c>
      <c r="BI290" s="16">
        <f t="shared" ref="BI290:BI295" si="2706">(BH290/12*5*$D290*$G290*$H290*$K290*BI$11)+(BH290/12*4*$E290*$G290*$I290*$K290*BI$12)+(BH290/12*3*$F290*$G290*$I290*$K290*BI$12)</f>
        <v>0</v>
      </c>
      <c r="BJ290" s="16">
        <v>0</v>
      </c>
      <c r="BK290" s="16">
        <f t="shared" ref="BK290:BK295" si="2707">(BJ290/12*5*$D290*$G290*$H290*$J290*BK$11)+(BJ290/12*4*$E290*$G290*$I290*$J290*BK$12)+(BJ290/12*3*$F290*$G290*$I290*$J290*BK$12)</f>
        <v>0</v>
      </c>
      <c r="BL290" s="16">
        <v>3</v>
      </c>
      <c r="BM290" s="16">
        <f t="shared" ref="BM290:BM295" si="2708">(BL290/12*5*$D290*$G290*$H290*$J290*BM$11)+(BL290/12*4*$E290*$G290*$I290*$J290*BM$12)+(BL290/12*3*$F290*$G290*$I290*$J290*BM$12)</f>
        <v>115491.60622999999</v>
      </c>
      <c r="BN290" s="22">
        <v>0</v>
      </c>
      <c r="BO290" s="16">
        <f t="shared" ref="BO290:BO295" si="2709">(BN290/12*5*$D290*$G290*$H290*$K290*BO$11)+(BN290/12*4*$E290*$G290*$I290*$K290*BO$12)+(BN290/12*3*$F290*$G290*$I290*$K290*BO$12)</f>
        <v>0</v>
      </c>
      <c r="BP290" s="16">
        <v>0</v>
      </c>
      <c r="BQ290" s="16">
        <f t="shared" ref="BQ290:BQ295" si="2710">(BP290/12*5*$D290*$G290*$H290*$K290*BQ$11)+(BP290/12*4*$E290*$G290*$I290*$K290*BQ$12)+(BP290/12*3*$F290*$G290*$I290*$K290*BQ$12)</f>
        <v>0</v>
      </c>
      <c r="BR290" s="16">
        <v>0</v>
      </c>
      <c r="BS290" s="16">
        <f t="shared" ref="BS290:BS295" si="2711">(BR290/12*5*$D290*$G290*$H290*$J290*BS$11)+(BR290/12*4*$E290*$G290*$I290*$J290*BS$12)+(BR290/12*3*$F290*$G290*$I290*$J290*BS$12)</f>
        <v>0</v>
      </c>
      <c r="BT290" s="16">
        <v>0</v>
      </c>
      <c r="BU290" s="16">
        <f t="shared" ref="BU290:BU295" si="2712">(BT290/12*5*$D290*$G290*$H290*$J290*BU$11)+(BT290/12*4*$E290*$G290*$I290*$J290*BU$12)+(BT290/12*3*$F290*$G290*$I290*$J290*BU$12)</f>
        <v>0</v>
      </c>
      <c r="BV290" s="16">
        <v>0</v>
      </c>
      <c r="BW290" s="16">
        <f t="shared" ref="BW290:BW295" si="2713">(BV290/12*5*$D290*$G290*$H290*$K290*BW$11)+(BV290/12*4*$E290*$G290*$I290*$K290*BW$12)+(BV290/12*3*$F290*$G290*$I290*$K290*BW$12)</f>
        <v>0</v>
      </c>
      <c r="BX290" s="16"/>
      <c r="BY290" s="16">
        <f t="shared" ref="BY290:BY295" si="2714">(BX290/12*5*$D290*$G290*$H290*$K290*BY$11)+(BX290/12*4*$E290*$G290*$I290*$K290*BY$12)+(BX290/12*3*$F290*$G290*$I290*$K290*BY$12)</f>
        <v>0</v>
      </c>
      <c r="BZ290" s="16">
        <v>0</v>
      </c>
      <c r="CA290" s="16">
        <f t="shared" ref="CA290:CA295" si="2715">(BZ290/12*5*$D290*$G290*$H290*$J290*CA$11)+(BZ290/12*4*$E290*$G290*$I290*$J290*CA$12)+(BZ290/12*3*$F290*$G290*$I290*$J290*CA$12)</f>
        <v>0</v>
      </c>
      <c r="CB290" s="16">
        <v>0</v>
      </c>
      <c r="CC290" s="16">
        <f t="shared" ref="CC290:CC295" si="2716">(CB290/12*5*$D290*$G290*$H290*$K290*CC$11)+(CB290/12*4*$E290*$G290*$I290*$K290*CC$12)+(CB290/12*3*$F290*$G290*$I290*$K290*CC$12)</f>
        <v>0</v>
      </c>
      <c r="CD290" s="16">
        <v>0</v>
      </c>
      <c r="CE290" s="16">
        <f t="shared" ref="CE290:CE295" si="2717">(CD290/12*5*$D290*$G290*$H290*$J290*CE$11)+(CD290/12*4*$E290*$G290*$I290*$J290*CE$12)+(CD290/12*3*$F290*$G290*$I290*$J290*CE$12)</f>
        <v>0</v>
      </c>
      <c r="CF290" s="16"/>
      <c r="CG290" s="16">
        <f t="shared" ref="CG290:CG295" si="2718">(CF290/12*5*$D290*$G290*$H290*$J290*CG$11)+(CF290/12*4*$E290*$G290*$I290*$J290*CG$12)+(CF290/12*3*$F290*$G290*$I290*$J290*CG$12)</f>
        <v>0</v>
      </c>
      <c r="CH290" s="16"/>
      <c r="CI290" s="16">
        <f t="shared" ref="CI290:CI295" si="2719">(CH290/12*5*$D290*$G290*$H290*$J290*CI$11)+(CH290/12*4*$E290*$G290*$I290*$J290*CI$12)+(CH290/12*3*$F290*$G290*$I290*$J290*CI$12)</f>
        <v>0</v>
      </c>
      <c r="CJ290" s="16"/>
      <c r="CK290" s="16">
        <f t="shared" ref="CK290:CK295" si="2720">(CJ290/12*5*$D290*$G290*$H290*$J290*CK$11)+(CJ290/12*4*$E290*$G290*$I290*$J290*CK$12)+(CJ290/12*3*$F290*$G290*$I290*$J290*CK$12)</f>
        <v>0</v>
      </c>
      <c r="CL290" s="16"/>
      <c r="CM290" s="16">
        <f t="shared" ref="CM290:CM295" si="2721">(CL290/12*5*$D290*$G290*$H290*$K290*CM$11)+(CL290/12*4*$E290*$G290*$I290*$K290*CM$12)+(CL290/12*3*$F290*$G290*$I290*$K290*CM$12)</f>
        <v>0</v>
      </c>
      <c r="CN290" s="16"/>
      <c r="CO290" s="16">
        <f t="shared" ref="CO290:CO295" si="2722">(CN290/12*5*$D290*$G290*$H290*$K290*CO$11)+(CN290/12*4*$E290*$G290*$I290*$K290*CO$12)+(CN290/12*3*$F290*$G290*$I290*$K290*CO$12)</f>
        <v>0</v>
      </c>
      <c r="CP290" s="18"/>
      <c r="CQ290" s="16">
        <f t="shared" ref="CQ290:CQ295" si="2723">(CP290/12*5*$D290*$G290*$H290*$J290*CQ$11)+(CP290/12*4*$E290*$G290*$I290*$J290*CQ$12)+(CP290/12*3*$F290*$G290*$I290*$J290*CQ$12)</f>
        <v>0</v>
      </c>
      <c r="CR290" s="16"/>
      <c r="CS290" s="16">
        <f t="shared" ref="CS290:CS295" si="2724">(CR290/12*5*$D290*$G290*$H290*$K290*CS$11)+(CR290/12*4*$E290*$G290*$I290*$K290*CS$12)+(CR290/12*3*$F290*$G290*$I290*$K290*CS$12)</f>
        <v>0</v>
      </c>
      <c r="CT290" s="16"/>
      <c r="CU290" s="16">
        <f t="shared" ref="CU290:CU295" si="2725">(CT290/12*5*$D290*$G290*$H290*$K290*CU$11)+(CT290/12*4*$E290*$G290*$I290*$K290*CU$12)+(CT290/12*3*$F290*$G290*$I290*$K290*CU$12)</f>
        <v>0</v>
      </c>
      <c r="CV290" s="16"/>
      <c r="CW290" s="16">
        <f t="shared" ref="CW290:CW295" si="2726">(CV290/12*5*$D290*$G290*$H290*$K290*CW$11)+(CV290/12*4*$E290*$G290*$I290*$K290*CW$12)+(CV290/12*3*$F290*$G290*$I290*$K290*CW$12)</f>
        <v>0</v>
      </c>
      <c r="CX290" s="16"/>
      <c r="CY290" s="16">
        <f t="shared" ref="CY290:CY295" si="2727">(CX290/12*5*$D290*$G290*$H290*$K290*CY$11)+(CX290/12*4*$E290*$G290*$I290*$K290*CY$12)+(CX290/12*3*$F290*$G290*$I290*$K290*CY$12)</f>
        <v>0</v>
      </c>
      <c r="CZ290" s="16"/>
      <c r="DA290" s="16">
        <f t="shared" ref="DA290:DA295" si="2728">(CZ290/12*5*$D290*$G290*$H290*$K290*DA$11)+(CZ290/12*4*$E290*$G290*$I290*$K290*DA$12)+(CZ290/12*3*$F290*$G290*$I290*$K290*DA$12)</f>
        <v>0</v>
      </c>
      <c r="DB290" s="16"/>
      <c r="DC290" s="16">
        <f t="shared" ref="DC290:DC295" si="2729">(DB290/12*5*$D290*$G290*$H290*$J290*DC$11)+(DB290/12*4*$E290*$G290*$I290*$J290*DC$12)+(DB290/12*3*$F290*$G290*$I290*$J290*DC$12)</f>
        <v>0</v>
      </c>
      <c r="DD290" s="16"/>
      <c r="DE290" s="16">
        <f t="shared" ref="DE290:DE295" si="2730">(DD290/12*5*$D290*$G290*$H290*$J290*DE$11)+(DD290/12*4*$E290*$G290*$I290*$J290*DE$12)+(DD290/12*3*$F290*$G290*$I290*$J290*DE$12)</f>
        <v>0</v>
      </c>
      <c r="DF290" s="16"/>
      <c r="DG290" s="16">
        <f t="shared" ref="DG290:DG295" si="2731">(DF290/12*5*$D290*$G290*$H290*$K290*DG$11)+(DF290/12*4*$E290*$G290*$I290*$K290*DG$12)+(DF290/12*3*$F290*$G290*$I290*$K290*DG$12)</f>
        <v>0</v>
      </c>
      <c r="DH290" s="16"/>
      <c r="DI290" s="16">
        <f t="shared" ref="DI290:DI295" si="2732">(DH290/12*5*$D290*$G290*$H290*$K290*DI$11)+(DH290/12*4*$E290*$G290*$I290*$K290*DI$12)+(DH290/12*3*$F290*$G290*$I290*$K290*DI$12)</f>
        <v>0</v>
      </c>
      <c r="DJ290" s="16"/>
      <c r="DK290" s="16">
        <f t="shared" ref="DK290:DK295" si="2733">(DJ290/12*5*$D290*$G290*$H290*$L290*DK$11)+(DJ290/12*4*$E290*$G290*$I290*$L290*DK$12)+(DJ290/12*3*$F290*$G290*$I290*$L290*DK$12)</f>
        <v>0</v>
      </c>
      <c r="DL290" s="16"/>
      <c r="DM290" s="16">
        <f t="shared" si="2628"/>
        <v>0</v>
      </c>
      <c r="DN290" s="16"/>
      <c r="DO290" s="16">
        <f t="shared" si="2517"/>
        <v>0</v>
      </c>
      <c r="DP290" s="16">
        <f t="shared" si="2629"/>
        <v>121</v>
      </c>
      <c r="DQ290" s="16">
        <f t="shared" si="2629"/>
        <v>5123740.2519636657</v>
      </c>
    </row>
    <row r="291" spans="1:121" ht="30" customHeight="1" x14ac:dyDescent="0.25">
      <c r="A291" s="20"/>
      <c r="B291" s="54">
        <v>248</v>
      </c>
      <c r="C291" s="55" t="s">
        <v>419</v>
      </c>
      <c r="D291" s="56">
        <f t="shared" si="2519"/>
        <v>19063</v>
      </c>
      <c r="E291" s="56">
        <v>18530</v>
      </c>
      <c r="F291" s="56">
        <v>18715</v>
      </c>
      <c r="G291" s="21">
        <v>1.83</v>
      </c>
      <c r="H291" s="15">
        <v>1</v>
      </c>
      <c r="I291" s="15">
        <v>1</v>
      </c>
      <c r="J291" s="56">
        <v>1.4</v>
      </c>
      <c r="K291" s="56">
        <v>1.68</v>
      </c>
      <c r="L291" s="56">
        <v>2.23</v>
      </c>
      <c r="M291" s="56">
        <v>2.57</v>
      </c>
      <c r="N291" s="16">
        <v>6</v>
      </c>
      <c r="O291" s="16">
        <f t="shared" si="2683"/>
        <v>306875.91165000002</v>
      </c>
      <c r="P291" s="16">
        <v>0</v>
      </c>
      <c r="Q291" s="16">
        <f t="shared" si="2684"/>
        <v>0</v>
      </c>
      <c r="R291" s="16">
        <v>0</v>
      </c>
      <c r="S291" s="16">
        <f t="shared" si="2685"/>
        <v>0</v>
      </c>
      <c r="T291" s="16"/>
      <c r="U291" s="16">
        <f t="shared" si="2686"/>
        <v>0</v>
      </c>
      <c r="V291" s="16">
        <v>9</v>
      </c>
      <c r="W291" s="16">
        <f t="shared" si="2687"/>
        <v>463427.37960749998</v>
      </c>
      <c r="X291" s="16">
        <v>0</v>
      </c>
      <c r="Y291" s="16">
        <f t="shared" si="2688"/>
        <v>0</v>
      </c>
      <c r="Z291" s="16">
        <v>0</v>
      </c>
      <c r="AA291" s="16">
        <f t="shared" si="2689"/>
        <v>0</v>
      </c>
      <c r="AB291" s="16">
        <v>0</v>
      </c>
      <c r="AC291" s="16">
        <f t="shared" si="2690"/>
        <v>0</v>
      </c>
      <c r="AD291" s="16">
        <v>0</v>
      </c>
      <c r="AE291" s="16">
        <f t="shared" si="2691"/>
        <v>0</v>
      </c>
      <c r="AF291" s="16">
        <v>7</v>
      </c>
      <c r="AG291" s="16">
        <f t="shared" si="2692"/>
        <v>358021.89692500001</v>
      </c>
      <c r="AH291" s="16"/>
      <c r="AI291" s="16">
        <f t="shared" si="2693"/>
        <v>0</v>
      </c>
      <c r="AJ291" s="16"/>
      <c r="AK291" s="16">
        <f t="shared" si="2694"/>
        <v>0</v>
      </c>
      <c r="AL291" s="58">
        <v>0</v>
      </c>
      <c r="AM291" s="16">
        <f t="shared" si="2695"/>
        <v>0</v>
      </c>
      <c r="AN291" s="59">
        <v>2</v>
      </c>
      <c r="AO291" s="16">
        <f t="shared" si="2696"/>
        <v>118237.56050399999</v>
      </c>
      <c r="AP291" s="16">
        <v>0</v>
      </c>
      <c r="AQ291" s="16">
        <f t="shared" si="2697"/>
        <v>0</v>
      </c>
      <c r="AR291" s="16">
        <v>4</v>
      </c>
      <c r="AS291" s="16">
        <f t="shared" si="2698"/>
        <v>236475.12100799999</v>
      </c>
      <c r="AT291" s="16"/>
      <c r="AU291" s="16">
        <f t="shared" si="2699"/>
        <v>0</v>
      </c>
      <c r="AV291" s="16"/>
      <c r="AW291" s="16">
        <f t="shared" si="2700"/>
        <v>0</v>
      </c>
      <c r="AX291" s="16"/>
      <c r="AY291" s="16">
        <f t="shared" si="2701"/>
        <v>0</v>
      </c>
      <c r="AZ291" s="16"/>
      <c r="BA291" s="16">
        <f t="shared" si="2702"/>
        <v>0</v>
      </c>
      <c r="BB291" s="16">
        <v>0</v>
      </c>
      <c r="BC291" s="16">
        <f t="shared" si="2703"/>
        <v>0</v>
      </c>
      <c r="BD291" s="16">
        <v>0</v>
      </c>
      <c r="BE291" s="16">
        <f t="shared" si="2704"/>
        <v>0</v>
      </c>
      <c r="BF291" s="16">
        <v>0</v>
      </c>
      <c r="BG291" s="16">
        <f t="shared" si="2705"/>
        <v>0</v>
      </c>
      <c r="BH291" s="16">
        <v>0</v>
      </c>
      <c r="BI291" s="16">
        <f t="shared" si="2706"/>
        <v>0</v>
      </c>
      <c r="BJ291" s="16">
        <v>3</v>
      </c>
      <c r="BK291" s="16">
        <f t="shared" si="2707"/>
        <v>154475.7932025</v>
      </c>
      <c r="BL291" s="16">
        <v>4</v>
      </c>
      <c r="BM291" s="16">
        <f t="shared" si="2708"/>
        <v>197062.60084</v>
      </c>
      <c r="BN291" s="22">
        <v>0</v>
      </c>
      <c r="BO291" s="16">
        <f t="shared" si="2709"/>
        <v>0</v>
      </c>
      <c r="BP291" s="16">
        <v>0</v>
      </c>
      <c r="BQ291" s="16">
        <f t="shared" si="2710"/>
        <v>0</v>
      </c>
      <c r="BR291" s="16">
        <v>0</v>
      </c>
      <c r="BS291" s="16">
        <f t="shared" si="2711"/>
        <v>0</v>
      </c>
      <c r="BT291" s="16">
        <v>0</v>
      </c>
      <c r="BU291" s="16">
        <f t="shared" si="2712"/>
        <v>0</v>
      </c>
      <c r="BV291" s="16">
        <v>0</v>
      </c>
      <c r="BW291" s="16">
        <f t="shared" si="2713"/>
        <v>0</v>
      </c>
      <c r="BX291" s="16"/>
      <c r="BY291" s="16">
        <f t="shared" si="2714"/>
        <v>0</v>
      </c>
      <c r="BZ291" s="16">
        <v>0</v>
      </c>
      <c r="CA291" s="16">
        <f t="shared" si="2715"/>
        <v>0</v>
      </c>
      <c r="CB291" s="16">
        <v>0</v>
      </c>
      <c r="CC291" s="16">
        <f t="shared" si="2716"/>
        <v>0</v>
      </c>
      <c r="CD291" s="16">
        <v>0</v>
      </c>
      <c r="CE291" s="16">
        <f t="shared" si="2717"/>
        <v>0</v>
      </c>
      <c r="CF291" s="16"/>
      <c r="CG291" s="16">
        <f t="shared" si="2718"/>
        <v>0</v>
      </c>
      <c r="CH291" s="16"/>
      <c r="CI291" s="16">
        <f t="shared" si="2719"/>
        <v>0</v>
      </c>
      <c r="CJ291" s="16"/>
      <c r="CK291" s="16">
        <f t="shared" si="2720"/>
        <v>0</v>
      </c>
      <c r="CL291" s="16">
        <v>5</v>
      </c>
      <c r="CM291" s="16">
        <f t="shared" si="2721"/>
        <v>293029.83244500001</v>
      </c>
      <c r="CN291" s="16">
        <v>2</v>
      </c>
      <c r="CO291" s="16">
        <f t="shared" si="2722"/>
        <v>134748.63851399999</v>
      </c>
      <c r="CP291" s="18"/>
      <c r="CQ291" s="16">
        <f t="shared" si="2723"/>
        <v>0</v>
      </c>
      <c r="CR291" s="16"/>
      <c r="CS291" s="16">
        <f t="shared" si="2724"/>
        <v>0</v>
      </c>
      <c r="CT291" s="16"/>
      <c r="CU291" s="16">
        <f t="shared" si="2725"/>
        <v>0</v>
      </c>
      <c r="CV291" s="16"/>
      <c r="CW291" s="16">
        <f t="shared" si="2726"/>
        <v>0</v>
      </c>
      <c r="CX291" s="16">
        <v>1</v>
      </c>
      <c r="CY291" s="16">
        <f t="shared" si="2727"/>
        <v>65850.517236</v>
      </c>
      <c r="CZ291" s="16"/>
      <c r="DA291" s="16">
        <f t="shared" si="2728"/>
        <v>0</v>
      </c>
      <c r="DB291" s="16"/>
      <c r="DC291" s="16">
        <f t="shared" si="2729"/>
        <v>0</v>
      </c>
      <c r="DD291" s="16"/>
      <c r="DE291" s="16">
        <f t="shared" si="2730"/>
        <v>0</v>
      </c>
      <c r="DF291" s="16"/>
      <c r="DG291" s="16">
        <f t="shared" si="2731"/>
        <v>0</v>
      </c>
      <c r="DH291" s="16">
        <v>1</v>
      </c>
      <c r="DI291" s="16">
        <f t="shared" si="2732"/>
        <v>70817.497380000001</v>
      </c>
      <c r="DJ291" s="16"/>
      <c r="DK291" s="16">
        <f t="shared" si="2733"/>
        <v>0</v>
      </c>
      <c r="DL291" s="16"/>
      <c r="DM291" s="16">
        <f t="shared" si="2628"/>
        <v>0</v>
      </c>
      <c r="DN291" s="16"/>
      <c r="DO291" s="16">
        <f t="shared" si="2517"/>
        <v>0</v>
      </c>
      <c r="DP291" s="16">
        <f t="shared" si="2629"/>
        <v>44</v>
      </c>
      <c r="DQ291" s="16">
        <f t="shared" si="2629"/>
        <v>2399022.7493119999</v>
      </c>
    </row>
    <row r="292" spans="1:121" ht="30" customHeight="1" x14ac:dyDescent="0.25">
      <c r="A292" s="20"/>
      <c r="B292" s="54">
        <v>249</v>
      </c>
      <c r="C292" s="55" t="s">
        <v>420</v>
      </c>
      <c r="D292" s="56">
        <f t="shared" si="2519"/>
        <v>19063</v>
      </c>
      <c r="E292" s="56">
        <v>18530</v>
      </c>
      <c r="F292" s="56">
        <v>18715</v>
      </c>
      <c r="G292" s="21">
        <v>2.16</v>
      </c>
      <c r="H292" s="15">
        <v>1</v>
      </c>
      <c r="I292" s="15">
        <v>1</v>
      </c>
      <c r="J292" s="56">
        <v>1.4</v>
      </c>
      <c r="K292" s="56">
        <v>1.68</v>
      </c>
      <c r="L292" s="56">
        <v>2.23</v>
      </c>
      <c r="M292" s="56">
        <v>2.57</v>
      </c>
      <c r="N292" s="16">
        <v>9</v>
      </c>
      <c r="O292" s="16">
        <f t="shared" si="2683"/>
        <v>543321.28620000009</v>
      </c>
      <c r="P292" s="16">
        <v>2</v>
      </c>
      <c r="Q292" s="16">
        <f t="shared" si="2684"/>
        <v>120738.06359999999</v>
      </c>
      <c r="R292" s="16">
        <v>0</v>
      </c>
      <c r="S292" s="16">
        <f t="shared" si="2685"/>
        <v>0</v>
      </c>
      <c r="T292" s="16"/>
      <c r="U292" s="16">
        <f t="shared" si="2686"/>
        <v>0</v>
      </c>
      <c r="V292" s="16">
        <v>15</v>
      </c>
      <c r="W292" s="16">
        <f t="shared" si="2687"/>
        <v>911660.41890000005</v>
      </c>
      <c r="X292" s="16">
        <v>0</v>
      </c>
      <c r="Y292" s="16">
        <f t="shared" si="2688"/>
        <v>0</v>
      </c>
      <c r="Z292" s="16">
        <v>0</v>
      </c>
      <c r="AA292" s="16">
        <f t="shared" si="2689"/>
        <v>0</v>
      </c>
      <c r="AB292" s="16">
        <v>0</v>
      </c>
      <c r="AC292" s="16">
        <f t="shared" si="2690"/>
        <v>0</v>
      </c>
      <c r="AD292" s="16">
        <v>0</v>
      </c>
      <c r="AE292" s="16">
        <f t="shared" si="2691"/>
        <v>0</v>
      </c>
      <c r="AF292" s="16">
        <v>0</v>
      </c>
      <c r="AG292" s="16">
        <f t="shared" si="2692"/>
        <v>0</v>
      </c>
      <c r="AH292" s="16">
        <v>0</v>
      </c>
      <c r="AI292" s="16">
        <f t="shared" si="2693"/>
        <v>0</v>
      </c>
      <c r="AJ292" s="16"/>
      <c r="AK292" s="16">
        <f t="shared" si="2694"/>
        <v>0</v>
      </c>
      <c r="AL292" s="58">
        <v>0</v>
      </c>
      <c r="AM292" s="16">
        <f t="shared" si="2695"/>
        <v>0</v>
      </c>
      <c r="AN292" s="59">
        <v>0</v>
      </c>
      <c r="AO292" s="16">
        <f t="shared" si="2696"/>
        <v>0</v>
      </c>
      <c r="AP292" s="16">
        <v>0</v>
      </c>
      <c r="AQ292" s="16">
        <f t="shared" si="2697"/>
        <v>0</v>
      </c>
      <c r="AR292" s="16">
        <v>1</v>
      </c>
      <c r="AS292" s="16">
        <f t="shared" si="2698"/>
        <v>69779.543903999991</v>
      </c>
      <c r="AT292" s="16"/>
      <c r="AU292" s="16">
        <f t="shared" si="2699"/>
        <v>0</v>
      </c>
      <c r="AV292" s="16"/>
      <c r="AW292" s="16">
        <f t="shared" si="2700"/>
        <v>0</v>
      </c>
      <c r="AX292" s="16"/>
      <c r="AY292" s="16">
        <f t="shared" si="2701"/>
        <v>0</v>
      </c>
      <c r="AZ292" s="16"/>
      <c r="BA292" s="16">
        <f t="shared" si="2702"/>
        <v>0</v>
      </c>
      <c r="BB292" s="16">
        <v>0</v>
      </c>
      <c r="BC292" s="16">
        <f t="shared" si="2703"/>
        <v>0</v>
      </c>
      <c r="BD292" s="16">
        <v>0</v>
      </c>
      <c r="BE292" s="16">
        <f t="shared" si="2704"/>
        <v>0</v>
      </c>
      <c r="BF292" s="16">
        <v>0</v>
      </c>
      <c r="BG292" s="16">
        <f t="shared" si="2705"/>
        <v>0</v>
      </c>
      <c r="BH292" s="16">
        <v>0</v>
      </c>
      <c r="BI292" s="16">
        <f t="shared" si="2706"/>
        <v>0</v>
      </c>
      <c r="BJ292" s="16">
        <v>0</v>
      </c>
      <c r="BK292" s="16">
        <f t="shared" si="2707"/>
        <v>0</v>
      </c>
      <c r="BL292" s="16"/>
      <c r="BM292" s="16">
        <f t="shared" si="2708"/>
        <v>0</v>
      </c>
      <c r="BN292" s="22">
        <v>0</v>
      </c>
      <c r="BO292" s="16">
        <f t="shared" si="2709"/>
        <v>0</v>
      </c>
      <c r="BP292" s="16">
        <v>0</v>
      </c>
      <c r="BQ292" s="16">
        <f t="shared" si="2710"/>
        <v>0</v>
      </c>
      <c r="BR292" s="16">
        <v>0</v>
      </c>
      <c r="BS292" s="16">
        <f t="shared" si="2711"/>
        <v>0</v>
      </c>
      <c r="BT292" s="16">
        <v>0</v>
      </c>
      <c r="BU292" s="16">
        <f t="shared" si="2712"/>
        <v>0</v>
      </c>
      <c r="BV292" s="16">
        <v>0</v>
      </c>
      <c r="BW292" s="16">
        <f t="shared" si="2713"/>
        <v>0</v>
      </c>
      <c r="BX292" s="16"/>
      <c r="BY292" s="16">
        <f t="shared" si="2714"/>
        <v>0</v>
      </c>
      <c r="BZ292" s="16">
        <v>0</v>
      </c>
      <c r="CA292" s="16">
        <f t="shared" si="2715"/>
        <v>0</v>
      </c>
      <c r="CB292" s="16">
        <v>0</v>
      </c>
      <c r="CC292" s="16">
        <f t="shared" si="2716"/>
        <v>0</v>
      </c>
      <c r="CD292" s="16">
        <v>0</v>
      </c>
      <c r="CE292" s="16">
        <f t="shared" si="2717"/>
        <v>0</v>
      </c>
      <c r="CF292" s="16"/>
      <c r="CG292" s="16">
        <f t="shared" si="2718"/>
        <v>0</v>
      </c>
      <c r="CH292" s="16"/>
      <c r="CI292" s="16">
        <f t="shared" si="2719"/>
        <v>0</v>
      </c>
      <c r="CJ292" s="16"/>
      <c r="CK292" s="16">
        <f t="shared" si="2720"/>
        <v>0</v>
      </c>
      <c r="CL292" s="16"/>
      <c r="CM292" s="16">
        <f t="shared" si="2721"/>
        <v>0</v>
      </c>
      <c r="CN292" s="16"/>
      <c r="CO292" s="16">
        <f t="shared" si="2722"/>
        <v>0</v>
      </c>
      <c r="CP292" s="18"/>
      <c r="CQ292" s="16">
        <f t="shared" si="2723"/>
        <v>0</v>
      </c>
      <c r="CR292" s="16"/>
      <c r="CS292" s="16">
        <f t="shared" si="2724"/>
        <v>0</v>
      </c>
      <c r="CT292" s="16"/>
      <c r="CU292" s="16">
        <f t="shared" si="2725"/>
        <v>0</v>
      </c>
      <c r="CV292" s="16"/>
      <c r="CW292" s="16">
        <f t="shared" si="2726"/>
        <v>0</v>
      </c>
      <c r="CX292" s="16"/>
      <c r="CY292" s="16">
        <f t="shared" si="2727"/>
        <v>0</v>
      </c>
      <c r="CZ292" s="16"/>
      <c r="DA292" s="16">
        <f t="shared" si="2728"/>
        <v>0</v>
      </c>
      <c r="DB292" s="16"/>
      <c r="DC292" s="16">
        <f t="shared" si="2729"/>
        <v>0</v>
      </c>
      <c r="DD292" s="16"/>
      <c r="DE292" s="16">
        <f t="shared" si="2730"/>
        <v>0</v>
      </c>
      <c r="DF292" s="16"/>
      <c r="DG292" s="16">
        <f t="shared" si="2731"/>
        <v>0</v>
      </c>
      <c r="DH292" s="16"/>
      <c r="DI292" s="16">
        <f t="shared" si="2732"/>
        <v>0</v>
      </c>
      <c r="DJ292" s="16"/>
      <c r="DK292" s="16">
        <f t="shared" si="2733"/>
        <v>0</v>
      </c>
      <c r="DL292" s="16"/>
      <c r="DM292" s="16">
        <f t="shared" si="2628"/>
        <v>0</v>
      </c>
      <c r="DN292" s="16"/>
      <c r="DO292" s="16">
        <f t="shared" si="2517"/>
        <v>0</v>
      </c>
      <c r="DP292" s="16">
        <f t="shared" si="2629"/>
        <v>27</v>
      </c>
      <c r="DQ292" s="16">
        <f t="shared" si="2629"/>
        <v>1645499.3126040001</v>
      </c>
    </row>
    <row r="293" spans="1:121" ht="30" customHeight="1" x14ac:dyDescent="0.25">
      <c r="A293" s="20"/>
      <c r="B293" s="54">
        <v>250</v>
      </c>
      <c r="C293" s="55" t="s">
        <v>421</v>
      </c>
      <c r="D293" s="56">
        <f t="shared" si="2519"/>
        <v>19063</v>
      </c>
      <c r="E293" s="56">
        <v>18530</v>
      </c>
      <c r="F293" s="56">
        <v>18715</v>
      </c>
      <c r="G293" s="21">
        <v>1.81</v>
      </c>
      <c r="H293" s="15">
        <v>1</v>
      </c>
      <c r="I293" s="15">
        <v>1</v>
      </c>
      <c r="J293" s="56">
        <v>1.4</v>
      </c>
      <c r="K293" s="56">
        <v>1.68</v>
      </c>
      <c r="L293" s="56">
        <v>2.23</v>
      </c>
      <c r="M293" s="56">
        <v>2.57</v>
      </c>
      <c r="N293" s="16">
        <v>111</v>
      </c>
      <c r="O293" s="16">
        <f t="shared" si="2683"/>
        <v>5615158.4161750004</v>
      </c>
      <c r="P293" s="16">
        <v>20</v>
      </c>
      <c r="Q293" s="16">
        <f t="shared" si="2684"/>
        <v>1011740.2551666668</v>
      </c>
      <c r="R293" s="16">
        <v>0</v>
      </c>
      <c r="S293" s="16">
        <f t="shared" si="2685"/>
        <v>0</v>
      </c>
      <c r="T293" s="16"/>
      <c r="U293" s="16">
        <f t="shared" si="2686"/>
        <v>0</v>
      </c>
      <c r="V293" s="16">
        <v>33</v>
      </c>
      <c r="W293" s="16">
        <f t="shared" si="2687"/>
        <v>1680662.8648424996</v>
      </c>
      <c r="X293" s="16">
        <v>3</v>
      </c>
      <c r="Y293" s="16">
        <f t="shared" si="2688"/>
        <v>151761.038275</v>
      </c>
      <c r="Z293" s="16">
        <v>0</v>
      </c>
      <c r="AA293" s="16">
        <f t="shared" si="2689"/>
        <v>0</v>
      </c>
      <c r="AB293" s="16">
        <v>0</v>
      </c>
      <c r="AC293" s="16">
        <f t="shared" si="2690"/>
        <v>0</v>
      </c>
      <c r="AD293" s="16">
        <v>0</v>
      </c>
      <c r="AE293" s="16">
        <f t="shared" si="2691"/>
        <v>0</v>
      </c>
      <c r="AF293" s="16">
        <v>5</v>
      </c>
      <c r="AG293" s="16">
        <f t="shared" si="2692"/>
        <v>252935.0637916667</v>
      </c>
      <c r="AH293" s="16">
        <v>0</v>
      </c>
      <c r="AI293" s="16">
        <f t="shared" si="2693"/>
        <v>0</v>
      </c>
      <c r="AJ293" s="16"/>
      <c r="AK293" s="16">
        <f t="shared" si="2694"/>
        <v>0</v>
      </c>
      <c r="AL293" s="58">
        <v>0</v>
      </c>
      <c r="AM293" s="16">
        <f t="shared" si="2695"/>
        <v>0</v>
      </c>
      <c r="AN293" s="59">
        <v>0</v>
      </c>
      <c r="AO293" s="16">
        <f t="shared" si="2696"/>
        <v>0</v>
      </c>
      <c r="AP293" s="16">
        <v>0</v>
      </c>
      <c r="AQ293" s="16">
        <f t="shared" si="2697"/>
        <v>0</v>
      </c>
      <c r="AR293" s="16">
        <v>77</v>
      </c>
      <c r="AS293" s="16">
        <f t="shared" si="2698"/>
        <v>4502395.8490280006</v>
      </c>
      <c r="AT293" s="16">
        <v>9</v>
      </c>
      <c r="AU293" s="16">
        <f t="shared" si="2699"/>
        <v>543079.10695500008</v>
      </c>
      <c r="AV293" s="16"/>
      <c r="AW293" s="16">
        <f t="shared" si="2700"/>
        <v>0</v>
      </c>
      <c r="AX293" s="16"/>
      <c r="AY293" s="16">
        <f t="shared" si="2701"/>
        <v>0</v>
      </c>
      <c r="AZ293" s="16">
        <v>5</v>
      </c>
      <c r="BA293" s="16">
        <f t="shared" si="2702"/>
        <v>284380.81070000003</v>
      </c>
      <c r="BB293" s="16">
        <v>0</v>
      </c>
      <c r="BC293" s="16">
        <f t="shared" si="2703"/>
        <v>0</v>
      </c>
      <c r="BD293" s="16">
        <v>0</v>
      </c>
      <c r="BE293" s="16">
        <f t="shared" si="2704"/>
        <v>0</v>
      </c>
      <c r="BF293" s="16">
        <v>0</v>
      </c>
      <c r="BG293" s="16">
        <f t="shared" si="2705"/>
        <v>0</v>
      </c>
      <c r="BH293" s="16">
        <v>0</v>
      </c>
      <c r="BI293" s="16">
        <f t="shared" si="2706"/>
        <v>0</v>
      </c>
      <c r="BJ293" s="16">
        <v>3</v>
      </c>
      <c r="BK293" s="16">
        <f t="shared" si="2707"/>
        <v>152787.53316749999</v>
      </c>
      <c r="BL293" s="16">
        <v>20</v>
      </c>
      <c r="BM293" s="16">
        <f t="shared" si="2708"/>
        <v>974544.55606666673</v>
      </c>
      <c r="BN293" s="22">
        <v>0</v>
      </c>
      <c r="BO293" s="16">
        <f t="shared" si="2709"/>
        <v>0</v>
      </c>
      <c r="BP293" s="16">
        <v>0</v>
      </c>
      <c r="BQ293" s="16">
        <f t="shared" si="2710"/>
        <v>0</v>
      </c>
      <c r="BR293" s="16">
        <v>0</v>
      </c>
      <c r="BS293" s="16">
        <f t="shared" si="2711"/>
        <v>0</v>
      </c>
      <c r="BT293" s="16">
        <v>0</v>
      </c>
      <c r="BU293" s="16">
        <f t="shared" si="2712"/>
        <v>0</v>
      </c>
      <c r="BV293" s="16">
        <v>0</v>
      </c>
      <c r="BW293" s="16">
        <f t="shared" si="2713"/>
        <v>0</v>
      </c>
      <c r="BX293" s="16"/>
      <c r="BY293" s="16">
        <f t="shared" si="2714"/>
        <v>0</v>
      </c>
      <c r="BZ293" s="16">
        <v>0</v>
      </c>
      <c r="CA293" s="16">
        <f t="shared" si="2715"/>
        <v>0</v>
      </c>
      <c r="CB293" s="16">
        <v>0</v>
      </c>
      <c r="CC293" s="16">
        <f t="shared" si="2716"/>
        <v>0</v>
      </c>
      <c r="CD293" s="16">
        <v>0</v>
      </c>
      <c r="CE293" s="16">
        <f t="shared" si="2717"/>
        <v>0</v>
      </c>
      <c r="CF293" s="16"/>
      <c r="CG293" s="16">
        <f t="shared" si="2718"/>
        <v>0</v>
      </c>
      <c r="CH293" s="16"/>
      <c r="CI293" s="16">
        <f t="shared" si="2719"/>
        <v>0</v>
      </c>
      <c r="CJ293" s="16"/>
      <c r="CK293" s="16">
        <f t="shared" si="2720"/>
        <v>0</v>
      </c>
      <c r="CL293" s="16">
        <v>9</v>
      </c>
      <c r="CM293" s="16">
        <f t="shared" si="2721"/>
        <v>521689.17710700002</v>
      </c>
      <c r="CN293" s="16"/>
      <c r="CO293" s="16">
        <f t="shared" si="2722"/>
        <v>0</v>
      </c>
      <c r="CP293" s="18"/>
      <c r="CQ293" s="16">
        <f t="shared" si="2723"/>
        <v>0</v>
      </c>
      <c r="CR293" s="16"/>
      <c r="CS293" s="16">
        <f t="shared" si="2724"/>
        <v>0</v>
      </c>
      <c r="CT293" s="16"/>
      <c r="CU293" s="16">
        <f t="shared" si="2725"/>
        <v>0</v>
      </c>
      <c r="CV293" s="16"/>
      <c r="CW293" s="16">
        <f t="shared" si="2726"/>
        <v>0</v>
      </c>
      <c r="CX293" s="16"/>
      <c r="CY293" s="16">
        <f t="shared" si="2727"/>
        <v>0</v>
      </c>
      <c r="CZ293" s="16"/>
      <c r="DA293" s="16">
        <f t="shared" si="2728"/>
        <v>0</v>
      </c>
      <c r="DB293" s="16"/>
      <c r="DC293" s="16">
        <f t="shared" si="2729"/>
        <v>0</v>
      </c>
      <c r="DD293" s="16"/>
      <c r="DE293" s="16">
        <f t="shared" si="2730"/>
        <v>0</v>
      </c>
      <c r="DF293" s="16"/>
      <c r="DG293" s="16">
        <f t="shared" si="2731"/>
        <v>0</v>
      </c>
      <c r="DH293" s="16"/>
      <c r="DI293" s="16">
        <f t="shared" si="2732"/>
        <v>0</v>
      </c>
      <c r="DJ293" s="16"/>
      <c r="DK293" s="16">
        <f t="shared" si="2733"/>
        <v>0</v>
      </c>
      <c r="DL293" s="16"/>
      <c r="DM293" s="16">
        <f t="shared" si="2628"/>
        <v>0</v>
      </c>
      <c r="DN293" s="16"/>
      <c r="DO293" s="16">
        <f t="shared" si="2517"/>
        <v>0</v>
      </c>
      <c r="DP293" s="16">
        <f t="shared" si="2629"/>
        <v>295</v>
      </c>
      <c r="DQ293" s="16">
        <f t="shared" si="2629"/>
        <v>15691134.671274999</v>
      </c>
    </row>
    <row r="294" spans="1:121" ht="30" customHeight="1" x14ac:dyDescent="0.25">
      <c r="A294" s="20"/>
      <c r="B294" s="54">
        <v>251</v>
      </c>
      <c r="C294" s="55" t="s">
        <v>422</v>
      </c>
      <c r="D294" s="56">
        <f t="shared" si="2519"/>
        <v>19063</v>
      </c>
      <c r="E294" s="56">
        <v>18530</v>
      </c>
      <c r="F294" s="56">
        <v>18715</v>
      </c>
      <c r="G294" s="21">
        <v>2.67</v>
      </c>
      <c r="H294" s="15">
        <v>1</v>
      </c>
      <c r="I294" s="15">
        <v>1</v>
      </c>
      <c r="J294" s="56">
        <v>1.4</v>
      </c>
      <c r="K294" s="56">
        <v>1.68</v>
      </c>
      <c r="L294" s="56">
        <v>2.23</v>
      </c>
      <c r="M294" s="56">
        <v>2.57</v>
      </c>
      <c r="N294" s="16">
        <v>0</v>
      </c>
      <c r="O294" s="16">
        <f t="shared" si="2683"/>
        <v>0</v>
      </c>
      <c r="P294" s="16">
        <v>0</v>
      </c>
      <c r="Q294" s="16">
        <f t="shared" si="2684"/>
        <v>0</v>
      </c>
      <c r="R294" s="16">
        <v>0</v>
      </c>
      <c r="S294" s="16">
        <f t="shared" si="2685"/>
        <v>0</v>
      </c>
      <c r="T294" s="16"/>
      <c r="U294" s="16">
        <f t="shared" si="2686"/>
        <v>0</v>
      </c>
      <c r="V294" s="16">
        <v>6</v>
      </c>
      <c r="W294" s="16">
        <f t="shared" si="2687"/>
        <v>450765.42934499995</v>
      </c>
      <c r="X294" s="16">
        <v>0</v>
      </c>
      <c r="Y294" s="16">
        <f t="shared" si="2688"/>
        <v>0</v>
      </c>
      <c r="Z294" s="16">
        <v>0</v>
      </c>
      <c r="AA294" s="16">
        <f t="shared" si="2689"/>
        <v>0</v>
      </c>
      <c r="AB294" s="16">
        <v>0</v>
      </c>
      <c r="AC294" s="16">
        <f t="shared" si="2690"/>
        <v>0</v>
      </c>
      <c r="AD294" s="16">
        <v>0</v>
      </c>
      <c r="AE294" s="16">
        <f t="shared" si="2691"/>
        <v>0</v>
      </c>
      <c r="AF294" s="16">
        <v>0</v>
      </c>
      <c r="AG294" s="16">
        <f t="shared" si="2692"/>
        <v>0</v>
      </c>
      <c r="AH294" s="16"/>
      <c r="AI294" s="16">
        <f t="shared" si="2693"/>
        <v>0</v>
      </c>
      <c r="AJ294" s="16"/>
      <c r="AK294" s="16">
        <f t="shared" si="2694"/>
        <v>0</v>
      </c>
      <c r="AL294" s="58">
        <v>0</v>
      </c>
      <c r="AM294" s="16">
        <f t="shared" si="2695"/>
        <v>0</v>
      </c>
      <c r="AN294" s="59">
        <v>0</v>
      </c>
      <c r="AO294" s="16">
        <f t="shared" si="2696"/>
        <v>0</v>
      </c>
      <c r="AP294" s="16">
        <v>0</v>
      </c>
      <c r="AQ294" s="16">
        <f t="shared" si="2697"/>
        <v>0</v>
      </c>
      <c r="AR294" s="16">
        <v>0</v>
      </c>
      <c r="AS294" s="16">
        <f t="shared" si="2698"/>
        <v>0</v>
      </c>
      <c r="AT294" s="16">
        <v>3</v>
      </c>
      <c r="AU294" s="16">
        <f t="shared" si="2699"/>
        <v>267038.897895</v>
      </c>
      <c r="AV294" s="16"/>
      <c r="AW294" s="16">
        <f t="shared" si="2700"/>
        <v>0</v>
      </c>
      <c r="AX294" s="16"/>
      <c r="AY294" s="16">
        <f t="shared" si="2701"/>
        <v>0</v>
      </c>
      <c r="AZ294" s="16"/>
      <c r="BA294" s="16">
        <f t="shared" si="2702"/>
        <v>0</v>
      </c>
      <c r="BB294" s="16">
        <v>0</v>
      </c>
      <c r="BC294" s="16">
        <f t="shared" si="2703"/>
        <v>0</v>
      </c>
      <c r="BD294" s="16">
        <v>0</v>
      </c>
      <c r="BE294" s="16">
        <f t="shared" si="2704"/>
        <v>0</v>
      </c>
      <c r="BF294" s="16">
        <v>0</v>
      </c>
      <c r="BG294" s="16">
        <f t="shared" si="2705"/>
        <v>0</v>
      </c>
      <c r="BH294" s="16">
        <v>0</v>
      </c>
      <c r="BI294" s="16">
        <f t="shared" si="2706"/>
        <v>0</v>
      </c>
      <c r="BJ294" s="16">
        <v>0</v>
      </c>
      <c r="BK294" s="16">
        <f t="shared" si="2707"/>
        <v>0</v>
      </c>
      <c r="BL294" s="16"/>
      <c r="BM294" s="16">
        <f t="shared" si="2708"/>
        <v>0</v>
      </c>
      <c r="BN294" s="22">
        <v>0</v>
      </c>
      <c r="BO294" s="16">
        <f t="shared" si="2709"/>
        <v>0</v>
      </c>
      <c r="BP294" s="16">
        <v>0</v>
      </c>
      <c r="BQ294" s="16">
        <f t="shared" si="2710"/>
        <v>0</v>
      </c>
      <c r="BR294" s="16">
        <v>0</v>
      </c>
      <c r="BS294" s="16">
        <f t="shared" si="2711"/>
        <v>0</v>
      </c>
      <c r="BT294" s="16">
        <v>0</v>
      </c>
      <c r="BU294" s="16">
        <f t="shared" si="2712"/>
        <v>0</v>
      </c>
      <c r="BV294" s="16">
        <v>0</v>
      </c>
      <c r="BW294" s="16">
        <f t="shared" si="2713"/>
        <v>0</v>
      </c>
      <c r="BX294" s="16"/>
      <c r="BY294" s="16">
        <f t="shared" si="2714"/>
        <v>0</v>
      </c>
      <c r="BZ294" s="16">
        <v>0</v>
      </c>
      <c r="CA294" s="16">
        <f t="shared" si="2715"/>
        <v>0</v>
      </c>
      <c r="CB294" s="16">
        <v>0</v>
      </c>
      <c r="CC294" s="16">
        <f t="shared" si="2716"/>
        <v>0</v>
      </c>
      <c r="CD294" s="16">
        <v>0</v>
      </c>
      <c r="CE294" s="16">
        <f t="shared" si="2717"/>
        <v>0</v>
      </c>
      <c r="CF294" s="16"/>
      <c r="CG294" s="16">
        <f t="shared" si="2718"/>
        <v>0</v>
      </c>
      <c r="CH294" s="16"/>
      <c r="CI294" s="16">
        <f t="shared" si="2719"/>
        <v>0</v>
      </c>
      <c r="CJ294" s="16"/>
      <c r="CK294" s="16">
        <f t="shared" si="2720"/>
        <v>0</v>
      </c>
      <c r="CL294" s="16"/>
      <c r="CM294" s="16">
        <f t="shared" si="2721"/>
        <v>0</v>
      </c>
      <c r="CN294" s="16"/>
      <c r="CO294" s="16">
        <f t="shared" si="2722"/>
        <v>0</v>
      </c>
      <c r="CP294" s="18"/>
      <c r="CQ294" s="16">
        <f t="shared" si="2723"/>
        <v>0</v>
      </c>
      <c r="CR294" s="16"/>
      <c r="CS294" s="16">
        <f t="shared" si="2724"/>
        <v>0</v>
      </c>
      <c r="CT294" s="16"/>
      <c r="CU294" s="16">
        <f t="shared" si="2725"/>
        <v>0</v>
      </c>
      <c r="CV294" s="16"/>
      <c r="CW294" s="16">
        <f t="shared" si="2726"/>
        <v>0</v>
      </c>
      <c r="CX294" s="16"/>
      <c r="CY294" s="16">
        <f t="shared" si="2727"/>
        <v>0</v>
      </c>
      <c r="CZ294" s="16"/>
      <c r="DA294" s="16">
        <f t="shared" si="2728"/>
        <v>0</v>
      </c>
      <c r="DB294" s="16"/>
      <c r="DC294" s="16">
        <f t="shared" si="2729"/>
        <v>0</v>
      </c>
      <c r="DD294" s="16"/>
      <c r="DE294" s="16">
        <f t="shared" si="2730"/>
        <v>0</v>
      </c>
      <c r="DF294" s="16"/>
      <c r="DG294" s="16">
        <f t="shared" si="2731"/>
        <v>0</v>
      </c>
      <c r="DH294" s="16"/>
      <c r="DI294" s="16">
        <f t="shared" si="2732"/>
        <v>0</v>
      </c>
      <c r="DJ294" s="16"/>
      <c r="DK294" s="16">
        <f t="shared" si="2733"/>
        <v>0</v>
      </c>
      <c r="DL294" s="16"/>
      <c r="DM294" s="16">
        <f t="shared" si="2628"/>
        <v>0</v>
      </c>
      <c r="DN294" s="16"/>
      <c r="DO294" s="16">
        <f t="shared" si="2517"/>
        <v>0</v>
      </c>
      <c r="DP294" s="16">
        <f t="shared" si="2629"/>
        <v>9</v>
      </c>
      <c r="DQ294" s="16">
        <f t="shared" si="2629"/>
        <v>717804.32724000001</v>
      </c>
    </row>
    <row r="295" spans="1:121" ht="45" customHeight="1" x14ac:dyDescent="0.25">
      <c r="A295" s="20"/>
      <c r="B295" s="54">
        <v>252</v>
      </c>
      <c r="C295" s="55" t="s">
        <v>423</v>
      </c>
      <c r="D295" s="56">
        <f t="shared" si="2519"/>
        <v>19063</v>
      </c>
      <c r="E295" s="56">
        <v>18530</v>
      </c>
      <c r="F295" s="56">
        <v>18715</v>
      </c>
      <c r="G295" s="21">
        <v>0.73</v>
      </c>
      <c r="H295" s="15">
        <v>1</v>
      </c>
      <c r="I295" s="15">
        <v>1</v>
      </c>
      <c r="J295" s="56">
        <v>1.4</v>
      </c>
      <c r="K295" s="56">
        <v>1.68</v>
      </c>
      <c r="L295" s="56">
        <v>2.23</v>
      </c>
      <c r="M295" s="56">
        <v>2.57</v>
      </c>
      <c r="N295" s="16">
        <v>5</v>
      </c>
      <c r="O295" s="16">
        <f t="shared" si="2683"/>
        <v>102012.48429166668</v>
      </c>
      <c r="P295" s="16">
        <v>8</v>
      </c>
      <c r="Q295" s="16">
        <f t="shared" si="2684"/>
        <v>163219.97486666666</v>
      </c>
      <c r="R295" s="16">
        <v>0</v>
      </c>
      <c r="S295" s="16">
        <f t="shared" si="2685"/>
        <v>0</v>
      </c>
      <c r="T295" s="16"/>
      <c r="U295" s="16">
        <f t="shared" si="2686"/>
        <v>0</v>
      </c>
      <c r="V295" s="16">
        <v>0</v>
      </c>
      <c r="W295" s="16">
        <f t="shared" si="2687"/>
        <v>0</v>
      </c>
      <c r="X295" s="16">
        <v>2</v>
      </c>
      <c r="Y295" s="16">
        <f t="shared" si="2688"/>
        <v>40804.993716666664</v>
      </c>
      <c r="Z295" s="16">
        <v>0</v>
      </c>
      <c r="AA295" s="16">
        <f t="shared" si="2689"/>
        <v>0</v>
      </c>
      <c r="AB295" s="16">
        <v>0</v>
      </c>
      <c r="AC295" s="16">
        <f t="shared" si="2690"/>
        <v>0</v>
      </c>
      <c r="AD295" s="16">
        <v>0</v>
      </c>
      <c r="AE295" s="16">
        <f t="shared" si="2691"/>
        <v>0</v>
      </c>
      <c r="AF295" s="16">
        <v>2</v>
      </c>
      <c r="AG295" s="16">
        <f t="shared" si="2692"/>
        <v>40804.993716666664</v>
      </c>
      <c r="AH295" s="16">
        <v>0</v>
      </c>
      <c r="AI295" s="16">
        <f t="shared" si="2693"/>
        <v>0</v>
      </c>
      <c r="AJ295" s="16"/>
      <c r="AK295" s="16">
        <f t="shared" si="2694"/>
        <v>0</v>
      </c>
      <c r="AL295" s="58">
        <v>0</v>
      </c>
      <c r="AM295" s="16">
        <f t="shared" si="2695"/>
        <v>0</v>
      </c>
      <c r="AN295" s="59">
        <v>2</v>
      </c>
      <c r="AO295" s="16">
        <f t="shared" si="2696"/>
        <v>47165.802823999991</v>
      </c>
      <c r="AP295" s="16">
        <v>0</v>
      </c>
      <c r="AQ295" s="16">
        <f t="shared" si="2697"/>
        <v>0</v>
      </c>
      <c r="AR295" s="16">
        <v>19</v>
      </c>
      <c r="AS295" s="16">
        <f t="shared" si="2698"/>
        <v>448075.12682799995</v>
      </c>
      <c r="AT295" s="16"/>
      <c r="AU295" s="16">
        <f t="shared" si="2699"/>
        <v>0</v>
      </c>
      <c r="AV295" s="16"/>
      <c r="AW295" s="16">
        <f t="shared" si="2700"/>
        <v>0</v>
      </c>
      <c r="AX295" s="16"/>
      <c r="AY295" s="16">
        <f t="shared" si="2701"/>
        <v>0</v>
      </c>
      <c r="AZ295" s="16">
        <v>2</v>
      </c>
      <c r="BA295" s="16">
        <f t="shared" si="2702"/>
        <v>45878.009239999992</v>
      </c>
      <c r="BB295" s="16">
        <v>0</v>
      </c>
      <c r="BC295" s="16">
        <f t="shared" si="2703"/>
        <v>0</v>
      </c>
      <c r="BD295" s="16">
        <v>0</v>
      </c>
      <c r="BE295" s="16">
        <f t="shared" si="2704"/>
        <v>0</v>
      </c>
      <c r="BF295" s="16">
        <v>0</v>
      </c>
      <c r="BG295" s="16">
        <f t="shared" si="2705"/>
        <v>0</v>
      </c>
      <c r="BH295" s="16">
        <v>0</v>
      </c>
      <c r="BI295" s="16">
        <f t="shared" si="2706"/>
        <v>0</v>
      </c>
      <c r="BJ295" s="16">
        <v>0</v>
      </c>
      <c r="BK295" s="16">
        <f t="shared" si="2707"/>
        <v>0</v>
      </c>
      <c r="BL295" s="16">
        <v>5</v>
      </c>
      <c r="BM295" s="16">
        <f t="shared" si="2708"/>
        <v>98262.089216666674</v>
      </c>
      <c r="BN295" s="22">
        <v>0</v>
      </c>
      <c r="BO295" s="16">
        <f t="shared" si="2709"/>
        <v>0</v>
      </c>
      <c r="BP295" s="16">
        <v>0</v>
      </c>
      <c r="BQ295" s="16">
        <f t="shared" si="2710"/>
        <v>0</v>
      </c>
      <c r="BR295" s="16">
        <v>0</v>
      </c>
      <c r="BS295" s="16">
        <f t="shared" si="2711"/>
        <v>0</v>
      </c>
      <c r="BT295" s="16"/>
      <c r="BU295" s="16">
        <f t="shared" si="2712"/>
        <v>0</v>
      </c>
      <c r="BV295" s="16">
        <v>0</v>
      </c>
      <c r="BW295" s="16">
        <f t="shared" si="2713"/>
        <v>0</v>
      </c>
      <c r="BX295" s="16"/>
      <c r="BY295" s="16">
        <f t="shared" si="2714"/>
        <v>0</v>
      </c>
      <c r="BZ295" s="16">
        <v>0</v>
      </c>
      <c r="CA295" s="16">
        <f t="shared" si="2715"/>
        <v>0</v>
      </c>
      <c r="CB295" s="16">
        <v>0</v>
      </c>
      <c r="CC295" s="16">
        <f t="shared" si="2716"/>
        <v>0</v>
      </c>
      <c r="CD295" s="16">
        <v>0</v>
      </c>
      <c r="CE295" s="16">
        <f t="shared" si="2717"/>
        <v>0</v>
      </c>
      <c r="CF295" s="16"/>
      <c r="CG295" s="16">
        <f t="shared" si="2718"/>
        <v>0</v>
      </c>
      <c r="CH295" s="16">
        <v>15</v>
      </c>
      <c r="CI295" s="16">
        <f t="shared" si="2719"/>
        <v>217286.55129999996</v>
      </c>
      <c r="CJ295" s="16">
        <v>4</v>
      </c>
      <c r="CK295" s="16">
        <f t="shared" si="2720"/>
        <v>76463.348733333318</v>
      </c>
      <c r="CL295" s="16">
        <v>5</v>
      </c>
      <c r="CM295" s="16">
        <f t="shared" si="2721"/>
        <v>116891.68179500001</v>
      </c>
      <c r="CN295" s="16">
        <v>3</v>
      </c>
      <c r="CO295" s="16">
        <f t="shared" si="2722"/>
        <v>80628.283700999993</v>
      </c>
      <c r="CP295" s="18">
        <v>3</v>
      </c>
      <c r="CQ295" s="16">
        <f t="shared" si="2723"/>
        <v>65128.329699999987</v>
      </c>
      <c r="CR295" s="16">
        <v>3</v>
      </c>
      <c r="CS295" s="16">
        <f t="shared" si="2724"/>
        <v>78804.717347999991</v>
      </c>
      <c r="CT295" s="16">
        <v>1</v>
      </c>
      <c r="CU295" s="16">
        <f t="shared" si="2725"/>
        <v>22833.463702000001</v>
      </c>
      <c r="CV295" s="16">
        <v>2</v>
      </c>
      <c r="CW295" s="16">
        <f t="shared" si="2726"/>
        <v>52633.890161999996</v>
      </c>
      <c r="CX295" s="16"/>
      <c r="CY295" s="16">
        <f t="shared" si="2727"/>
        <v>0</v>
      </c>
      <c r="CZ295" s="16"/>
      <c r="DA295" s="16">
        <f t="shared" si="2728"/>
        <v>0</v>
      </c>
      <c r="DB295" s="16">
        <v>3</v>
      </c>
      <c r="DC295" s="16">
        <f t="shared" si="2729"/>
        <v>65128.329699999987</v>
      </c>
      <c r="DD295" s="16"/>
      <c r="DE295" s="16">
        <f t="shared" si="2730"/>
        <v>0</v>
      </c>
      <c r="DF295" s="16"/>
      <c r="DG295" s="16">
        <f t="shared" si="2731"/>
        <v>0</v>
      </c>
      <c r="DH295" s="16"/>
      <c r="DI295" s="16">
        <f t="shared" si="2732"/>
        <v>0</v>
      </c>
      <c r="DJ295" s="16"/>
      <c r="DK295" s="16">
        <f t="shared" si="2733"/>
        <v>0</v>
      </c>
      <c r="DL295" s="16">
        <v>1</v>
      </c>
      <c r="DM295" s="16">
        <f t="shared" si="2628"/>
        <v>41789.556852916656</v>
      </c>
      <c r="DN295" s="16"/>
      <c r="DO295" s="16">
        <f t="shared" si="2517"/>
        <v>0</v>
      </c>
      <c r="DP295" s="16">
        <f t="shared" si="2629"/>
        <v>85</v>
      </c>
      <c r="DQ295" s="16">
        <f t="shared" si="2629"/>
        <v>1803811.6276945833</v>
      </c>
    </row>
    <row r="296" spans="1:121" ht="31.5" customHeight="1" x14ac:dyDescent="0.25">
      <c r="A296" s="20"/>
      <c r="B296" s="54">
        <v>253</v>
      </c>
      <c r="C296" s="55" t="s">
        <v>424</v>
      </c>
      <c r="D296" s="56">
        <f t="shared" si="2519"/>
        <v>19063</v>
      </c>
      <c r="E296" s="56">
        <v>18530</v>
      </c>
      <c r="F296" s="56">
        <v>18715</v>
      </c>
      <c r="G296" s="21">
        <v>0.76</v>
      </c>
      <c r="H296" s="15">
        <v>1</v>
      </c>
      <c r="I296" s="15">
        <v>1</v>
      </c>
      <c r="J296" s="56">
        <v>1.4</v>
      </c>
      <c r="K296" s="56">
        <v>1.68</v>
      </c>
      <c r="L296" s="56">
        <v>2.23</v>
      </c>
      <c r="M296" s="56">
        <v>2.57</v>
      </c>
      <c r="N296" s="16">
        <v>100</v>
      </c>
      <c r="O296" s="16">
        <f t="shared" ref="O296" si="2734">(N296/12*5*$D296*$G296*$H296*$J296)+(N296/12*4*$E296*$G296*$I296*$J296)+(N296/12*3*$F296*$G296*$I296*$J296)</f>
        <v>2000142.6666666667</v>
      </c>
      <c r="P296" s="16">
        <v>381</v>
      </c>
      <c r="Q296" s="16">
        <f>(P296/12*5*$D296*$G296*$H296*$J296)+(P296/12*4*$E296*$G296*$I296*$J296)+(P296/12*3*$F296*$G296*$I296*$J296)</f>
        <v>7620543.5599999996</v>
      </c>
      <c r="R296" s="16">
        <v>0</v>
      </c>
      <c r="S296" s="16">
        <f>(R296/12*5*$D296*$G296*$H296*$J296)+(R296/12*4*$E296*$G296*$I296*$J296)+(R296/12*3*$F296*$G296*$I296*$J296)</f>
        <v>0</v>
      </c>
      <c r="T296" s="16"/>
      <c r="U296" s="16">
        <f>(T296/12*5*$D296*$G296*$H296*$J296)+(T296/12*4*$E296*$G296*$I296*$J296)+(T296/12*3*$F296*$G296*$I296*$J296)</f>
        <v>0</v>
      </c>
      <c r="V296" s="16">
        <v>0</v>
      </c>
      <c r="W296" s="16">
        <f>(V296/12*5*$D296*$G296*$H296*$J296)+(V296/12*4*$E296*$G296*$I296*$J296)+(V296/12*3*$F296*$G296*$I296*$J296)</f>
        <v>0</v>
      </c>
      <c r="X296" s="16">
        <v>24</v>
      </c>
      <c r="Y296" s="16">
        <f>(X296/12*5*$D296*$G296*$H296*$J296)+(X296/12*4*$E296*$G296*$I296*$J296)+(X296/12*3*$F296*$G296*$I296*$J296)</f>
        <v>480034.23999999993</v>
      </c>
      <c r="Z296" s="16">
        <v>0</v>
      </c>
      <c r="AA296" s="16">
        <f>(Z296/12*5*$D296*$G296*$H296*$J296)+(Z296/12*4*$E296*$G296*$I296*$J296)+(Z296/12*3*$F296*$G296*$I296*$J296)</f>
        <v>0</v>
      </c>
      <c r="AB296" s="16">
        <v>0</v>
      </c>
      <c r="AC296" s="16">
        <f>(AB296/12*5*$D296*$G296*$H296*$J296)+(AB296/12*4*$E296*$G296*$I296*$J296)+(AB296/12*3*$F296*$G296*$I296*$J296)</f>
        <v>0</v>
      </c>
      <c r="AD296" s="16">
        <v>0</v>
      </c>
      <c r="AE296" s="16">
        <f>(AD296/12*5*$D296*$G296*$H296*$J296)+(AD296/12*4*$E296*$G296*$I296*$J296)+(AD296/12*3*$F296*$G296*$I296*$J296)</f>
        <v>0</v>
      </c>
      <c r="AF296" s="16">
        <v>154</v>
      </c>
      <c r="AG296" s="16">
        <f>(AF296/12*5*$D296*$G296*$H296*$J296)+(AF296/12*4*$E296*$G296*$I296*$J296)+(AF296/12*3*$F296*$G296*$I296*$J296)</f>
        <v>3080219.706666667</v>
      </c>
      <c r="AH296" s="16">
        <v>15</v>
      </c>
      <c r="AI296" s="16">
        <f>(AH296/12*5*$D296*$G296*$H296*$J296)+(AH296/12*4*$E296*$G296*$I296*$J296)+(AH296/12*3*$F296*$G296*$I296*$J296)</f>
        <v>300021.39999999997</v>
      </c>
      <c r="AJ296" s="16"/>
      <c r="AK296" s="16">
        <f>(AJ296/12*5*$D296*$G296*$H296*$J296)+(AJ296/12*4*$E296*$G296*$I296*$J296)+(AJ296/12*3*$F296*$G296*$I296*$J296)</f>
        <v>0</v>
      </c>
      <c r="AL296" s="58">
        <v>180</v>
      </c>
      <c r="AM296" s="16">
        <f>(AL296/12*5*$D296*$G296*$H296*$J296)+(AL296/12*4*$E296*$G296*$I296*$J296)+(AL296/12*3*$F296*$G296*$I296*$J296)</f>
        <v>3600256.8</v>
      </c>
      <c r="AN296" s="59">
        <v>91</v>
      </c>
      <c r="AO296" s="16">
        <f>(AN296/12*5*$D296*$G296*$H296*$K296)+(AN296/12*4*$E296*$G296*$I296*$K296)+(AN296/12*3*$F296*$G296*$I296*$K296)</f>
        <v>2184155.7920000004</v>
      </c>
      <c r="AP296" s="16"/>
      <c r="AQ296" s="16">
        <f>(AP296/12*5*$D296*$G296*$H296*$K296)+(AP296/12*4*$E296*$G296*$I296*$K296)+(AP296/12*3*$F296*$G296*$I296*$K296)</f>
        <v>0</v>
      </c>
      <c r="AR296" s="16">
        <v>368</v>
      </c>
      <c r="AS296" s="16">
        <f>(AR296/12*5*$D296*$G296*$H296*$K296)+(AR296/12*4*$E296*$G296*$I296*$K296)+(AR296/12*3*$F296*$G296*$I296*$K296)</f>
        <v>8832630.0160000008</v>
      </c>
      <c r="AT296" s="16">
        <v>0</v>
      </c>
      <c r="AU296" s="16">
        <f>(AT296/12*5*$D296*$G296*$H296*$K296)+(AT296/12*4*$E296*$G296*$I296*$K296)+(AT296/12*3*$F296*$G296*$I296*$K296)</f>
        <v>0</v>
      </c>
      <c r="AV296" s="16"/>
      <c r="AW296" s="16">
        <f>(AV296/12*5*$D296*$G296*$H296*$J296)+(AV296/12*4*$E296*$G296*$I296*$J296)+(AV296/12*3*$F296*$G296*$I296*$J296)</f>
        <v>0</v>
      </c>
      <c r="AX296" s="16"/>
      <c r="AY296" s="16">
        <f>(AX296/12*5*$D296*$G296*$H296*$J296)+(AX296/12*4*$E296*$G296*$I296*$J296)+(AX296/12*3*$F296*$G296*$I296*$J296)</f>
        <v>0</v>
      </c>
      <c r="AZ296" s="16">
        <v>60</v>
      </c>
      <c r="BA296" s="16">
        <f>(AZ296/12*5*$D296*$G296*$H296*$K296)+(AZ296/12*4*$E296*$G296*$I296*$K296)+(AZ296/12*3*$F296*$G296*$I296*$K296)</f>
        <v>1440102.72</v>
      </c>
      <c r="BB296" s="16">
        <v>0</v>
      </c>
      <c r="BC296" s="16">
        <f>(BB296/12*5*$D296*$G296*$H296*$J296)+(BB296/12*4*$E296*$G296*$I296*$J296)+(BB296/12*3*$F296*$G296*$I296*$J296)</f>
        <v>0</v>
      </c>
      <c r="BD296" s="16">
        <v>0</v>
      </c>
      <c r="BE296" s="16">
        <f>(BD296/12*5*$D296*$G296*$H296*$J296)+(BD296/12*4*$E296*$G296*$I296*$J296)+(BD296/12*3*$F296*$G296*$I296*$J296)</f>
        <v>0</v>
      </c>
      <c r="BF296" s="16">
        <v>0</v>
      </c>
      <c r="BG296" s="16">
        <f>(BF296/12*5*$D296*$G296*$H296*$J296)+(BF296/12*4*$E296*$G296*$I296*$J296)+(BF296/12*3*$F296*$G296*$I296*$J296)</f>
        <v>0</v>
      </c>
      <c r="BH296" s="16">
        <v>0</v>
      </c>
      <c r="BI296" s="16">
        <f>(BH296/12*5*$D296*$G296*$H296*$K296)+(BH296/12*4*$E296*$G296*$I296*$K296)+(BH296/12*3*$F296*$G296*$I296*$K296)</f>
        <v>0</v>
      </c>
      <c r="BJ296" s="16">
        <v>87</v>
      </c>
      <c r="BK296" s="16">
        <f>(BJ296/12*5*$D296*$G296*$H296*$J296)+(BJ296/12*4*$E296*$G296*$I296*$J296)+(BJ296/12*3*$F296*$G296*$I296*$J296)</f>
        <v>1740124.1199999999</v>
      </c>
      <c r="BL296" s="16">
        <v>3</v>
      </c>
      <c r="BM296" s="16">
        <f>(BL296/12*5*$D296*$G296*$H296*$J296)+(BL296/12*4*$E296*$G296*$I296*$J296)+(BL296/12*3*$F296*$G296*$I296*$J296)</f>
        <v>60004.279999999992</v>
      </c>
      <c r="BN296" s="22">
        <v>12</v>
      </c>
      <c r="BO296" s="16">
        <f>(BN296/12*5*$D296*$G296*$H296*$K296)+(BN296/12*4*$E296*$G296*$I296*$K296)+(BN296/12*3*$F296*$G296*$I296*$K296)</f>
        <v>288020.54399999999</v>
      </c>
      <c r="BP296" s="16">
        <v>3</v>
      </c>
      <c r="BQ296" s="16">
        <f>(BP296/12*5*$D296*$G296*$H296*$K296)+(BP296/12*4*$E296*$G296*$I296*$K296)+(BP296/12*3*$F296*$G296*$I296*$K296)</f>
        <v>72005.135999999999</v>
      </c>
      <c r="BR296" s="16">
        <v>0</v>
      </c>
      <c r="BS296" s="16">
        <f>(BR296/12*5*$D296*$G296*$H296*$J296)+(BR296/12*4*$E296*$G296*$I296*$J296)+(BR296/12*3*$F296*$G296*$I296*$J296)</f>
        <v>0</v>
      </c>
      <c r="BT296" s="16">
        <v>33</v>
      </c>
      <c r="BU296" s="16">
        <f>(BT296/12*5*$D296*$G296*$H296*$J296)+(BT296/12*4*$E296*$G296*$I296*$J296)+(BT296/12*3*$F296*$G296*$I296*$J296)</f>
        <v>660047.07999999996</v>
      </c>
      <c r="BV296" s="16">
        <v>10</v>
      </c>
      <c r="BW296" s="16">
        <f>(BV296/12*5*$D296*$G296*$H296*$K296)+(BV296/12*4*$E296*$G296*$I296*$K296)+(BV296/12*3*$F296*$G296*$I296*$K296)</f>
        <v>240017.12000000002</v>
      </c>
      <c r="BX296" s="16"/>
      <c r="BY296" s="16">
        <f>(BX296/12*5*$D296*$G296*$H296*$K296)+(BX296/12*4*$E296*$G296*$I296*$K296)+(BX296/12*3*$F296*$G296*$I296*$K296)</f>
        <v>0</v>
      </c>
      <c r="BZ296" s="16">
        <v>0</v>
      </c>
      <c r="CA296" s="16">
        <f>(BZ296/12*5*$D296*$G296*$H296*$J296)+(BZ296/12*4*$E296*$G296*$I296*$J296)+(BZ296/12*3*$F296*$G296*$I296*$J296)</f>
        <v>0</v>
      </c>
      <c r="CB296" s="16">
        <v>10</v>
      </c>
      <c r="CC296" s="16">
        <f>(CB296/12*5*$D296*$G296*$H296*$K296)+(CB296/12*4*$E296*$G296*$I296*$K296)+(CB296/12*3*$F296*$G296*$I296*$K296)</f>
        <v>240017.12000000002</v>
      </c>
      <c r="CD296" s="16">
        <v>0</v>
      </c>
      <c r="CE296" s="16">
        <f>(CD296/12*5*$D296*$G296*$H296*$J296)+(CD296/12*4*$E296*$G296*$I296*$J296)+(CD296/12*3*$F296*$G296*$I296*$J296)</f>
        <v>0</v>
      </c>
      <c r="CF296" s="16">
        <v>27</v>
      </c>
      <c r="CG296" s="16">
        <f>(CF296/12*5*$D296*$G296*$H296*$J296)+(CF296/12*4*$E296*$G296*$I296*$J296)+(CF296/12*3*$F296*$G296*$I296*$J296)</f>
        <v>540038.52</v>
      </c>
      <c r="CH296" s="16">
        <v>212</v>
      </c>
      <c r="CI296" s="16">
        <f>(CH296/12*5*$D296*$G296*$H296*$J296)+(CH296/12*4*$E296*$G296*$I296*$J296)+(CH296/12*3*$F296*$G296*$I296*$J296)</f>
        <v>4240302.4533333331</v>
      </c>
      <c r="CJ296" s="16">
        <v>97</v>
      </c>
      <c r="CK296" s="16">
        <f>(CJ296/12*5*$D296*$G296*$H296*$J296)+(CJ296/12*4*$E296*$G296*$I296*$J296)+(CJ296/12*3*$F296*$G296*$I296*$J296)</f>
        <v>1940138.3866666669</v>
      </c>
      <c r="CL296" s="16">
        <v>212</v>
      </c>
      <c r="CM296" s="16">
        <f>(CL296/12*5*$D296*$G296*$H296*$K296)+(CL296/12*4*$E296*$G296*$I296*$K296)+(CL296/12*3*$F296*$G296*$I296*$K296)</f>
        <v>5088362.9440000001</v>
      </c>
      <c r="CN296" s="16">
        <v>129</v>
      </c>
      <c r="CO296" s="16">
        <f>(CN296/12*5*$D296*$G296*$H296*$K296)+(CN296/12*4*$E296*$G296*$I296*$K296)+(CN296/12*3*$F296*$G296*$I296*$K296)</f>
        <v>3096220.8479999998</v>
      </c>
      <c r="CP296" s="18">
        <v>39</v>
      </c>
      <c r="CQ296" s="16">
        <f>(CP296/12*5*$D296*$G296*$H296*$J296)+(CP296/12*4*$E296*$G296*$I296*$J296)+(CP296/12*3*$F296*$G296*$I296*$J296)</f>
        <v>780055.6399999999</v>
      </c>
      <c r="CR296" s="16">
        <v>55</v>
      </c>
      <c r="CS296" s="16">
        <f>(CR296/12*5*$D296*$G296*$H296*$K296)+(CR296/12*4*$E296*$G296*$I296*$K296)+(CR296/12*3*$F296*$G296*$I296*$K296)</f>
        <v>1320094.1599999999</v>
      </c>
      <c r="CT296" s="16">
        <f>35+26</f>
        <v>61</v>
      </c>
      <c r="CU296" s="16">
        <f>(CT296/12*5*$D296*$G296*$H296*$K296)+(CT296/12*4*$E296*$G296*$I296*$K296)+(CT296/12*3*$F296*$G296*$I296*$K296)</f>
        <v>1464104.4319999998</v>
      </c>
      <c r="CV296" s="16">
        <v>60</v>
      </c>
      <c r="CW296" s="16">
        <f>(CV296/12*5*$D296*$G296*$H296*$K296)+(CV296/12*4*$E296*$G296*$I296*$K296)+(CV296/12*3*$F296*$G296*$I296*$K296)</f>
        <v>1440102.72</v>
      </c>
      <c r="CX296" s="16">
        <v>59</v>
      </c>
      <c r="CY296" s="16">
        <f>(CX296/12*5*$D296*$G296*$H296*$K296)+(CX296/12*4*$E296*$G296*$I296*$K296)+(CX296/12*3*$F296*$G296*$I296*$K296)</f>
        <v>1416101.0079999999</v>
      </c>
      <c r="CZ296" s="16">
        <v>78</v>
      </c>
      <c r="DA296" s="16">
        <f>(CZ296/12*5*$D296*$G296*$H296*$K296)+(CZ296/12*4*$E296*$G296*$I296*$K296)+(CZ296/12*3*$F296*$G296*$I296*$K296)</f>
        <v>1872133.5359999998</v>
      </c>
      <c r="DB296" s="16">
        <v>88</v>
      </c>
      <c r="DC296" s="16">
        <f>(DB296/12*5*$D296*$G296*$H296*$J296)+(DB296/12*4*$E296*$G296*$I296*$J296)+(DB296/12*3*$F296*$G296*$I296*$J296)</f>
        <v>1760125.5466666664</v>
      </c>
      <c r="DD296" s="16">
        <v>63</v>
      </c>
      <c r="DE296" s="16">
        <f>(DD296/12*5*$D296*$G296*$H296*$J296)+(DD296/12*4*$E296*$G296*$I296*$J296)+(DD296/12*3*$F296*$G296*$I296*$J296)</f>
        <v>1260089.8799999999</v>
      </c>
      <c r="DF296" s="16">
        <v>34</v>
      </c>
      <c r="DG296" s="16">
        <f>(DF296/12*5*$D296*$G296*$H296*$K296)+(DF296/12*4*$E296*$G296*$I296*$K296)+(DF296/12*3*$F296*$G296*$I296*$K296)</f>
        <v>816058.20799999998</v>
      </c>
      <c r="DH296" s="16">
        <f>105+70</f>
        <v>175</v>
      </c>
      <c r="DI296" s="16">
        <f>(DH296/12*5*$D296*$G296*$H296*$K296)+(DH296/12*4*$E296*$G296*$I296*$K296)+(DH296/12*3*$F296*$G296*$I296*$K296)</f>
        <v>4200299.5999999996</v>
      </c>
      <c r="DJ296" s="16">
        <v>25</v>
      </c>
      <c r="DK296" s="16">
        <f>(DJ296/12*5*$D296*$G296*$H296*$L296)+(DJ296/12*4*$E296*$G296*$I296*$L296)+(DJ296/12*3*$F296*$G296*$I296*$L296)</f>
        <v>796485.3833333333</v>
      </c>
      <c r="DL296" s="16">
        <v>119</v>
      </c>
      <c r="DM296" s="16">
        <f>(DL296/12*5*$D296*$G296*$H296*$M296)+(DL296/12*4*$E296*$G296*$I296*$M296)+(DL296/12*3*$F296*$G296*$I296*$M296)</f>
        <v>4369311.6553333327</v>
      </c>
      <c r="DN296" s="16"/>
      <c r="DO296" s="16">
        <f>(DN296*$D296*$G296*$H296*$K296)</f>
        <v>0</v>
      </c>
      <c r="DP296" s="16">
        <f t="shared" si="2629"/>
        <v>3064</v>
      </c>
      <c r="DQ296" s="16">
        <f t="shared" si="2629"/>
        <v>69238367.222666651</v>
      </c>
    </row>
    <row r="297" spans="1:121" ht="15.75" customHeight="1" x14ac:dyDescent="0.25">
      <c r="A297" s="20"/>
      <c r="B297" s="54">
        <v>254</v>
      </c>
      <c r="C297" s="55" t="s">
        <v>425</v>
      </c>
      <c r="D297" s="56">
        <f t="shared" si="2519"/>
        <v>19063</v>
      </c>
      <c r="E297" s="56">
        <v>18530</v>
      </c>
      <c r="F297" s="56">
        <v>18715</v>
      </c>
      <c r="G297" s="21">
        <v>2.42</v>
      </c>
      <c r="H297" s="15">
        <v>1</v>
      </c>
      <c r="I297" s="15">
        <v>1</v>
      </c>
      <c r="J297" s="56">
        <v>1.4</v>
      </c>
      <c r="K297" s="56">
        <v>1.68</v>
      </c>
      <c r="L297" s="56">
        <v>2.23</v>
      </c>
      <c r="M297" s="56">
        <v>2.57</v>
      </c>
      <c r="N297" s="16">
        <v>5</v>
      </c>
      <c r="O297" s="16">
        <f t="shared" ref="O297:O301" si="2735">(N297/12*5*$D297*$G297*$H297*$J297*O$11)+(N297/12*4*$E297*$G297*$I297*$J297*O$12)+(N297/12*3*$F297*$G297*$I297*$J297*O$12)</f>
        <v>338178.37258333334</v>
      </c>
      <c r="P297" s="16">
        <v>5</v>
      </c>
      <c r="Q297" s="16">
        <f t="shared" ref="Q297:Q301" si="2736">(P297/12*5*$D297*$G297*$H297*$J297*Q$11)+(P297/12*4*$E297*$G297*$I297*$J297*Q$12)+(P297/12*3*$F297*$G297*$I297*$J297*Q$12)</f>
        <v>338178.37258333334</v>
      </c>
      <c r="R297" s="16">
        <v>0</v>
      </c>
      <c r="S297" s="16">
        <f t="shared" ref="S297:S301" si="2737">(R297/12*5*$D297*$G297*$H297*$J297*S$11)+(R297/12*4*$E297*$G297*$I297*$J297*S$12)+(R297/12*3*$F297*$G297*$I297*$J297*S$12)</f>
        <v>0</v>
      </c>
      <c r="T297" s="16"/>
      <c r="U297" s="16">
        <f t="shared" ref="U297:U301" si="2738">(T297/12*5*$D297*$G297*$H297*$J297*U$11)+(T297/12*4*$E297*$G297*$I297*$J297*U$12)+(T297/12*3*$F297*$G297*$I297*$J297*U$12)</f>
        <v>0</v>
      </c>
      <c r="V297" s="16">
        <v>0</v>
      </c>
      <c r="W297" s="16">
        <f t="shared" ref="W297:W301" si="2739">(V297/12*5*$D297*$G297*$H297*$J297*W$11)+(V297/12*4*$E297*$G297*$I297*$J297*W$12)+(V297/12*3*$F297*$G297*$I297*$J297*W$12)</f>
        <v>0</v>
      </c>
      <c r="X297" s="16">
        <v>0</v>
      </c>
      <c r="Y297" s="16">
        <f t="shared" ref="Y297:Y301" si="2740">(X297/12*5*$D297*$G297*$H297*$J297*Y$11)+(X297/12*4*$E297*$G297*$I297*$J297*Y$12)+(X297/12*3*$F297*$G297*$I297*$J297*Y$12)</f>
        <v>0</v>
      </c>
      <c r="Z297" s="16">
        <v>0</v>
      </c>
      <c r="AA297" s="16">
        <f t="shared" ref="AA297:AA301" si="2741">(Z297/12*5*$D297*$G297*$H297*$J297*AA$11)+(Z297/12*4*$E297*$G297*$I297*$J297*AA$12)+(Z297/12*3*$F297*$G297*$I297*$J297*AA$12)</f>
        <v>0</v>
      </c>
      <c r="AB297" s="16">
        <v>0</v>
      </c>
      <c r="AC297" s="16">
        <f t="shared" ref="AC297:AC301" si="2742">(AB297/12*5*$D297*$G297*$H297*$J297*AC$11)+(AB297/12*4*$E297*$G297*$I297*$J297*AC$12)+(AB297/12*3*$F297*$G297*$I297*$J297*AC$12)</f>
        <v>0</v>
      </c>
      <c r="AD297" s="16">
        <v>0</v>
      </c>
      <c r="AE297" s="16">
        <f t="shared" ref="AE297:AE301" si="2743">(AD297/12*5*$D297*$G297*$H297*$J297*AE$11)+(AD297/12*4*$E297*$G297*$I297*$J297*AE$12)+(AD297/12*3*$F297*$G297*$I297*$J297*AE$12)</f>
        <v>0</v>
      </c>
      <c r="AF297" s="16">
        <v>22</v>
      </c>
      <c r="AG297" s="16">
        <f t="shared" ref="AG297:AG301" si="2744">(AF297/12*5*$D297*$G297*$H297*$J297*AG$11)+(AF297/12*4*$E297*$G297*$I297*$J297*AG$12)+(AF297/12*3*$F297*$G297*$I297*$J297*AG$12)</f>
        <v>1487984.8393666665</v>
      </c>
      <c r="AH297" s="16"/>
      <c r="AI297" s="16">
        <f t="shared" ref="AI297:AI301" si="2745">(AH297/12*5*$D297*$G297*$H297*$J297*AI$11)+(AH297/12*4*$E297*$G297*$I297*$J297*AI$12)+(AH297/12*3*$F297*$G297*$I297*$J297*AI$12)</f>
        <v>0</v>
      </c>
      <c r="AJ297" s="16"/>
      <c r="AK297" s="16">
        <f t="shared" ref="AK297:AK301" si="2746">(AJ297/12*5*$D297*$G297*$H297*$J297*AK$11)+(AJ297/12*4*$E297*$G297*$I297*$J297*AK$12)+(AJ297/12*3*$F297*$G297*$I297*$J297*AK$12)</f>
        <v>0</v>
      </c>
      <c r="AL297" s="58">
        <v>0</v>
      </c>
      <c r="AM297" s="16">
        <f t="shared" ref="AM297:AM301" si="2747">(AL297/12*5*$D297*$G297*$H297*$J297*AM$11)+(AL297/12*4*$E297*$G297*$I297*$J297*AM$12)+(AL297/12*3*$F297*$G297*$I297*$J297*AM$12)</f>
        <v>0</v>
      </c>
      <c r="AN297" s="59">
        <v>2</v>
      </c>
      <c r="AO297" s="16">
        <f t="shared" ref="AO297:AO301" si="2748">(AN297/12*5*$D297*$G297*$H297*$K297*AO$11)+(AN297/12*4*$E297*$G297*$I297*$K297*AO$12)+(AN297/12*3*$F297*$G297*$I297*$K297*AO$12)</f>
        <v>156357.86689599999</v>
      </c>
      <c r="AP297" s="16">
        <v>0</v>
      </c>
      <c r="AQ297" s="16">
        <f t="shared" ref="AQ297:AQ301" si="2749">(AP297/12*5*$D297*$G297*$H297*$K297*AQ$11)+(AP297/12*4*$E297*$G297*$I297*$K297*AQ$12)+(AP297/12*3*$F297*$G297*$I297*$K297*AQ$12)</f>
        <v>0</v>
      </c>
      <c r="AR297" s="16">
        <v>26</v>
      </c>
      <c r="AS297" s="16">
        <f t="shared" ref="AS297:AS301" si="2750">(AR297/12*5*$D297*$G297*$H297*$K297*AS$11)+(AR297/12*4*$E297*$G297*$I297*$K297*AS$12)+(AR297/12*3*$F297*$G297*$I297*$K297*AS$12)</f>
        <v>2032652.2696479997</v>
      </c>
      <c r="AT297" s="16">
        <v>0</v>
      </c>
      <c r="AU297" s="16">
        <f t="shared" ref="AU297:AU301" si="2751">(AT297/12*5*$D297*$G297*$H297*$K297*AU$11)+(AT297/12*4*$E297*$G297*$I297*$K297*AU$12)+(AT297/12*3*$F297*$G297*$I297*$K297*AU$12)</f>
        <v>0</v>
      </c>
      <c r="AV297" s="16"/>
      <c r="AW297" s="16">
        <f t="shared" ref="AW297:AW301" si="2752">(AV297/12*5*$D297*$G297*$H297*$J297*AW$11)+(AV297/12*4*$E297*$G297*$I297*$J297*AW$12)+(AV297/12*3*$F297*$G297*$I297*$J297*AW$12)</f>
        <v>0</v>
      </c>
      <c r="AX297" s="16"/>
      <c r="AY297" s="16">
        <f t="shared" ref="AY297:AY301" si="2753">(AX297/12*5*$D297*$G297*$H297*$J297*AY$11)+(AX297/12*4*$E297*$G297*$I297*$J297*AY$12)+(AX297/12*3*$F297*$G297*$I297*$J297*AY$12)</f>
        <v>0</v>
      </c>
      <c r="AZ297" s="16"/>
      <c r="BA297" s="16">
        <f t="shared" ref="BA297:BA301" si="2754">(AZ297/12*5*$D297*$G297*$H297*$K297*BA$11)+(AZ297/12*4*$E297*$G297*$I297*$K297*BA$12)+(AZ297/12*3*$F297*$G297*$I297*$K297*BA$12)</f>
        <v>0</v>
      </c>
      <c r="BB297" s="16">
        <v>0</v>
      </c>
      <c r="BC297" s="16">
        <f t="shared" ref="BC297:BC301" si="2755">(BB297/12*5*$D297*$G297*$H297*$J297*BC$11)+(BB297/12*4*$E297*$G297*$I297*$J297*BC$12)+(BB297/12*3*$F297*$G297*$I297*$J297*BC$12)</f>
        <v>0</v>
      </c>
      <c r="BD297" s="16">
        <v>0</v>
      </c>
      <c r="BE297" s="16">
        <f t="shared" ref="BE297:BE301" si="2756">(BD297/12*5*$D297*$G297*$H297*$J297*BE$11)+(BD297/12*4*$E297*$G297*$I297*$J297*BE$12)+(BD297/12*3*$F297*$G297*$I297*$J297*BE$12)</f>
        <v>0</v>
      </c>
      <c r="BF297" s="16">
        <v>0</v>
      </c>
      <c r="BG297" s="16">
        <f t="shared" ref="BG297:BG301" si="2757">(BF297/12*5*$D297*$G297*$H297*$J297*BG$11)+(BF297/12*4*$E297*$G297*$I297*$J297*BG$12)+(BF297/12*3*$F297*$G297*$I297*$J297*BG$12)</f>
        <v>0</v>
      </c>
      <c r="BH297" s="16">
        <v>0</v>
      </c>
      <c r="BI297" s="16">
        <f t="shared" ref="BI297:BI301" si="2758">(BH297/12*5*$D297*$G297*$H297*$K297*BI$11)+(BH297/12*4*$E297*$G297*$I297*$K297*BI$12)+(BH297/12*3*$F297*$G297*$I297*$K297*BI$12)</f>
        <v>0</v>
      </c>
      <c r="BJ297" s="16">
        <v>3</v>
      </c>
      <c r="BK297" s="16">
        <f t="shared" ref="BK297:BK301" si="2759">(BJ297/12*5*$D297*$G297*$H297*$J297*BK$11)+(BJ297/12*4*$E297*$G297*$I297*$J297*BK$12)+(BJ297/12*3*$F297*$G297*$I297*$J297*BK$12)</f>
        <v>204279.46423499996</v>
      </c>
      <c r="BL297" s="16"/>
      <c r="BM297" s="16">
        <f t="shared" ref="BM297:BM301" si="2760">(BL297/12*5*$D297*$G297*$H297*$J297*BM$11)+(BL297/12*4*$E297*$G297*$I297*$J297*BM$12)+(BL297/12*3*$F297*$G297*$I297*$J297*BM$12)</f>
        <v>0</v>
      </c>
      <c r="BN297" s="22"/>
      <c r="BO297" s="16">
        <f t="shared" ref="BO297:BO301" si="2761">(BN297/12*5*$D297*$G297*$H297*$K297*BO$11)+(BN297/12*4*$E297*$G297*$I297*$K297*BO$12)+(BN297/12*3*$F297*$G297*$I297*$K297*BO$12)</f>
        <v>0</v>
      </c>
      <c r="BP297" s="16"/>
      <c r="BQ297" s="16">
        <f t="shared" ref="BQ297:BQ301" si="2762">(BP297/12*5*$D297*$G297*$H297*$K297*BQ$11)+(BP297/12*4*$E297*$G297*$I297*$K297*BQ$12)+(BP297/12*3*$F297*$G297*$I297*$K297*BQ$12)</f>
        <v>0</v>
      </c>
      <c r="BR297" s="16">
        <v>0</v>
      </c>
      <c r="BS297" s="16">
        <f t="shared" ref="BS297:BS301" si="2763">(BR297/12*5*$D297*$G297*$H297*$J297*BS$11)+(BR297/12*4*$E297*$G297*$I297*$J297*BS$12)+(BR297/12*3*$F297*$G297*$I297*$J297*BS$12)</f>
        <v>0</v>
      </c>
      <c r="BT297" s="16">
        <v>3</v>
      </c>
      <c r="BU297" s="16">
        <f t="shared" ref="BU297:BU301" si="2764">(BT297/12*5*$D297*$G297*$H297*$J297*BU$11)+(BT297/12*4*$E297*$G297*$I297*$J297*BU$12)+(BT297/12*3*$F297*$G297*$I297*$J297*BU$12)</f>
        <v>144063.96003999998</v>
      </c>
      <c r="BV297" s="16">
        <v>0</v>
      </c>
      <c r="BW297" s="16">
        <f t="shared" ref="BW297:BW301" si="2765">(BV297/12*5*$D297*$G297*$H297*$K297*BW$11)+(BV297/12*4*$E297*$G297*$I297*$K297*BW$12)+(BV297/12*3*$F297*$G297*$I297*$K297*BW$12)</f>
        <v>0</v>
      </c>
      <c r="BX297" s="16"/>
      <c r="BY297" s="16">
        <f t="shared" ref="BY297:BY301" si="2766">(BX297/12*5*$D297*$G297*$H297*$K297*BY$11)+(BX297/12*4*$E297*$G297*$I297*$K297*BY$12)+(BX297/12*3*$F297*$G297*$I297*$K297*BY$12)</f>
        <v>0</v>
      </c>
      <c r="BZ297" s="16">
        <v>0</v>
      </c>
      <c r="CA297" s="16">
        <f t="shared" ref="CA297:CA301" si="2767">(BZ297/12*5*$D297*$G297*$H297*$J297*CA$11)+(BZ297/12*4*$E297*$G297*$I297*$J297*CA$12)+(BZ297/12*3*$F297*$G297*$I297*$J297*CA$12)</f>
        <v>0</v>
      </c>
      <c r="CB297" s="16"/>
      <c r="CC297" s="16">
        <f t="shared" ref="CC297:CC301" si="2768">(CB297/12*5*$D297*$G297*$H297*$K297*CC$11)+(CB297/12*4*$E297*$G297*$I297*$K297*CC$12)+(CB297/12*3*$F297*$G297*$I297*$K297*CC$12)</f>
        <v>0</v>
      </c>
      <c r="CD297" s="16">
        <v>0</v>
      </c>
      <c r="CE297" s="16">
        <f t="shared" ref="CE297:CE301" si="2769">(CD297/12*5*$D297*$G297*$H297*$J297*CE$11)+(CD297/12*4*$E297*$G297*$I297*$J297*CE$12)+(CD297/12*3*$F297*$G297*$I297*$J297*CE$12)</f>
        <v>0</v>
      </c>
      <c r="CF297" s="16"/>
      <c r="CG297" s="16">
        <f t="shared" ref="CG297:CG301" si="2770">(CF297/12*5*$D297*$G297*$H297*$J297*CG$11)+(CF297/12*4*$E297*$G297*$I297*$J297*CG$12)+(CF297/12*3*$F297*$G297*$I297*$J297*CG$12)</f>
        <v>0</v>
      </c>
      <c r="CH297" s="16"/>
      <c r="CI297" s="16">
        <f t="shared" ref="CI297:CI301" si="2771">(CH297/12*5*$D297*$G297*$H297*$J297*CI$11)+(CH297/12*4*$E297*$G297*$I297*$J297*CI$12)+(CH297/12*3*$F297*$G297*$I297*$J297*CI$12)</f>
        <v>0</v>
      </c>
      <c r="CJ297" s="16"/>
      <c r="CK297" s="16">
        <f t="shared" ref="CK297:CK301" si="2772">(CJ297/12*5*$D297*$G297*$H297*$J297*CK$11)+(CJ297/12*4*$E297*$G297*$I297*$J297*CK$12)+(CJ297/12*3*$F297*$G297*$I297*$J297*CK$12)</f>
        <v>0</v>
      </c>
      <c r="CL297" s="16">
        <v>3</v>
      </c>
      <c r="CM297" s="16">
        <f t="shared" ref="CM297:CM301" si="2773">(CL297/12*5*$D297*$G297*$H297*$K297*CM$11)+(CL297/12*4*$E297*$G297*$I297*$K297*CM$12)+(CL297/12*3*$F297*$G297*$I297*$K297*CM$12)</f>
        <v>232502.35885799999</v>
      </c>
      <c r="CN297" s="16">
        <v>6</v>
      </c>
      <c r="CO297" s="16">
        <f t="shared" ref="CO297:CO301" si="2774">(CN297/12*5*$D297*$G297*$H297*$K297*CO$11)+(CN297/12*4*$E297*$G297*$I297*$K297*CO$12)+(CN297/12*3*$F297*$G297*$I297*$K297*CO$12)</f>
        <v>534576.56590799999</v>
      </c>
      <c r="CP297" s="18"/>
      <c r="CQ297" s="16">
        <f t="shared" ref="CQ297:CQ301" si="2775">(CP297/12*5*$D297*$G297*$H297*$J297*CQ$11)+(CP297/12*4*$E297*$G297*$I297*$J297*CQ$12)+(CP297/12*3*$F297*$G297*$I297*$J297*CQ$12)</f>
        <v>0</v>
      </c>
      <c r="CR297" s="16"/>
      <c r="CS297" s="16">
        <f t="shared" ref="CS297:CS301" si="2776">(CR297/12*5*$D297*$G297*$H297*$K297*CS$11)+(CR297/12*4*$E297*$G297*$I297*$K297*CS$12)+(CR297/12*3*$F297*$G297*$I297*$K297*CS$12)</f>
        <v>0</v>
      </c>
      <c r="CT297" s="16"/>
      <c r="CU297" s="16">
        <f t="shared" ref="CU297:CU301" si="2777">(CT297/12*5*$D297*$G297*$H297*$K297*CU$11)+(CT297/12*4*$E297*$G297*$I297*$K297*CU$12)+(CT297/12*3*$F297*$G297*$I297*$K297*CU$12)</f>
        <v>0</v>
      </c>
      <c r="CV297" s="16">
        <v>5</v>
      </c>
      <c r="CW297" s="16">
        <f t="shared" ref="CW297:CW301" si="2778">(CV297/12*5*$D297*$G297*$H297*$K297*CW$11)+(CV297/12*4*$E297*$G297*$I297*$K297*CW$12)+(CV297/12*3*$F297*$G297*$I297*$K297*CW$12)</f>
        <v>436212.37737</v>
      </c>
      <c r="CX297" s="16">
        <v>5</v>
      </c>
      <c r="CY297" s="16">
        <f t="shared" ref="CY297:CY301" si="2779">(CX297/12*5*$D297*$G297*$H297*$K297*CY$11)+(CX297/12*4*$E297*$G297*$I297*$K297*CY$12)+(CX297/12*3*$F297*$G297*$I297*$K297*CY$12)</f>
        <v>435405.05932000006</v>
      </c>
      <c r="CZ297" s="16"/>
      <c r="DA297" s="16">
        <f t="shared" ref="DA297:DA301" si="2780">(CZ297/12*5*$D297*$G297*$H297*$K297*DA$11)+(CZ297/12*4*$E297*$G297*$I297*$K297*DA$12)+(CZ297/12*3*$F297*$G297*$I297*$K297*DA$12)</f>
        <v>0</v>
      </c>
      <c r="DB297" s="16">
        <v>7</v>
      </c>
      <c r="DC297" s="16">
        <f t="shared" ref="DC297:DC301" si="2781">(DB297/12*5*$D297*$G297*$H297*$J297*DC$11)+(DB297/12*4*$E297*$G297*$I297*$J297*DC$12)+(DB297/12*3*$F297*$G297*$I297*$J297*DC$12)</f>
        <v>503778.03886666661</v>
      </c>
      <c r="DD297" s="16"/>
      <c r="DE297" s="16">
        <f t="shared" ref="DE297:DE301" si="2782">(DD297/12*5*$D297*$G297*$H297*$J297*DE$11)+(DD297/12*4*$E297*$G297*$I297*$J297*DE$12)+(DD297/12*3*$F297*$G297*$I297*$J297*DE$12)</f>
        <v>0</v>
      </c>
      <c r="DF297" s="16"/>
      <c r="DG297" s="16">
        <f t="shared" ref="DG297:DG301" si="2783">(DF297/12*5*$D297*$G297*$H297*$K297*DG$11)+(DF297/12*4*$E297*$G297*$I297*$K297*DG$12)+(DF297/12*3*$F297*$G297*$I297*$K297*DG$12)</f>
        <v>0</v>
      </c>
      <c r="DH297" s="16">
        <v>3</v>
      </c>
      <c r="DI297" s="16">
        <f t="shared" ref="DI297:DI301" si="2784">(DH297/12*5*$D297*$G297*$H297*$K297*DI$11)+(DH297/12*4*$E297*$G297*$I297*$K297*DI$12)+(DH297/12*3*$F297*$G297*$I297*$K297*DI$12)</f>
        <v>280948.10436</v>
      </c>
      <c r="DJ297" s="16"/>
      <c r="DK297" s="16">
        <f t="shared" ref="DK297:DK301" si="2785">(DJ297/12*5*$D297*$G297*$H297*$L297*DK$11)+(DJ297/12*4*$E297*$G297*$I297*$L297*DK$12)+(DJ297/12*3*$F297*$G297*$I297*$L297*DK$12)</f>
        <v>0</v>
      </c>
      <c r="DL297" s="16">
        <v>2</v>
      </c>
      <c r="DM297" s="16">
        <f t="shared" si="2628"/>
        <v>277070.4865316666</v>
      </c>
      <c r="DN297" s="16"/>
      <c r="DO297" s="16">
        <f t="shared" si="2517"/>
        <v>0</v>
      </c>
      <c r="DP297" s="16">
        <f t="shared" si="2629"/>
        <v>97</v>
      </c>
      <c r="DQ297" s="16">
        <f t="shared" si="2629"/>
        <v>7402188.1365666669</v>
      </c>
    </row>
    <row r="298" spans="1:121" ht="15.75" customHeight="1" x14ac:dyDescent="0.25">
      <c r="A298" s="20"/>
      <c r="B298" s="54">
        <v>255</v>
      </c>
      <c r="C298" s="55" t="s">
        <v>426</v>
      </c>
      <c r="D298" s="56">
        <f t="shared" si="2519"/>
        <v>19063</v>
      </c>
      <c r="E298" s="56">
        <v>18530</v>
      </c>
      <c r="F298" s="56">
        <v>18715</v>
      </c>
      <c r="G298" s="21">
        <v>3.51</v>
      </c>
      <c r="H298" s="15">
        <v>1</v>
      </c>
      <c r="I298" s="15">
        <v>1</v>
      </c>
      <c r="J298" s="56">
        <v>1.4</v>
      </c>
      <c r="K298" s="56">
        <v>1.68</v>
      </c>
      <c r="L298" s="56">
        <v>2.23</v>
      </c>
      <c r="M298" s="56">
        <v>2.57</v>
      </c>
      <c r="N298" s="16">
        <v>33</v>
      </c>
      <c r="O298" s="16">
        <f t="shared" si="2735"/>
        <v>3237289.3302750001</v>
      </c>
      <c r="P298" s="16">
        <v>40</v>
      </c>
      <c r="Q298" s="16">
        <f t="shared" si="2736"/>
        <v>3923987.0669999998</v>
      </c>
      <c r="R298" s="16"/>
      <c r="S298" s="16">
        <f t="shared" si="2737"/>
        <v>0</v>
      </c>
      <c r="T298" s="16"/>
      <c r="U298" s="16">
        <f t="shared" si="2738"/>
        <v>0</v>
      </c>
      <c r="V298" s="16">
        <v>0</v>
      </c>
      <c r="W298" s="16">
        <f t="shared" si="2739"/>
        <v>0</v>
      </c>
      <c r="X298" s="16">
        <v>4</v>
      </c>
      <c r="Y298" s="16">
        <f t="shared" si="2740"/>
        <v>392398.70669999992</v>
      </c>
      <c r="Z298" s="16"/>
      <c r="AA298" s="16">
        <f t="shared" si="2741"/>
        <v>0</v>
      </c>
      <c r="AB298" s="16"/>
      <c r="AC298" s="16">
        <f t="shared" si="2742"/>
        <v>0</v>
      </c>
      <c r="AD298" s="16">
        <v>0</v>
      </c>
      <c r="AE298" s="16">
        <f t="shared" si="2743"/>
        <v>0</v>
      </c>
      <c r="AF298" s="16">
        <v>14</v>
      </c>
      <c r="AG298" s="16">
        <f t="shared" si="2744"/>
        <v>1373395.4734499999</v>
      </c>
      <c r="AH298" s="16"/>
      <c r="AI298" s="16">
        <f t="shared" si="2745"/>
        <v>0</v>
      </c>
      <c r="AJ298" s="16"/>
      <c r="AK298" s="16">
        <f t="shared" si="2746"/>
        <v>0</v>
      </c>
      <c r="AL298" s="58">
        <v>1</v>
      </c>
      <c r="AM298" s="16">
        <f t="shared" si="2747"/>
        <v>97514.204287499975</v>
      </c>
      <c r="AN298" s="59">
        <v>12</v>
      </c>
      <c r="AO298" s="16">
        <f t="shared" si="2748"/>
        <v>1360701.1061279997</v>
      </c>
      <c r="AP298" s="16"/>
      <c r="AQ298" s="16">
        <f t="shared" si="2749"/>
        <v>0</v>
      </c>
      <c r="AR298" s="16">
        <v>17</v>
      </c>
      <c r="AS298" s="16">
        <f t="shared" si="2750"/>
        <v>1927659.9003480002</v>
      </c>
      <c r="AT298" s="16"/>
      <c r="AU298" s="16">
        <f t="shared" si="2751"/>
        <v>0</v>
      </c>
      <c r="AV298" s="16"/>
      <c r="AW298" s="16">
        <f t="shared" si="2752"/>
        <v>0</v>
      </c>
      <c r="AX298" s="16"/>
      <c r="AY298" s="16">
        <f t="shared" si="2753"/>
        <v>0</v>
      </c>
      <c r="AZ298" s="16">
        <v>3</v>
      </c>
      <c r="BA298" s="16">
        <f t="shared" si="2754"/>
        <v>330887.28581999999</v>
      </c>
      <c r="BB298" s="16"/>
      <c r="BC298" s="16">
        <f t="shared" si="2755"/>
        <v>0</v>
      </c>
      <c r="BD298" s="16"/>
      <c r="BE298" s="16">
        <f t="shared" si="2756"/>
        <v>0</v>
      </c>
      <c r="BF298" s="16"/>
      <c r="BG298" s="16">
        <f t="shared" si="2757"/>
        <v>0</v>
      </c>
      <c r="BH298" s="16"/>
      <c r="BI298" s="16">
        <f t="shared" si="2758"/>
        <v>0</v>
      </c>
      <c r="BJ298" s="16">
        <v>12</v>
      </c>
      <c r="BK298" s="16">
        <f t="shared" si="2759"/>
        <v>1185158.5445699999</v>
      </c>
      <c r="BL298" s="16">
        <v>14</v>
      </c>
      <c r="BM298" s="16">
        <f t="shared" si="2760"/>
        <v>1322903.8531800001</v>
      </c>
      <c r="BN298" s="22"/>
      <c r="BO298" s="16">
        <f t="shared" si="2761"/>
        <v>0</v>
      </c>
      <c r="BP298" s="16"/>
      <c r="BQ298" s="16">
        <f t="shared" si="2762"/>
        <v>0</v>
      </c>
      <c r="BR298" s="16"/>
      <c r="BS298" s="16">
        <f t="shared" si="2763"/>
        <v>0</v>
      </c>
      <c r="BT298" s="16"/>
      <c r="BU298" s="16">
        <f t="shared" si="2764"/>
        <v>0</v>
      </c>
      <c r="BV298" s="16"/>
      <c r="BW298" s="16">
        <f t="shared" si="2765"/>
        <v>0</v>
      </c>
      <c r="BX298" s="16"/>
      <c r="BY298" s="16">
        <f t="shared" si="2766"/>
        <v>0</v>
      </c>
      <c r="BZ298" s="16"/>
      <c r="CA298" s="16">
        <f t="shared" si="2767"/>
        <v>0</v>
      </c>
      <c r="CB298" s="16"/>
      <c r="CC298" s="16">
        <f t="shared" si="2768"/>
        <v>0</v>
      </c>
      <c r="CD298" s="16"/>
      <c r="CE298" s="16">
        <f t="shared" si="2769"/>
        <v>0</v>
      </c>
      <c r="CF298" s="16"/>
      <c r="CG298" s="16">
        <f t="shared" si="2770"/>
        <v>0</v>
      </c>
      <c r="CH298" s="16">
        <v>6</v>
      </c>
      <c r="CI298" s="16">
        <f t="shared" si="2771"/>
        <v>417904.54523999995</v>
      </c>
      <c r="CJ298" s="16"/>
      <c r="CK298" s="16">
        <f t="shared" si="2772"/>
        <v>0</v>
      </c>
      <c r="CL298" s="16">
        <v>8</v>
      </c>
      <c r="CM298" s="16">
        <f t="shared" si="2773"/>
        <v>899265.32186399982</v>
      </c>
      <c r="CN298" s="16">
        <v>3</v>
      </c>
      <c r="CO298" s="16">
        <f t="shared" si="2774"/>
        <v>387678.45998699992</v>
      </c>
      <c r="CP298" s="18">
        <v>1</v>
      </c>
      <c r="CQ298" s="16">
        <f t="shared" si="2775"/>
        <v>104383.76129999997</v>
      </c>
      <c r="CR298" s="16">
        <v>9</v>
      </c>
      <c r="CS298" s="16">
        <f t="shared" si="2776"/>
        <v>1136731.0598279999</v>
      </c>
      <c r="CT298" s="16">
        <v>3</v>
      </c>
      <c r="CU298" s="16">
        <f t="shared" si="2777"/>
        <v>329364.89422199997</v>
      </c>
      <c r="CV298" s="16">
        <v>4</v>
      </c>
      <c r="CW298" s="16">
        <f t="shared" si="2778"/>
        <v>506150.56018799986</v>
      </c>
      <c r="CX298" s="16">
        <v>1</v>
      </c>
      <c r="CY298" s="16">
        <f t="shared" si="2779"/>
        <v>126303.45109199997</v>
      </c>
      <c r="CZ298" s="16">
        <v>13</v>
      </c>
      <c r="DA298" s="16">
        <f t="shared" si="2780"/>
        <v>1644989.3206109994</v>
      </c>
      <c r="DB298" s="16">
        <v>7</v>
      </c>
      <c r="DC298" s="16">
        <f t="shared" si="2781"/>
        <v>730686.32909999986</v>
      </c>
      <c r="DD298" s="16">
        <v>6</v>
      </c>
      <c r="DE298" s="16">
        <f t="shared" si="2782"/>
        <v>644959.82186999987</v>
      </c>
      <c r="DF298" s="16"/>
      <c r="DG298" s="16">
        <f t="shared" si="2783"/>
        <v>0</v>
      </c>
      <c r="DH298" s="16">
        <v>3</v>
      </c>
      <c r="DI298" s="16">
        <f t="shared" si="2784"/>
        <v>407490.84557999996</v>
      </c>
      <c r="DJ298" s="16">
        <v>4</v>
      </c>
      <c r="DK298" s="16">
        <f t="shared" si="2785"/>
        <v>743575.88857499999</v>
      </c>
      <c r="DL298" s="16">
        <v>9</v>
      </c>
      <c r="DM298" s="16">
        <f t="shared" si="2628"/>
        <v>1808400.1383337497</v>
      </c>
      <c r="DN298" s="16"/>
      <c r="DO298" s="16">
        <f t="shared" si="2517"/>
        <v>0</v>
      </c>
      <c r="DP298" s="16">
        <f t="shared" si="2629"/>
        <v>227</v>
      </c>
      <c r="DQ298" s="16">
        <f t="shared" si="2629"/>
        <v>25039779.869549245</v>
      </c>
    </row>
    <row r="299" spans="1:121" ht="15.75" customHeight="1" x14ac:dyDescent="0.25">
      <c r="A299" s="20"/>
      <c r="B299" s="54">
        <v>256</v>
      </c>
      <c r="C299" s="55" t="s">
        <v>427</v>
      </c>
      <c r="D299" s="56">
        <f t="shared" si="2519"/>
        <v>19063</v>
      </c>
      <c r="E299" s="56">
        <v>18530</v>
      </c>
      <c r="F299" s="56">
        <v>18715</v>
      </c>
      <c r="G299" s="21">
        <v>4.0199999999999996</v>
      </c>
      <c r="H299" s="15">
        <v>1</v>
      </c>
      <c r="I299" s="15">
        <v>1</v>
      </c>
      <c r="J299" s="56">
        <v>1.4</v>
      </c>
      <c r="K299" s="56">
        <v>1.68</v>
      </c>
      <c r="L299" s="56">
        <v>2.23</v>
      </c>
      <c r="M299" s="56">
        <v>2.57</v>
      </c>
      <c r="N299" s="16">
        <v>0</v>
      </c>
      <c r="O299" s="16">
        <f t="shared" si="2735"/>
        <v>0</v>
      </c>
      <c r="P299" s="16">
        <v>0</v>
      </c>
      <c r="Q299" s="16">
        <f t="shared" si="2736"/>
        <v>0</v>
      </c>
      <c r="R299" s="16"/>
      <c r="S299" s="16">
        <f t="shared" si="2737"/>
        <v>0</v>
      </c>
      <c r="T299" s="16"/>
      <c r="U299" s="16">
        <f t="shared" si="2738"/>
        <v>0</v>
      </c>
      <c r="V299" s="16">
        <v>0</v>
      </c>
      <c r="W299" s="16">
        <f t="shared" si="2739"/>
        <v>0</v>
      </c>
      <c r="X299" s="16">
        <v>0</v>
      </c>
      <c r="Y299" s="16">
        <f t="shared" si="2740"/>
        <v>0</v>
      </c>
      <c r="Z299" s="16"/>
      <c r="AA299" s="16">
        <f t="shared" si="2741"/>
        <v>0</v>
      </c>
      <c r="AB299" s="16"/>
      <c r="AC299" s="16">
        <f t="shared" si="2742"/>
        <v>0</v>
      </c>
      <c r="AD299" s="16">
        <v>0</v>
      </c>
      <c r="AE299" s="16">
        <f t="shared" si="2743"/>
        <v>0</v>
      </c>
      <c r="AF299" s="16">
        <v>0</v>
      </c>
      <c r="AG299" s="16">
        <f t="shared" si="2744"/>
        <v>0</v>
      </c>
      <c r="AH299" s="16"/>
      <c r="AI299" s="16">
        <f t="shared" si="2745"/>
        <v>0</v>
      </c>
      <c r="AJ299" s="16"/>
      <c r="AK299" s="16">
        <f t="shared" si="2746"/>
        <v>0</v>
      </c>
      <c r="AL299" s="58">
        <v>0</v>
      </c>
      <c r="AM299" s="16">
        <f t="shared" si="2747"/>
        <v>0</v>
      </c>
      <c r="AN299" s="59">
        <v>0</v>
      </c>
      <c r="AO299" s="16">
        <f t="shared" si="2748"/>
        <v>0</v>
      </c>
      <c r="AP299" s="16"/>
      <c r="AQ299" s="16">
        <f t="shared" si="2749"/>
        <v>0</v>
      </c>
      <c r="AR299" s="16"/>
      <c r="AS299" s="16">
        <f t="shared" si="2750"/>
        <v>0</v>
      </c>
      <c r="AT299" s="16"/>
      <c r="AU299" s="16">
        <f t="shared" si="2751"/>
        <v>0</v>
      </c>
      <c r="AV299" s="16"/>
      <c r="AW299" s="16">
        <f t="shared" si="2752"/>
        <v>0</v>
      </c>
      <c r="AX299" s="16"/>
      <c r="AY299" s="16">
        <f t="shared" si="2753"/>
        <v>0</v>
      </c>
      <c r="AZ299" s="16"/>
      <c r="BA299" s="16">
        <f t="shared" si="2754"/>
        <v>0</v>
      </c>
      <c r="BB299" s="16"/>
      <c r="BC299" s="16">
        <f t="shared" si="2755"/>
        <v>0</v>
      </c>
      <c r="BD299" s="16"/>
      <c r="BE299" s="16">
        <f t="shared" si="2756"/>
        <v>0</v>
      </c>
      <c r="BF299" s="16"/>
      <c r="BG299" s="16">
        <f t="shared" si="2757"/>
        <v>0</v>
      </c>
      <c r="BH299" s="16"/>
      <c r="BI299" s="16">
        <f t="shared" si="2758"/>
        <v>0</v>
      </c>
      <c r="BJ299" s="16">
        <v>0</v>
      </c>
      <c r="BK299" s="16">
        <f t="shared" si="2759"/>
        <v>0</v>
      </c>
      <c r="BL299" s="16"/>
      <c r="BM299" s="16">
        <f t="shared" si="2760"/>
        <v>0</v>
      </c>
      <c r="BN299" s="22"/>
      <c r="BO299" s="16">
        <f t="shared" si="2761"/>
        <v>0</v>
      </c>
      <c r="BP299" s="16"/>
      <c r="BQ299" s="16">
        <f t="shared" si="2762"/>
        <v>0</v>
      </c>
      <c r="BR299" s="16"/>
      <c r="BS299" s="16">
        <f t="shared" si="2763"/>
        <v>0</v>
      </c>
      <c r="BT299" s="16"/>
      <c r="BU299" s="16">
        <f t="shared" si="2764"/>
        <v>0</v>
      </c>
      <c r="BV299" s="16"/>
      <c r="BW299" s="16">
        <f t="shared" si="2765"/>
        <v>0</v>
      </c>
      <c r="BX299" s="16"/>
      <c r="BY299" s="16">
        <f t="shared" si="2766"/>
        <v>0</v>
      </c>
      <c r="BZ299" s="16"/>
      <c r="CA299" s="16">
        <f t="shared" si="2767"/>
        <v>0</v>
      </c>
      <c r="CB299" s="16"/>
      <c r="CC299" s="16">
        <f t="shared" si="2768"/>
        <v>0</v>
      </c>
      <c r="CD299" s="16"/>
      <c r="CE299" s="16">
        <f t="shared" si="2769"/>
        <v>0</v>
      </c>
      <c r="CF299" s="16"/>
      <c r="CG299" s="16">
        <f t="shared" si="2770"/>
        <v>0</v>
      </c>
      <c r="CH299" s="16"/>
      <c r="CI299" s="16">
        <f t="shared" si="2771"/>
        <v>0</v>
      </c>
      <c r="CJ299" s="16"/>
      <c r="CK299" s="16">
        <f t="shared" si="2772"/>
        <v>0</v>
      </c>
      <c r="CL299" s="16"/>
      <c r="CM299" s="16">
        <f t="shared" si="2773"/>
        <v>0</v>
      </c>
      <c r="CN299" s="16"/>
      <c r="CO299" s="16">
        <f t="shared" si="2774"/>
        <v>0</v>
      </c>
      <c r="CP299" s="18"/>
      <c r="CQ299" s="16">
        <f t="shared" si="2775"/>
        <v>0</v>
      </c>
      <c r="CR299" s="16"/>
      <c r="CS299" s="16">
        <f t="shared" si="2776"/>
        <v>0</v>
      </c>
      <c r="CT299" s="16"/>
      <c r="CU299" s="16">
        <f t="shared" si="2777"/>
        <v>0</v>
      </c>
      <c r="CV299" s="16"/>
      <c r="CW299" s="16">
        <f t="shared" si="2778"/>
        <v>0</v>
      </c>
      <c r="CX299" s="16"/>
      <c r="CY299" s="16">
        <f t="shared" si="2779"/>
        <v>0</v>
      </c>
      <c r="CZ299" s="16"/>
      <c r="DA299" s="16">
        <f t="shared" si="2780"/>
        <v>0</v>
      </c>
      <c r="DB299" s="16"/>
      <c r="DC299" s="16">
        <f t="shared" si="2781"/>
        <v>0</v>
      </c>
      <c r="DD299" s="16"/>
      <c r="DE299" s="16">
        <f t="shared" si="2782"/>
        <v>0</v>
      </c>
      <c r="DF299" s="16"/>
      <c r="DG299" s="16">
        <f t="shared" si="2783"/>
        <v>0</v>
      </c>
      <c r="DH299" s="16"/>
      <c r="DI299" s="16">
        <f t="shared" si="2784"/>
        <v>0</v>
      </c>
      <c r="DJ299" s="16"/>
      <c r="DK299" s="16">
        <f t="shared" si="2785"/>
        <v>0</v>
      </c>
      <c r="DL299" s="16"/>
      <c r="DM299" s="16">
        <f t="shared" si="2628"/>
        <v>0</v>
      </c>
      <c r="DN299" s="16"/>
      <c r="DO299" s="16">
        <f t="shared" si="2517"/>
        <v>0</v>
      </c>
      <c r="DP299" s="16">
        <f t="shared" si="2629"/>
        <v>0</v>
      </c>
      <c r="DQ299" s="16">
        <f t="shared" si="2629"/>
        <v>0</v>
      </c>
    </row>
    <row r="300" spans="1:121" ht="30" customHeight="1" x14ac:dyDescent="0.25">
      <c r="A300" s="20"/>
      <c r="B300" s="54">
        <v>257</v>
      </c>
      <c r="C300" s="55" t="s">
        <v>428</v>
      </c>
      <c r="D300" s="56">
        <f t="shared" si="2519"/>
        <v>19063</v>
      </c>
      <c r="E300" s="56">
        <v>18530</v>
      </c>
      <c r="F300" s="56">
        <v>18715</v>
      </c>
      <c r="G300" s="21">
        <v>0.84</v>
      </c>
      <c r="H300" s="15">
        <v>1</v>
      </c>
      <c r="I300" s="15">
        <v>1</v>
      </c>
      <c r="J300" s="56">
        <v>1.4</v>
      </c>
      <c r="K300" s="56">
        <v>1.68</v>
      </c>
      <c r="L300" s="56">
        <v>2.23</v>
      </c>
      <c r="M300" s="56">
        <v>2.57</v>
      </c>
      <c r="N300" s="16">
        <v>0</v>
      </c>
      <c r="O300" s="16">
        <f t="shared" si="2735"/>
        <v>0</v>
      </c>
      <c r="P300" s="16">
        <v>40</v>
      </c>
      <c r="Q300" s="16">
        <f t="shared" si="2736"/>
        <v>939073.82799999998</v>
      </c>
      <c r="R300" s="16">
        <v>0</v>
      </c>
      <c r="S300" s="16">
        <f t="shared" si="2737"/>
        <v>0</v>
      </c>
      <c r="T300" s="16"/>
      <c r="U300" s="16">
        <f t="shared" si="2738"/>
        <v>0</v>
      </c>
      <c r="V300" s="16">
        <v>3</v>
      </c>
      <c r="W300" s="16">
        <f t="shared" si="2739"/>
        <v>70906.921470000001</v>
      </c>
      <c r="X300" s="16">
        <v>0</v>
      </c>
      <c r="Y300" s="16">
        <f t="shared" si="2740"/>
        <v>0</v>
      </c>
      <c r="Z300" s="16">
        <v>0</v>
      </c>
      <c r="AA300" s="16">
        <f t="shared" si="2741"/>
        <v>0</v>
      </c>
      <c r="AB300" s="16">
        <v>0</v>
      </c>
      <c r="AC300" s="16">
        <f t="shared" si="2742"/>
        <v>0</v>
      </c>
      <c r="AD300" s="16">
        <v>0</v>
      </c>
      <c r="AE300" s="16">
        <f t="shared" si="2743"/>
        <v>0</v>
      </c>
      <c r="AF300" s="16">
        <v>2</v>
      </c>
      <c r="AG300" s="16">
        <f t="shared" si="2744"/>
        <v>46953.691399999996</v>
      </c>
      <c r="AH300" s="16"/>
      <c r="AI300" s="16">
        <f t="shared" si="2745"/>
        <v>0</v>
      </c>
      <c r="AJ300" s="16"/>
      <c r="AK300" s="16">
        <f t="shared" si="2746"/>
        <v>0</v>
      </c>
      <c r="AL300" s="58">
        <v>17</v>
      </c>
      <c r="AM300" s="16">
        <f t="shared" si="2747"/>
        <v>396724.45504999999</v>
      </c>
      <c r="AN300" s="59">
        <v>0</v>
      </c>
      <c r="AO300" s="16">
        <f t="shared" si="2748"/>
        <v>0</v>
      </c>
      <c r="AP300" s="16">
        <v>0</v>
      </c>
      <c r="AQ300" s="16">
        <f t="shared" si="2749"/>
        <v>0</v>
      </c>
      <c r="AR300" s="16">
        <v>51</v>
      </c>
      <c r="AS300" s="16">
        <f t="shared" si="2750"/>
        <v>1383960.9540959997</v>
      </c>
      <c r="AT300" s="16">
        <v>4</v>
      </c>
      <c r="AU300" s="16">
        <f t="shared" si="2751"/>
        <v>112016.31671999999</v>
      </c>
      <c r="AV300" s="16"/>
      <c r="AW300" s="16">
        <f t="shared" si="2752"/>
        <v>0</v>
      </c>
      <c r="AX300" s="16"/>
      <c r="AY300" s="16">
        <f t="shared" si="2753"/>
        <v>0</v>
      </c>
      <c r="AZ300" s="16"/>
      <c r="BA300" s="16">
        <f t="shared" si="2754"/>
        <v>0</v>
      </c>
      <c r="BB300" s="16">
        <v>0</v>
      </c>
      <c r="BC300" s="16">
        <f t="shared" si="2755"/>
        <v>0</v>
      </c>
      <c r="BD300" s="16">
        <v>0</v>
      </c>
      <c r="BE300" s="16">
        <f t="shared" si="2756"/>
        <v>0</v>
      </c>
      <c r="BF300" s="16">
        <v>0</v>
      </c>
      <c r="BG300" s="16">
        <f t="shared" si="2757"/>
        <v>0</v>
      </c>
      <c r="BH300" s="16">
        <v>0</v>
      </c>
      <c r="BI300" s="16">
        <f t="shared" si="2758"/>
        <v>0</v>
      </c>
      <c r="BJ300" s="16">
        <v>6</v>
      </c>
      <c r="BK300" s="16">
        <f t="shared" si="2759"/>
        <v>141813.84294</v>
      </c>
      <c r="BL300" s="16">
        <v>1</v>
      </c>
      <c r="BM300" s="16">
        <f t="shared" si="2760"/>
        <v>22613.74108</v>
      </c>
      <c r="BN300" s="22">
        <v>6</v>
      </c>
      <c r="BO300" s="16">
        <f t="shared" si="2761"/>
        <v>144844.01568000001</v>
      </c>
      <c r="BP300" s="16">
        <v>0</v>
      </c>
      <c r="BQ300" s="16">
        <f t="shared" si="2762"/>
        <v>0</v>
      </c>
      <c r="BR300" s="16">
        <v>0</v>
      </c>
      <c r="BS300" s="16">
        <f t="shared" si="2763"/>
        <v>0</v>
      </c>
      <c r="BT300" s="16"/>
      <c r="BU300" s="16">
        <f t="shared" si="2764"/>
        <v>0</v>
      </c>
      <c r="BV300" s="16">
        <v>0</v>
      </c>
      <c r="BW300" s="16">
        <f t="shared" si="2765"/>
        <v>0</v>
      </c>
      <c r="BX300" s="16"/>
      <c r="BY300" s="16">
        <f t="shared" si="2766"/>
        <v>0</v>
      </c>
      <c r="BZ300" s="16">
        <v>0</v>
      </c>
      <c r="CA300" s="16">
        <f t="shared" si="2767"/>
        <v>0</v>
      </c>
      <c r="CB300" s="16"/>
      <c r="CC300" s="16">
        <f t="shared" si="2768"/>
        <v>0</v>
      </c>
      <c r="CD300" s="16">
        <v>0</v>
      </c>
      <c r="CE300" s="16">
        <f t="shared" si="2769"/>
        <v>0</v>
      </c>
      <c r="CF300" s="16"/>
      <c r="CG300" s="16">
        <f t="shared" si="2770"/>
        <v>0</v>
      </c>
      <c r="CH300" s="16"/>
      <c r="CI300" s="16">
        <f t="shared" si="2771"/>
        <v>0</v>
      </c>
      <c r="CJ300" s="16"/>
      <c r="CK300" s="16">
        <f t="shared" si="2772"/>
        <v>0</v>
      </c>
      <c r="CL300" s="16">
        <v>1</v>
      </c>
      <c r="CM300" s="16">
        <f t="shared" si="2773"/>
        <v>26901.099371999997</v>
      </c>
      <c r="CN300" s="16">
        <v>4</v>
      </c>
      <c r="CO300" s="16">
        <f t="shared" si="2774"/>
        <v>123703.66814399997</v>
      </c>
      <c r="CP300" s="18"/>
      <c r="CQ300" s="16">
        <f t="shared" si="2775"/>
        <v>0</v>
      </c>
      <c r="CR300" s="16"/>
      <c r="CS300" s="16">
        <f t="shared" si="2776"/>
        <v>0</v>
      </c>
      <c r="CT300" s="16"/>
      <c r="CU300" s="16">
        <f t="shared" si="2777"/>
        <v>0</v>
      </c>
      <c r="CV300" s="16">
        <v>1</v>
      </c>
      <c r="CW300" s="16">
        <f t="shared" si="2778"/>
        <v>30282.512147999994</v>
      </c>
      <c r="CX300" s="16"/>
      <c r="CY300" s="16">
        <f t="shared" si="2779"/>
        <v>0</v>
      </c>
      <c r="CZ300" s="16"/>
      <c r="DA300" s="16">
        <f t="shared" si="2780"/>
        <v>0</v>
      </c>
      <c r="DB300" s="16"/>
      <c r="DC300" s="16">
        <f t="shared" si="2781"/>
        <v>0</v>
      </c>
      <c r="DD300" s="16"/>
      <c r="DE300" s="16">
        <f t="shared" si="2782"/>
        <v>0</v>
      </c>
      <c r="DF300" s="16">
        <v>5</v>
      </c>
      <c r="DG300" s="16">
        <f t="shared" si="2783"/>
        <v>167576.03100000002</v>
      </c>
      <c r="DH300" s="16"/>
      <c r="DI300" s="16">
        <f t="shared" si="2784"/>
        <v>0</v>
      </c>
      <c r="DJ300" s="16"/>
      <c r="DK300" s="16">
        <f t="shared" si="2785"/>
        <v>0</v>
      </c>
      <c r="DL300" s="16"/>
      <c r="DM300" s="16">
        <f t="shared" si="2628"/>
        <v>0</v>
      </c>
      <c r="DN300" s="16"/>
      <c r="DO300" s="16">
        <f t="shared" si="2517"/>
        <v>0</v>
      </c>
      <c r="DP300" s="16">
        <f t="shared" si="2629"/>
        <v>141</v>
      </c>
      <c r="DQ300" s="16">
        <f t="shared" si="2629"/>
        <v>3607371.0770999994</v>
      </c>
    </row>
    <row r="301" spans="1:121" ht="30" customHeight="1" x14ac:dyDescent="0.25">
      <c r="A301" s="20"/>
      <c r="B301" s="54">
        <v>258</v>
      </c>
      <c r="C301" s="55" t="s">
        <v>429</v>
      </c>
      <c r="D301" s="56">
        <f t="shared" si="2519"/>
        <v>19063</v>
      </c>
      <c r="E301" s="56">
        <v>18530</v>
      </c>
      <c r="F301" s="56">
        <v>18715</v>
      </c>
      <c r="G301" s="21">
        <v>0.66</v>
      </c>
      <c r="H301" s="15">
        <v>1</v>
      </c>
      <c r="I301" s="15">
        <v>1</v>
      </c>
      <c r="J301" s="56">
        <v>1.4</v>
      </c>
      <c r="K301" s="56">
        <v>1.68</v>
      </c>
      <c r="L301" s="56">
        <v>2.23</v>
      </c>
      <c r="M301" s="56">
        <v>2.57</v>
      </c>
      <c r="N301" s="16">
        <v>0</v>
      </c>
      <c r="O301" s="16">
        <f t="shared" si="2735"/>
        <v>0</v>
      </c>
      <c r="P301" s="16">
        <v>0</v>
      </c>
      <c r="Q301" s="16">
        <f t="shared" si="2736"/>
        <v>0</v>
      </c>
      <c r="R301" s="16">
        <v>0</v>
      </c>
      <c r="S301" s="16">
        <f t="shared" si="2737"/>
        <v>0</v>
      </c>
      <c r="T301" s="16"/>
      <c r="U301" s="16">
        <f t="shared" si="2738"/>
        <v>0</v>
      </c>
      <c r="V301" s="16">
        <v>0</v>
      </c>
      <c r="W301" s="16">
        <f t="shared" si="2739"/>
        <v>0</v>
      </c>
      <c r="X301" s="16">
        <v>0</v>
      </c>
      <c r="Y301" s="16">
        <f t="shared" si="2740"/>
        <v>0</v>
      </c>
      <c r="Z301" s="16"/>
      <c r="AA301" s="16">
        <f t="shared" si="2741"/>
        <v>0</v>
      </c>
      <c r="AB301" s="16">
        <v>0</v>
      </c>
      <c r="AC301" s="16">
        <f t="shared" si="2742"/>
        <v>0</v>
      </c>
      <c r="AD301" s="16">
        <v>0</v>
      </c>
      <c r="AE301" s="16">
        <f t="shared" si="2743"/>
        <v>0</v>
      </c>
      <c r="AF301" s="16">
        <v>10</v>
      </c>
      <c r="AG301" s="16">
        <f t="shared" si="2744"/>
        <v>184460.93050000002</v>
      </c>
      <c r="AH301" s="16">
        <v>5</v>
      </c>
      <c r="AI301" s="16">
        <f t="shared" si="2745"/>
        <v>78530.432750000007</v>
      </c>
      <c r="AJ301" s="16"/>
      <c r="AK301" s="16">
        <f t="shared" si="2746"/>
        <v>0</v>
      </c>
      <c r="AL301" s="58">
        <v>6</v>
      </c>
      <c r="AM301" s="16">
        <f t="shared" si="2747"/>
        <v>110016.02535000001</v>
      </c>
      <c r="AN301" s="59">
        <v>0</v>
      </c>
      <c r="AO301" s="16">
        <f t="shared" si="2748"/>
        <v>0</v>
      </c>
      <c r="AP301" s="16">
        <v>0</v>
      </c>
      <c r="AQ301" s="16">
        <f t="shared" si="2749"/>
        <v>0</v>
      </c>
      <c r="AR301" s="16">
        <v>2</v>
      </c>
      <c r="AS301" s="16">
        <f t="shared" si="2750"/>
        <v>42643.054607999999</v>
      </c>
      <c r="AT301" s="16">
        <v>6</v>
      </c>
      <c r="AU301" s="16">
        <f t="shared" si="2751"/>
        <v>132019.23042000004</v>
      </c>
      <c r="AV301" s="16"/>
      <c r="AW301" s="16">
        <f t="shared" si="2752"/>
        <v>0</v>
      </c>
      <c r="AX301" s="16"/>
      <c r="AY301" s="16">
        <f t="shared" si="2753"/>
        <v>0</v>
      </c>
      <c r="AZ301" s="16"/>
      <c r="BA301" s="16">
        <f t="shared" si="2754"/>
        <v>0</v>
      </c>
      <c r="BB301" s="16">
        <v>0</v>
      </c>
      <c r="BC301" s="16">
        <f t="shared" si="2755"/>
        <v>0</v>
      </c>
      <c r="BD301" s="16">
        <v>0</v>
      </c>
      <c r="BE301" s="16">
        <f t="shared" si="2756"/>
        <v>0</v>
      </c>
      <c r="BF301" s="16">
        <v>0</v>
      </c>
      <c r="BG301" s="16">
        <f t="shared" si="2757"/>
        <v>0</v>
      </c>
      <c r="BH301" s="16">
        <v>0</v>
      </c>
      <c r="BI301" s="16">
        <f t="shared" si="2758"/>
        <v>0</v>
      </c>
      <c r="BJ301" s="16">
        <v>36</v>
      </c>
      <c r="BK301" s="16">
        <f t="shared" si="2759"/>
        <v>668550.97386000003</v>
      </c>
      <c r="BL301" s="16"/>
      <c r="BM301" s="16">
        <f t="shared" si="2760"/>
        <v>0</v>
      </c>
      <c r="BN301" s="22">
        <v>8</v>
      </c>
      <c r="BO301" s="16">
        <f t="shared" si="2761"/>
        <v>151741.34975999998</v>
      </c>
      <c r="BP301" s="16">
        <v>0</v>
      </c>
      <c r="BQ301" s="16">
        <f t="shared" si="2762"/>
        <v>0</v>
      </c>
      <c r="BR301" s="16">
        <v>0</v>
      </c>
      <c r="BS301" s="16">
        <f t="shared" si="2763"/>
        <v>0</v>
      </c>
      <c r="BT301" s="16"/>
      <c r="BU301" s="16">
        <f t="shared" si="2764"/>
        <v>0</v>
      </c>
      <c r="BV301" s="16">
        <v>0</v>
      </c>
      <c r="BW301" s="16">
        <f t="shared" si="2765"/>
        <v>0</v>
      </c>
      <c r="BX301" s="16"/>
      <c r="BY301" s="16">
        <f t="shared" si="2766"/>
        <v>0</v>
      </c>
      <c r="BZ301" s="16">
        <v>0</v>
      </c>
      <c r="CA301" s="16">
        <f t="shared" si="2767"/>
        <v>0</v>
      </c>
      <c r="CB301" s="16"/>
      <c r="CC301" s="16">
        <f t="shared" si="2768"/>
        <v>0</v>
      </c>
      <c r="CD301" s="16">
        <v>0</v>
      </c>
      <c r="CE301" s="16">
        <f t="shared" si="2769"/>
        <v>0</v>
      </c>
      <c r="CF301" s="16"/>
      <c r="CG301" s="16">
        <f t="shared" si="2770"/>
        <v>0</v>
      </c>
      <c r="CH301" s="16"/>
      <c r="CI301" s="16">
        <f t="shared" si="2771"/>
        <v>0</v>
      </c>
      <c r="CJ301" s="16">
        <v>12</v>
      </c>
      <c r="CK301" s="16">
        <f t="shared" si="2772"/>
        <v>207393.74040000001</v>
      </c>
      <c r="CL301" s="16">
        <v>4</v>
      </c>
      <c r="CM301" s="16">
        <f t="shared" si="2773"/>
        <v>84546.312311999995</v>
      </c>
      <c r="CN301" s="16">
        <v>1</v>
      </c>
      <c r="CO301" s="16">
        <f t="shared" si="2774"/>
        <v>24298.934813999997</v>
      </c>
      <c r="CP301" s="18"/>
      <c r="CQ301" s="16">
        <f t="shared" si="2775"/>
        <v>0</v>
      </c>
      <c r="CR301" s="16"/>
      <c r="CS301" s="16">
        <f t="shared" si="2776"/>
        <v>0</v>
      </c>
      <c r="CT301" s="16"/>
      <c r="CU301" s="16">
        <f t="shared" si="2777"/>
        <v>0</v>
      </c>
      <c r="CV301" s="16"/>
      <c r="CW301" s="16">
        <f t="shared" si="2778"/>
        <v>0</v>
      </c>
      <c r="CX301" s="16"/>
      <c r="CY301" s="16">
        <f t="shared" si="2779"/>
        <v>0</v>
      </c>
      <c r="CZ301" s="16">
        <v>1</v>
      </c>
      <c r="DA301" s="16">
        <f t="shared" si="2780"/>
        <v>23793.402402</v>
      </c>
      <c r="DB301" s="16"/>
      <c r="DC301" s="16">
        <f t="shared" si="2781"/>
        <v>0</v>
      </c>
      <c r="DD301" s="16"/>
      <c r="DE301" s="16">
        <f t="shared" si="2782"/>
        <v>0</v>
      </c>
      <c r="DF301" s="16"/>
      <c r="DG301" s="16">
        <f t="shared" si="2783"/>
        <v>0</v>
      </c>
      <c r="DH301" s="16"/>
      <c r="DI301" s="16">
        <f t="shared" si="2784"/>
        <v>0</v>
      </c>
      <c r="DJ301" s="16"/>
      <c r="DK301" s="16">
        <f t="shared" si="2785"/>
        <v>0</v>
      </c>
      <c r="DL301" s="16">
        <v>1</v>
      </c>
      <c r="DM301" s="16">
        <f t="shared" si="2628"/>
        <v>37782.339072499999</v>
      </c>
      <c r="DN301" s="16"/>
      <c r="DO301" s="16">
        <f t="shared" si="2517"/>
        <v>0</v>
      </c>
      <c r="DP301" s="16">
        <f t="shared" si="2629"/>
        <v>92</v>
      </c>
      <c r="DQ301" s="16">
        <f t="shared" si="2629"/>
        <v>1745776.7262484999</v>
      </c>
    </row>
    <row r="302" spans="1:121" ht="30" customHeight="1" x14ac:dyDescent="0.25">
      <c r="A302" s="20"/>
      <c r="B302" s="54">
        <v>259</v>
      </c>
      <c r="C302" s="55" t="s">
        <v>430</v>
      </c>
      <c r="D302" s="56">
        <f t="shared" si="2519"/>
        <v>19063</v>
      </c>
      <c r="E302" s="56">
        <v>18530</v>
      </c>
      <c r="F302" s="56">
        <v>18715</v>
      </c>
      <c r="G302" s="21">
        <v>0.37</v>
      </c>
      <c r="H302" s="15">
        <v>1</v>
      </c>
      <c r="I302" s="15">
        <v>1</v>
      </c>
      <c r="J302" s="56">
        <v>1.4</v>
      </c>
      <c r="K302" s="56">
        <v>1.68</v>
      </c>
      <c r="L302" s="56">
        <v>2.23</v>
      </c>
      <c r="M302" s="56">
        <v>2.57</v>
      </c>
      <c r="N302" s="16">
        <v>0</v>
      </c>
      <c r="O302" s="16">
        <f t="shared" ref="O302" si="2786">(N302/12*5*$D302*$G302*$H302*$J302)+(N302/12*4*$E302*$G302*$I302*$J302)+(N302/12*3*$F302*$G302*$I302*$J302)</f>
        <v>0</v>
      </c>
      <c r="P302" s="16">
        <v>12</v>
      </c>
      <c r="Q302" s="16">
        <f>(P302/12*5*$D302*$G302*$H302*$J302)+(P302/12*4*$E302*$G302*$I302*$J302)+(P302/12*3*$F302*$G302*$I302*$J302)</f>
        <v>116850.43999999999</v>
      </c>
      <c r="R302" s="16">
        <v>0</v>
      </c>
      <c r="S302" s="16">
        <f>(R302/12*5*$D302*$G302*$H302*$J302)+(R302/12*4*$E302*$G302*$I302*$J302)+(R302/12*3*$F302*$G302*$I302*$J302)</f>
        <v>0</v>
      </c>
      <c r="T302" s="16"/>
      <c r="U302" s="16">
        <f>(T302/12*5*$D302*$G302*$H302*$J302)+(T302/12*4*$E302*$G302*$I302*$J302)+(T302/12*3*$F302*$G302*$I302*$J302)</f>
        <v>0</v>
      </c>
      <c r="V302" s="16">
        <v>0</v>
      </c>
      <c r="W302" s="16">
        <f>(V302/12*5*$D302*$G302*$H302*$J302)+(V302/12*4*$E302*$G302*$I302*$J302)+(V302/12*3*$F302*$G302*$I302*$J302)</f>
        <v>0</v>
      </c>
      <c r="X302" s="16">
        <v>0</v>
      </c>
      <c r="Y302" s="16">
        <f>(X302/12*5*$D302*$G302*$H302*$J302)+(X302/12*4*$E302*$G302*$I302*$J302)+(X302/12*3*$F302*$G302*$I302*$J302)</f>
        <v>0</v>
      </c>
      <c r="Z302" s="16">
        <v>0</v>
      </c>
      <c r="AA302" s="16">
        <f>(Z302/12*5*$D302*$G302*$H302*$J302)+(Z302/12*4*$E302*$G302*$I302*$J302)+(Z302/12*3*$F302*$G302*$I302*$J302)</f>
        <v>0</v>
      </c>
      <c r="AB302" s="16">
        <v>0</v>
      </c>
      <c r="AC302" s="16">
        <f>(AB302/12*5*$D302*$G302*$H302*$J302)+(AB302/12*4*$E302*$G302*$I302*$J302)+(AB302/12*3*$F302*$G302*$I302*$J302)</f>
        <v>0</v>
      </c>
      <c r="AD302" s="16">
        <v>0</v>
      </c>
      <c r="AE302" s="16">
        <f>(AD302/12*5*$D302*$G302*$H302*$J302)+(AD302/12*4*$E302*$G302*$I302*$J302)+(AD302/12*3*$F302*$G302*$I302*$J302)</f>
        <v>0</v>
      </c>
      <c r="AF302" s="16">
        <v>3</v>
      </c>
      <c r="AG302" s="16">
        <f>(AF302/12*5*$D302*$G302*$H302*$J302)+(AF302/12*4*$E302*$G302*$I302*$J302)+(AF302/12*3*$F302*$G302*$I302*$J302)</f>
        <v>29212.609999999997</v>
      </c>
      <c r="AH302" s="16">
        <v>2</v>
      </c>
      <c r="AI302" s="16">
        <f>(AH302/12*5*$D302*$G302*$H302*$J302)+(AH302/12*4*$E302*$G302*$I302*$J302)+(AH302/12*3*$F302*$G302*$I302*$J302)</f>
        <v>19475.073333333334</v>
      </c>
      <c r="AJ302" s="16"/>
      <c r="AK302" s="16">
        <f>(AJ302/12*5*$D302*$G302*$H302*$J302)+(AJ302/12*4*$E302*$G302*$I302*$J302)+(AJ302/12*3*$F302*$G302*$I302*$J302)</f>
        <v>0</v>
      </c>
      <c r="AL302" s="58">
        <v>46</v>
      </c>
      <c r="AM302" s="16">
        <f>(AL302/12*5*$D302*$G302*$H302*$J302)+(AL302/12*4*$E302*$G302*$I302*$J302)+(AL302/12*3*$F302*$G302*$I302*$J302)</f>
        <v>447926.68666666665</v>
      </c>
      <c r="AN302" s="67">
        <v>21</v>
      </c>
      <c r="AO302" s="16">
        <f>(AN302/12*5*$D302*$G302*$H302*$K302)+(AN302/12*4*$E302*$G302*$I302*$K302)+(AN302/12*3*$F302*$G302*$I302*$K302)</f>
        <v>245385.92399999997</v>
      </c>
      <c r="AP302" s="16">
        <v>0</v>
      </c>
      <c r="AQ302" s="16">
        <f>(AP302/12*5*$D302*$G302*$H302*$K302)+(AP302/12*4*$E302*$G302*$I302*$K302)+(AP302/12*3*$F302*$G302*$I302*$K302)</f>
        <v>0</v>
      </c>
      <c r="AR302" s="16">
        <v>52</v>
      </c>
      <c r="AS302" s="16">
        <f>(AR302/12*5*$D302*$G302*$H302*$K302)+(AR302/12*4*$E302*$G302*$I302*$K302)+(AR302/12*3*$F302*$G302*$I302*$K302)</f>
        <v>607622.28799999994</v>
      </c>
      <c r="AT302" s="16"/>
      <c r="AU302" s="16">
        <f>(AT302/12*5*$D302*$G302*$H302*$K302)+(AT302/12*4*$E302*$G302*$I302*$K302)+(AT302/12*3*$F302*$G302*$I302*$K302)</f>
        <v>0</v>
      </c>
      <c r="AV302" s="16"/>
      <c r="AW302" s="16">
        <f>(AV302/12*5*$D302*$G302*$H302*$J302)+(AV302/12*4*$E302*$G302*$I302*$J302)+(AV302/12*3*$F302*$G302*$I302*$J302)</f>
        <v>0</v>
      </c>
      <c r="AX302" s="16"/>
      <c r="AY302" s="16">
        <f>(AX302/12*5*$D302*$G302*$H302*$J302)+(AX302/12*4*$E302*$G302*$I302*$J302)+(AX302/12*3*$F302*$G302*$I302*$J302)</f>
        <v>0</v>
      </c>
      <c r="AZ302" s="16"/>
      <c r="BA302" s="16">
        <f>(AZ302/12*5*$D302*$G302*$H302*$K302)+(AZ302/12*4*$E302*$G302*$I302*$K302)+(AZ302/12*3*$F302*$G302*$I302*$K302)</f>
        <v>0</v>
      </c>
      <c r="BB302" s="16">
        <v>0</v>
      </c>
      <c r="BC302" s="16">
        <f>(BB302/12*5*$D302*$G302*$H302*$J302)+(BB302/12*4*$E302*$G302*$I302*$J302)+(BB302/12*3*$F302*$G302*$I302*$J302)</f>
        <v>0</v>
      </c>
      <c r="BD302" s="16">
        <v>0</v>
      </c>
      <c r="BE302" s="16">
        <f>(BD302/12*5*$D302*$G302*$H302*$J302)+(BD302/12*4*$E302*$G302*$I302*$J302)+(BD302/12*3*$F302*$G302*$I302*$J302)</f>
        <v>0</v>
      </c>
      <c r="BF302" s="16">
        <v>0</v>
      </c>
      <c r="BG302" s="16">
        <f>(BF302/12*5*$D302*$G302*$H302*$J302)+(BF302/12*4*$E302*$G302*$I302*$J302)+(BF302/12*3*$F302*$G302*$I302*$J302)</f>
        <v>0</v>
      </c>
      <c r="BH302" s="16">
        <v>0</v>
      </c>
      <c r="BI302" s="16">
        <f>(BH302/12*5*$D302*$G302*$H302*$K302)+(BH302/12*4*$E302*$G302*$I302*$K302)+(BH302/12*3*$F302*$G302*$I302*$K302)</f>
        <v>0</v>
      </c>
      <c r="BJ302" s="16">
        <v>15</v>
      </c>
      <c r="BK302" s="16">
        <f>(BJ302/12*5*$D302*$G302*$H302*$J302)+(BJ302/12*4*$E302*$G302*$I302*$J302)+(BJ302/12*3*$F302*$G302*$I302*$J302)</f>
        <v>146063.04999999999</v>
      </c>
      <c r="BL302" s="16"/>
      <c r="BM302" s="16">
        <f>(BL302/12*5*$D302*$G302*$H302*$J302)+(BL302/12*4*$E302*$G302*$I302*$J302)+(BL302/12*3*$F302*$G302*$I302*$J302)</f>
        <v>0</v>
      </c>
      <c r="BN302" s="22"/>
      <c r="BO302" s="16">
        <f>(BN302/12*5*$D302*$G302*$H302*$K302)+(BN302/12*4*$E302*$G302*$I302*$K302)+(BN302/12*3*$F302*$G302*$I302*$K302)</f>
        <v>0</v>
      </c>
      <c r="BP302" s="16">
        <v>0</v>
      </c>
      <c r="BQ302" s="16">
        <f>(BP302/12*5*$D302*$G302*$H302*$K302)+(BP302/12*4*$E302*$G302*$I302*$K302)+(BP302/12*3*$F302*$G302*$I302*$K302)</f>
        <v>0</v>
      </c>
      <c r="BR302" s="16">
        <v>0</v>
      </c>
      <c r="BS302" s="16">
        <f>(BR302/12*5*$D302*$G302*$H302*$J302)+(BR302/12*4*$E302*$G302*$I302*$J302)+(BR302/12*3*$F302*$G302*$I302*$J302)</f>
        <v>0</v>
      </c>
      <c r="BT302" s="16"/>
      <c r="BU302" s="16">
        <f>(BT302/12*5*$D302*$G302*$H302*$J302)+(BT302/12*4*$E302*$G302*$I302*$J302)+(BT302/12*3*$F302*$G302*$I302*$J302)</f>
        <v>0</v>
      </c>
      <c r="BV302" s="16">
        <v>0</v>
      </c>
      <c r="BW302" s="16">
        <f>(BV302/12*5*$D302*$G302*$H302*$K302)+(BV302/12*4*$E302*$G302*$I302*$K302)+(BV302/12*3*$F302*$G302*$I302*$K302)</f>
        <v>0</v>
      </c>
      <c r="BX302" s="16"/>
      <c r="BY302" s="16">
        <f>(BX302/12*5*$D302*$G302*$H302*$K302)+(BX302/12*4*$E302*$G302*$I302*$K302)+(BX302/12*3*$F302*$G302*$I302*$K302)</f>
        <v>0</v>
      </c>
      <c r="BZ302" s="16">
        <v>0</v>
      </c>
      <c r="CA302" s="16">
        <f>(BZ302/12*5*$D302*$G302*$H302*$J302)+(BZ302/12*4*$E302*$G302*$I302*$J302)+(BZ302/12*3*$F302*$G302*$I302*$J302)</f>
        <v>0</v>
      </c>
      <c r="CB302" s="16"/>
      <c r="CC302" s="16">
        <f>(CB302/12*5*$D302*$G302*$H302*$K302)+(CB302/12*4*$E302*$G302*$I302*$K302)+(CB302/12*3*$F302*$G302*$I302*$K302)</f>
        <v>0</v>
      </c>
      <c r="CD302" s="16">
        <v>0</v>
      </c>
      <c r="CE302" s="16">
        <f>(CD302/12*5*$D302*$G302*$H302*$J302)+(CD302/12*4*$E302*$G302*$I302*$J302)+(CD302/12*3*$F302*$G302*$I302*$J302)</f>
        <v>0</v>
      </c>
      <c r="CF302" s="16"/>
      <c r="CG302" s="16">
        <f>(CF302/12*5*$D302*$G302*$H302*$J302)+(CF302/12*4*$E302*$G302*$I302*$J302)+(CF302/12*3*$F302*$G302*$I302*$J302)</f>
        <v>0</v>
      </c>
      <c r="CH302" s="16"/>
      <c r="CI302" s="16">
        <f>(CH302/12*5*$D302*$G302*$H302*$J302)+(CH302/12*4*$E302*$G302*$I302*$J302)+(CH302/12*3*$F302*$G302*$I302*$J302)</f>
        <v>0</v>
      </c>
      <c r="CJ302" s="16">
        <v>91</v>
      </c>
      <c r="CK302" s="16">
        <f>(CJ302/12*5*$D302*$G302*$H302*$J302)+(CJ302/12*4*$E302*$G302*$I302*$J302)+(CJ302/12*3*$F302*$G302*$I302*$J302)</f>
        <v>886115.83666666655</v>
      </c>
      <c r="CL302" s="16">
        <v>32</v>
      </c>
      <c r="CM302" s="16">
        <f>(CL302/12*5*$D302*$G302*$H302*$K302)+(CL302/12*4*$E302*$G302*$I302*$K302)+(CL302/12*3*$F302*$G302*$I302*$K302)</f>
        <v>373921.408</v>
      </c>
      <c r="CN302" s="16">
        <v>16</v>
      </c>
      <c r="CO302" s="16">
        <f>(CN302/12*5*$D302*$G302*$H302*$K302)+(CN302/12*4*$E302*$G302*$I302*$K302)+(CN302/12*3*$F302*$G302*$I302*$K302)</f>
        <v>186960.704</v>
      </c>
      <c r="CP302" s="18">
        <v>9</v>
      </c>
      <c r="CQ302" s="16">
        <f>(CP302/12*5*$D302*$G302*$H302*$J302)+(CP302/12*4*$E302*$G302*$I302*$J302)+(CP302/12*3*$F302*$G302*$I302*$J302)</f>
        <v>87637.829999999987</v>
      </c>
      <c r="CR302" s="16">
        <v>21</v>
      </c>
      <c r="CS302" s="16">
        <f>(CR302/12*5*$D302*$G302*$H302*$K302)+(CR302/12*4*$E302*$G302*$I302*$K302)+(CR302/12*3*$F302*$G302*$I302*$K302)</f>
        <v>245385.92399999997</v>
      </c>
      <c r="CT302" s="16">
        <v>10</v>
      </c>
      <c r="CU302" s="16">
        <f>(CT302/12*5*$D302*$G302*$H302*$K302)+(CT302/12*4*$E302*$G302*$I302*$K302)+(CT302/12*3*$F302*$G302*$I302*$K302)</f>
        <v>116850.44</v>
      </c>
      <c r="CV302" s="16">
        <v>5</v>
      </c>
      <c r="CW302" s="16">
        <f>(CV302/12*5*$D302*$G302*$H302*$K302)+(CV302/12*4*$E302*$G302*$I302*$K302)+(CV302/12*3*$F302*$G302*$I302*$K302)</f>
        <v>58425.22</v>
      </c>
      <c r="CX302" s="16">
        <v>13</v>
      </c>
      <c r="CY302" s="16">
        <f>(CX302/12*5*$D302*$G302*$H302*$K302)+(CX302/12*4*$E302*$G302*$I302*$K302)+(CX302/12*3*$F302*$G302*$I302*$K302)</f>
        <v>151905.57199999999</v>
      </c>
      <c r="CZ302" s="16">
        <v>19</v>
      </c>
      <c r="DA302" s="16">
        <f>(CZ302/12*5*$D302*$G302*$H302*$K302)+(CZ302/12*4*$E302*$G302*$I302*$K302)+(CZ302/12*3*$F302*$G302*$I302*$K302)</f>
        <v>222015.83599999995</v>
      </c>
      <c r="DB302" s="16">
        <v>12</v>
      </c>
      <c r="DC302" s="16">
        <f>(DB302/12*5*$D302*$G302*$H302*$J302)+(DB302/12*4*$E302*$G302*$I302*$J302)+(DB302/12*3*$F302*$G302*$I302*$J302)</f>
        <v>116850.43999999999</v>
      </c>
      <c r="DD302" s="16">
        <v>19</v>
      </c>
      <c r="DE302" s="16">
        <f>(DD302/12*5*$D302*$G302*$H302*$J302)+(DD302/12*4*$E302*$G302*$I302*$J302)+(DD302/12*3*$F302*$G302*$I302*$J302)</f>
        <v>185013.19666666666</v>
      </c>
      <c r="DF302" s="16"/>
      <c r="DG302" s="16">
        <f>(DF302/12*5*$D302*$G302*$H302*$K302)+(DF302/12*4*$E302*$G302*$I302*$K302)+(DF302/12*3*$F302*$G302*$I302*$K302)</f>
        <v>0</v>
      </c>
      <c r="DH302" s="16"/>
      <c r="DI302" s="16">
        <f>(DH302/12*5*$D302*$G302*$H302*$K302)+(DH302/12*4*$E302*$G302*$I302*$K302)+(DH302/12*3*$F302*$G302*$I302*$K302)</f>
        <v>0</v>
      </c>
      <c r="DJ302" s="16">
        <v>2</v>
      </c>
      <c r="DK302" s="16">
        <f>(DJ302/12*5*$D302*$G302*$H302*$L302)+(DJ302/12*4*$E302*$G302*$I302*$L302)+(DJ302/12*3*$F302*$G302*$I302*$L302)</f>
        <v>31021.009666666665</v>
      </c>
      <c r="DL302" s="16">
        <v>13</v>
      </c>
      <c r="DM302" s="16">
        <f>(DL302/12*5*$D302*$G302*$H302*$M302)+(DL302/12*4*$E302*$G302*$I302*$M302)+(DL302/12*3*$F302*$G302*$I302*$M302)</f>
        <v>232379.35716666662</v>
      </c>
      <c r="DN302" s="16"/>
      <c r="DO302" s="16">
        <f>(DN302*$D302*$G302*$H302*$K302)</f>
        <v>0</v>
      </c>
      <c r="DP302" s="16">
        <f t="shared" si="2629"/>
        <v>413</v>
      </c>
      <c r="DQ302" s="16">
        <f t="shared" si="2629"/>
        <v>4507018.8461666666</v>
      </c>
    </row>
    <row r="303" spans="1:121" ht="36" customHeight="1" x14ac:dyDescent="0.25">
      <c r="A303" s="20"/>
      <c r="B303" s="54">
        <v>260</v>
      </c>
      <c r="C303" s="55" t="s">
        <v>431</v>
      </c>
      <c r="D303" s="56">
        <f t="shared" si="2519"/>
        <v>19063</v>
      </c>
      <c r="E303" s="56">
        <v>18530</v>
      </c>
      <c r="F303" s="56">
        <v>18715</v>
      </c>
      <c r="G303" s="21">
        <v>1.19</v>
      </c>
      <c r="H303" s="15">
        <v>1</v>
      </c>
      <c r="I303" s="15">
        <v>0.9</v>
      </c>
      <c r="J303" s="56">
        <v>1.4</v>
      </c>
      <c r="K303" s="56">
        <v>1.68</v>
      </c>
      <c r="L303" s="56">
        <v>2.23</v>
      </c>
      <c r="M303" s="56">
        <v>2.57</v>
      </c>
      <c r="N303" s="16">
        <v>7</v>
      </c>
      <c r="O303" s="16">
        <f>(N303/12*5*$D303*$G303*$H303*$J303*O$11)+(N303/12*4*$E303*$G303*$I303*$J303)+(N303/12*3*$F303*$G303*$I303*$J303)</f>
        <v>207492.87935833333</v>
      </c>
      <c r="P303" s="16">
        <v>2</v>
      </c>
      <c r="Q303" s="16">
        <f>(P303/12*5*$D303*$G303*$H303*$J303*Q$11)+(P303/12*4*$E303*$G303*$I303*$J303)+(P303/12*3*$F303*$G303*$I303*$J303)</f>
        <v>59283.679816666649</v>
      </c>
      <c r="R303" s="16">
        <v>0</v>
      </c>
      <c r="S303" s="16">
        <f>(R303/12*5*$D303*$G303*$H303*$J303*S$11)+(R303/12*4*$E303*$G303*$I303*$J303)+(R303/12*3*$F303*$G303*$I303*$J303)</f>
        <v>0</v>
      </c>
      <c r="T303" s="16"/>
      <c r="U303" s="16">
        <f>(T303/12*5*$D303*$G303*$H303*$J303*U$11)+(T303/12*4*$E303*$G303*$I303*$J303)+(T303/12*3*$F303*$G303*$I303*$J303)</f>
        <v>0</v>
      </c>
      <c r="V303" s="16">
        <v>144</v>
      </c>
      <c r="W303" s="16">
        <f>(V303/12*5*$D303*$G303*$H303*$J303*W$11)+(V303/12*4*$E303*$G303*$I303*$J303)+(V303/12*3*$F303*$G303*$I303*$J303)</f>
        <v>4300819.0839599995</v>
      </c>
      <c r="X303" s="16">
        <v>3</v>
      </c>
      <c r="Y303" s="16">
        <f>(X303/12*5*$D303*$G303*$H303*$J303*Y$11)+(X303/12*4*$E303*$G303*$I303*$J303)+(X303/12*3*$F303*$G303*$I303*$J303)</f>
        <v>88925.519725000006</v>
      </c>
      <c r="Z303" s="16">
        <v>0</v>
      </c>
      <c r="AA303" s="16">
        <f>(Z303/12*5*$D303*$G303*$H303*$J303*AA$11)+(Z303/12*4*$E303*$G303*$I303*$J303)+(Z303/12*3*$F303*$G303*$I303*$J303)</f>
        <v>0</v>
      </c>
      <c r="AB303" s="16">
        <v>0</v>
      </c>
      <c r="AC303" s="16">
        <f>(AB303/12*5*$D303*$G303*$H303*$J303*AC$11)+(AB303/12*4*$E303*$G303*$I303*$J303)+(AB303/12*3*$F303*$G303*$I303*$J303)</f>
        <v>0</v>
      </c>
      <c r="AD303" s="16">
        <v>0</v>
      </c>
      <c r="AE303" s="16">
        <f>(AD303/12*5*$D303*$G303*$H303*$J303*AE$11)+(AD303/12*4*$E303*$G303*$I303*$J303)+(AD303/12*3*$F303*$G303*$I303*$J303)</f>
        <v>0</v>
      </c>
      <c r="AF303" s="16">
        <v>8</v>
      </c>
      <c r="AG303" s="16">
        <f>(AF303/12*5*$D303*$G303*$H303*$J303*AG$11)+(AF303/12*4*$E303*$G303*$I303*$J303)+(AF303/12*3*$F303*$G303*$I303*$J303)</f>
        <v>237134.71926666659</v>
      </c>
      <c r="AH303" s="16">
        <v>6</v>
      </c>
      <c r="AI303" s="16">
        <f>(AH303/12*5*$D303*$G303*$H303*$J303*AI$11)+(AH303/12*4*$E303*$G303*$I303*$J303)+(AH303/12*3*$F303*$G303*$I303*$J303)</f>
        <v>169911.29995000002</v>
      </c>
      <c r="AJ303" s="16"/>
      <c r="AK303" s="16">
        <f>(AJ303/12*5*$D303*$G303*$H303*$J303*AK$11)+(AJ303/12*4*$E303*$G303*$I303*$J303)+(AJ303/12*3*$F303*$G303*$I303*$J303)</f>
        <v>0</v>
      </c>
      <c r="AL303" s="58">
        <v>0</v>
      </c>
      <c r="AM303" s="16">
        <f>(AL303/12*5*$D303*$G303*$H303*$J303*AM$11)+(AL303/12*4*$E303*$G303*$I303*$J303)+(AL303/12*3*$F303*$G303*$I303*$J303)</f>
        <v>0</v>
      </c>
      <c r="AN303" s="59">
        <v>0</v>
      </c>
      <c r="AO303" s="16">
        <f>(AN303/12*5*$D303*$G303*$H303*$K303*AO$11)+(AN303/12*4*$E303*$G303*$I303*$K303)+(AN303/12*3*$F303*$G303*$I303*$K303)</f>
        <v>0</v>
      </c>
      <c r="AP303" s="16">
        <v>0</v>
      </c>
      <c r="AQ303" s="16">
        <f>(AP303/12*5*$D303*$G303*$H303*$K303*AQ$11)+(AP303/12*4*$E303*$G303*$I303*$K303)+(AP303/12*3*$F303*$G303*$I303*$K303)</f>
        <v>0</v>
      </c>
      <c r="AR303" s="16"/>
      <c r="AS303" s="16">
        <f>(AR303/12*5*$D303*$G303*$H303*$K303*AS$11)+(AR303/12*4*$E303*$G303*$I303*$K303)+(AR303/12*3*$F303*$G303*$I303*$K303)</f>
        <v>0</v>
      </c>
      <c r="AT303" s="16">
        <v>180</v>
      </c>
      <c r="AU303" s="16">
        <f>(AT303/12*5*$D303*$G303*$H303*$K303*AU$11)+(AT303/12*4*$E303*$G303*$I303*$K303)+(AT303/12*3*$F303*$G303*$I303*$K303)</f>
        <v>6359762.8268999998</v>
      </c>
      <c r="AV303" s="16"/>
      <c r="AW303" s="16">
        <f>(AV303/12*5*$D303*$G303*$H303*$J303*AW$11)+(AV303/12*4*$E303*$G303*$I303*$J303)+(AV303/12*3*$F303*$G303*$I303*$J303)</f>
        <v>0</v>
      </c>
      <c r="AX303" s="16"/>
      <c r="AY303" s="16">
        <f>(AX303/12*5*$D303*$G303*$H303*$J303*AY$11)+(AX303/12*4*$E303*$G303*$I303*$J303)+(AX303/12*3*$F303*$G303*$I303*$J303)</f>
        <v>0</v>
      </c>
      <c r="AZ303" s="16"/>
      <c r="BA303" s="16">
        <f>(AZ303/12*5*$D303*$G303*$H303*$K303*BA$11)+(AZ303/12*4*$E303*$G303*$I303*$K303)+(AZ303/12*3*$F303*$G303*$I303*$K303)</f>
        <v>0</v>
      </c>
      <c r="BB303" s="16">
        <v>0</v>
      </c>
      <c r="BC303" s="16">
        <f>(BB303/12*5*$D303*$G303*$H303*$J303*BC$11)+(BB303/12*4*$E303*$G303*$I303*$J303)+(BB303/12*3*$F303*$G303*$I303*$J303)</f>
        <v>0</v>
      </c>
      <c r="BD303" s="16">
        <v>0</v>
      </c>
      <c r="BE303" s="16">
        <f>(BD303/12*5*$D303*$G303*$H303*$J303*BE$11)+(BD303/12*4*$E303*$G303*$I303*$J303)+(BD303/12*3*$F303*$G303*$I303*$J303)</f>
        <v>0</v>
      </c>
      <c r="BF303" s="16">
        <v>0</v>
      </c>
      <c r="BG303" s="16">
        <f>(BF303/12*5*$D303*$G303*$H303*$J303*BG$11)+(BF303/12*4*$E303*$G303*$I303*$J303)+(BF303/12*3*$F303*$G303*$I303*$J303)</f>
        <v>0</v>
      </c>
      <c r="BH303" s="16">
        <v>0</v>
      </c>
      <c r="BI303" s="16">
        <f>(BH303/12*5*$D303*$G303*$H303*$K303*BI$11)+(BH303/12*4*$E303*$G303*$I303*$K303)+(BH303/12*3*$F303*$G303*$I303*$K303)</f>
        <v>0</v>
      </c>
      <c r="BJ303" s="16">
        <v>6</v>
      </c>
      <c r="BK303" s="16">
        <f>(BJ303/12*5*$D303*$G303*$H303*$J303*BK$11)+(BJ303/12*4*$E303*$G303*$I303*$J303)+(BJ303/12*3*$F303*$G303*$I303*$J303)</f>
        <v>179200.79516499999</v>
      </c>
      <c r="BL303" s="16"/>
      <c r="BM303" s="16">
        <f>(BL303/12*5*$D303*$G303*$H303*$J303*BM$11)+(BL303/12*4*$E303*$G303*$I303*$J303)+(BL303/12*3*$F303*$G303*$I303*$J303)</f>
        <v>0</v>
      </c>
      <c r="BN303" s="22">
        <v>0</v>
      </c>
      <c r="BO303" s="16">
        <f>(BN303/12*5*$D303*$G303*$H303*$K303*BO$11)+(BN303/12*4*$E303*$G303*$I303*$K303)+(BN303/12*3*$F303*$G303*$I303*$K303)</f>
        <v>0</v>
      </c>
      <c r="BP303" s="16">
        <v>0</v>
      </c>
      <c r="BQ303" s="16">
        <f>(BP303/12*5*$D303*$G303*$H303*$K303*BQ$11)+(BP303/12*4*$E303*$G303*$I303*$K303)+(BP303/12*3*$F303*$G303*$I303*$K303)</f>
        <v>0</v>
      </c>
      <c r="BR303" s="16">
        <v>0</v>
      </c>
      <c r="BS303" s="16">
        <f>(BR303/12*5*$D303*$G303*$H303*$J303*BS$11)+(BR303/12*4*$E303*$G303*$I303*$J303)+(BR303/12*3*$F303*$G303*$I303*$J303)</f>
        <v>0</v>
      </c>
      <c r="BT303" s="16">
        <v>0</v>
      </c>
      <c r="BU303" s="16">
        <f>(BT303/12*5*$D303*$G303*$H303*$J303*BU$11)+(BT303/12*4*$E303*$G303*$I303*$J303)+(BT303/12*3*$F303*$G303*$I303*$J303)</f>
        <v>0</v>
      </c>
      <c r="BV303" s="16">
        <v>0</v>
      </c>
      <c r="BW303" s="16">
        <f>(BV303/12*5*$D303*$G303*$H303*$K303*BW$11)+(BV303/12*4*$E303*$G303*$I303*$K303)+(BV303/12*3*$F303*$G303*$I303*$K303)</f>
        <v>0</v>
      </c>
      <c r="BX303" s="16"/>
      <c r="BY303" s="16">
        <f>(BX303/12*5*$D303*$G303*$H303*$K303*BY$11)+(BX303/12*4*$E303*$G303*$I303*$K303)+(BX303/12*3*$F303*$G303*$I303*$K303)</f>
        <v>0</v>
      </c>
      <c r="BZ303" s="16">
        <v>0</v>
      </c>
      <c r="CA303" s="16">
        <f>(BZ303/12*5*$D303*$G303*$H303*$J303*CA$11)+(BZ303/12*4*$E303*$G303*$I303*$J303)+(BZ303/12*3*$F303*$G303*$I303*$J303)</f>
        <v>0</v>
      </c>
      <c r="CB303" s="16">
        <v>0</v>
      </c>
      <c r="CC303" s="16">
        <f>(CB303/12*5*$D303*$G303*$H303*$K303*CC$11)+(CB303/12*4*$E303*$G303*$I303*$K303)+(CB303/12*3*$F303*$G303*$I303*$K303)</f>
        <v>0</v>
      </c>
      <c r="CD303" s="16">
        <v>8</v>
      </c>
      <c r="CE303" s="16">
        <f>(CD303/12*5*$D303*$G303*$H303*$J303*CE$11)+(CD303/12*4*$E303*$G303*$I303*$J303)+(CD303/12*3*$F303*$G303*$I303*$J303)</f>
        <v>237769.89842666659</v>
      </c>
      <c r="CF303" s="16"/>
      <c r="CG303" s="16">
        <f>(CF303/12*5*$D303*$G303*$H303*$J303*CG$11)+(CF303/12*4*$E303*$G303*$I303*$J303)+(CF303/12*3*$F303*$G303*$I303*$J303)</f>
        <v>0</v>
      </c>
      <c r="CH303" s="16"/>
      <c r="CI303" s="16">
        <f>(CH303/12*5*$D303*$G303*$H303*$J303*CI$11)+(CH303/12*4*$E303*$G303*$I303*$J303)+(CH303/12*3*$F303*$G303*$I303*$J303)</f>
        <v>0</v>
      </c>
      <c r="CJ303" s="16"/>
      <c r="CK303" s="16">
        <f>(CJ303/12*5*$D303*$G303*$H303*$J303*CK$11)+(CJ303/12*4*$E303*$G303*$I303*$J303)+(CJ303/12*3*$F303*$G303*$I303*$J303)</f>
        <v>0</v>
      </c>
      <c r="CL303" s="16"/>
      <c r="CM303" s="16">
        <f>(CL303/12*5*$D303*$G303*$H303*$K303*CM$11)+(CL303/12*4*$E303*$G303*$I303*$K303)+(CL303/12*3*$F303*$G303*$I303*$K303)</f>
        <v>0</v>
      </c>
      <c r="CN303" s="16"/>
      <c r="CO303" s="16">
        <f>(CN303/12*5*$D303*$G303*$H303*$K303*CO$11)+(CN303/12*4*$E303*$G303*$I303*$K303)+(CN303/12*3*$F303*$G303*$I303*$K303)</f>
        <v>0</v>
      </c>
      <c r="CP303" s="18"/>
      <c r="CQ303" s="16">
        <f>(CP303/12*5*$D303*$G303*$H303*$J303*CQ$11)+(CP303/12*4*$E303*$G303*$I303*$J303)+(CP303/12*3*$F303*$G303*$I303*$J303)</f>
        <v>0</v>
      </c>
      <c r="CR303" s="16"/>
      <c r="CS303" s="16">
        <f>(CR303/12*5*$D303*$G303*$H303*$K303*CS$11)+(CR303/12*4*$E303*$G303*$I303*$K303)+(CR303/12*3*$F303*$G303*$I303*$K303)</f>
        <v>0</v>
      </c>
      <c r="CT303" s="16"/>
      <c r="CU303" s="16">
        <f>(CT303/12*5*$D303*$G303*$H303*$K303*CU$11)+(CT303/12*4*$E303*$G303*$I303*$K303)+(CT303/12*3*$F303*$G303*$I303*$K303)</f>
        <v>0</v>
      </c>
      <c r="CV303" s="16"/>
      <c r="CW303" s="16">
        <f>(CV303/12*5*$D303*$G303*$H303*$K303*CW$11)+(CV303/12*4*$E303*$G303*$I303*$K303)+(CV303/12*3*$F303*$G303*$I303*$K303)</f>
        <v>0</v>
      </c>
      <c r="CX303" s="16"/>
      <c r="CY303" s="16">
        <f>(CX303/12*5*$D303*$G303*$H303*$K303*CY$11)+(CX303/12*4*$E303*$G303*$I303*$K303)+(CX303/12*3*$F303*$G303*$I303*$K303)</f>
        <v>0</v>
      </c>
      <c r="CZ303" s="16">
        <v>11</v>
      </c>
      <c r="DA303" s="16">
        <f>(CZ303/12*5*$D303*$G303*$H303*$K303*DA$11)+(CZ303/12*4*$E303*$G303*$I303*$K303)+(CZ303/12*3*$F303*$G303*$I303*$K303)</f>
        <v>410311.78211099992</v>
      </c>
      <c r="DB303" s="16"/>
      <c r="DC303" s="16">
        <f>(DB303/12*5*$D303*$G303*$H303*$J303*DC$11)+(DB303/12*4*$E303*$G303*$I303*$J303)+(DB303/12*3*$F303*$G303*$I303*$J303)</f>
        <v>0</v>
      </c>
      <c r="DD303" s="16"/>
      <c r="DE303" s="16">
        <f>(DD303/12*5*$D303*$G303*$H303*$J303*DE$11)+(DD303/12*4*$E303*$G303*$I303*$J303)+(DD303/12*3*$F303*$G303*$I303*$J303)</f>
        <v>0</v>
      </c>
      <c r="DF303" s="16"/>
      <c r="DG303" s="16">
        <f>(DF303/12*5*$D303*$G303*$H303*$K303*DG$11)+(DF303/12*4*$E303*$G303*$I303*$K303)+(DF303/12*3*$F303*$G303*$I303*$K303)</f>
        <v>0</v>
      </c>
      <c r="DH303" s="16"/>
      <c r="DI303" s="16">
        <f>(DH303/12*5*$D303*$G303*$H303*$K303*DI$11)+(DH303/12*4*$E303*$G303*$I303*$K303)+(DH303/12*3*$F303*$G303*$I303*$K303)</f>
        <v>0</v>
      </c>
      <c r="DJ303" s="16"/>
      <c r="DK303" s="16">
        <f>(DJ303/12*5*$D303*$G303*$H303*$L303*DK$11)+(DJ303/12*4*$E303*$G303*$I303*$L303)+(DJ303/12*3*$F303*$G303*$I303*$L303)</f>
        <v>0</v>
      </c>
      <c r="DL303" s="16"/>
      <c r="DM303" s="16">
        <f>(DL303/12*5*$D303*$G303*$H303*$M303*DM$11)+(DL303/12*4*$E303*$G303*$I303*$M303)+(DL303/12*3*$F303*$G303*$I303*$M303)</f>
        <v>0</v>
      </c>
      <c r="DN303" s="16"/>
      <c r="DO303" s="16">
        <f>(DN303/12*5*$D303*$G303*$H303*$K303*DO$11)+(DN303/12*7*$D303*$G303*$I303*$K303*DO$11)</f>
        <v>0</v>
      </c>
      <c r="DP303" s="16">
        <f t="shared" si="2629"/>
        <v>375</v>
      </c>
      <c r="DQ303" s="16">
        <f t="shared" si="2629"/>
        <v>12250612.484679332</v>
      </c>
    </row>
    <row r="304" spans="1:121" ht="22.5" customHeight="1" x14ac:dyDescent="0.25">
      <c r="A304" s="69">
        <v>32</v>
      </c>
      <c r="B304" s="78"/>
      <c r="C304" s="71" t="s">
        <v>432</v>
      </c>
      <c r="D304" s="75">
        <f t="shared" si="2519"/>
        <v>19063</v>
      </c>
      <c r="E304" s="75">
        <v>18530</v>
      </c>
      <c r="F304" s="75">
        <v>18715</v>
      </c>
      <c r="G304" s="79">
        <v>1.2</v>
      </c>
      <c r="H304" s="76">
        <v>1</v>
      </c>
      <c r="I304" s="76">
        <v>1</v>
      </c>
      <c r="J304" s="75">
        <v>1.4</v>
      </c>
      <c r="K304" s="75">
        <v>1.68</v>
      </c>
      <c r="L304" s="75">
        <v>2.23</v>
      </c>
      <c r="M304" s="75">
        <v>2.57</v>
      </c>
      <c r="N304" s="74">
        <f t="shared" ref="N304" si="2787">SUM(N305:N322)</f>
        <v>831</v>
      </c>
      <c r="O304" s="74">
        <f t="shared" ref="O304:BZ304" si="2788">SUM(O305:O322)</f>
        <v>36395018.575649999</v>
      </c>
      <c r="P304" s="74">
        <f t="shared" si="2788"/>
        <v>738</v>
      </c>
      <c r="Q304" s="74">
        <f t="shared" si="2788"/>
        <v>26998463.503899999</v>
      </c>
      <c r="R304" s="74">
        <f t="shared" si="2788"/>
        <v>0</v>
      </c>
      <c r="S304" s="74">
        <f t="shared" si="2788"/>
        <v>0</v>
      </c>
      <c r="T304" s="74">
        <f t="shared" si="2788"/>
        <v>0</v>
      </c>
      <c r="U304" s="74">
        <f t="shared" si="2788"/>
        <v>0</v>
      </c>
      <c r="V304" s="74">
        <f t="shared" si="2788"/>
        <v>47</v>
      </c>
      <c r="W304" s="74">
        <f t="shared" si="2788"/>
        <v>2418432.5001375</v>
      </c>
      <c r="X304" s="74">
        <f t="shared" si="2788"/>
        <v>213</v>
      </c>
      <c r="Y304" s="74">
        <f t="shared" si="2788"/>
        <v>8747488.7809749991</v>
      </c>
      <c r="Z304" s="74">
        <f t="shared" si="2788"/>
        <v>0</v>
      </c>
      <c r="AA304" s="74">
        <f t="shared" si="2788"/>
        <v>0</v>
      </c>
      <c r="AB304" s="74">
        <f t="shared" si="2788"/>
        <v>0</v>
      </c>
      <c r="AC304" s="74">
        <f t="shared" si="2788"/>
        <v>0</v>
      </c>
      <c r="AD304" s="74">
        <v>48</v>
      </c>
      <c r="AE304" s="74">
        <f t="shared" ref="AE304" si="2789">SUM(AE305:AE322)</f>
        <v>2622555.4833333334</v>
      </c>
      <c r="AF304" s="74">
        <f t="shared" si="2788"/>
        <v>225</v>
      </c>
      <c r="AG304" s="74">
        <f t="shared" si="2788"/>
        <v>10214663.769566666</v>
      </c>
      <c r="AH304" s="74">
        <f t="shared" si="2788"/>
        <v>9</v>
      </c>
      <c r="AI304" s="74">
        <f t="shared" si="2788"/>
        <v>237888.72257499996</v>
      </c>
      <c r="AJ304" s="74">
        <f t="shared" si="2788"/>
        <v>0</v>
      </c>
      <c r="AK304" s="74">
        <f t="shared" si="2788"/>
        <v>0</v>
      </c>
      <c r="AL304" s="74">
        <f t="shared" si="2788"/>
        <v>0</v>
      </c>
      <c r="AM304" s="74">
        <f t="shared" si="2788"/>
        <v>0</v>
      </c>
      <c r="AN304" s="74">
        <f t="shared" si="2788"/>
        <v>306</v>
      </c>
      <c r="AO304" s="74">
        <f t="shared" si="2788"/>
        <v>10282184.655344</v>
      </c>
      <c r="AP304" s="74">
        <f t="shared" si="2788"/>
        <v>0</v>
      </c>
      <c r="AQ304" s="74">
        <f t="shared" si="2788"/>
        <v>0</v>
      </c>
      <c r="AR304" s="74">
        <f t="shared" si="2788"/>
        <v>719</v>
      </c>
      <c r="AS304" s="74">
        <f t="shared" si="2788"/>
        <v>26030486.824523997</v>
      </c>
      <c r="AT304" s="74">
        <f t="shared" si="2788"/>
        <v>61</v>
      </c>
      <c r="AU304" s="74">
        <f t="shared" si="2788"/>
        <v>3511511.5000349996</v>
      </c>
      <c r="AV304" s="74">
        <f t="shared" si="2788"/>
        <v>0</v>
      </c>
      <c r="AW304" s="74">
        <f t="shared" si="2788"/>
        <v>0</v>
      </c>
      <c r="AX304" s="74">
        <f t="shared" si="2788"/>
        <v>0</v>
      </c>
      <c r="AY304" s="74">
        <f t="shared" si="2788"/>
        <v>0</v>
      </c>
      <c r="AZ304" s="74">
        <f t="shared" si="2788"/>
        <v>51</v>
      </c>
      <c r="BA304" s="74">
        <f t="shared" si="2788"/>
        <v>2003722.9220399999</v>
      </c>
      <c r="BB304" s="74">
        <f t="shared" si="2788"/>
        <v>0</v>
      </c>
      <c r="BC304" s="74">
        <f t="shared" si="2788"/>
        <v>0</v>
      </c>
      <c r="BD304" s="74">
        <f t="shared" si="2788"/>
        <v>0</v>
      </c>
      <c r="BE304" s="74">
        <f t="shared" si="2788"/>
        <v>0</v>
      </c>
      <c r="BF304" s="74">
        <f t="shared" si="2788"/>
        <v>0</v>
      </c>
      <c r="BG304" s="74">
        <f t="shared" si="2788"/>
        <v>0</v>
      </c>
      <c r="BH304" s="74">
        <f t="shared" si="2788"/>
        <v>0</v>
      </c>
      <c r="BI304" s="74">
        <f t="shared" si="2788"/>
        <v>0</v>
      </c>
      <c r="BJ304" s="74">
        <f t="shared" si="2788"/>
        <v>480</v>
      </c>
      <c r="BK304" s="74">
        <f t="shared" si="2788"/>
        <v>17666544.0311675</v>
      </c>
      <c r="BL304" s="74">
        <v>1187</v>
      </c>
      <c r="BM304" s="74">
        <f t="shared" si="2788"/>
        <v>42630482.492476664</v>
      </c>
      <c r="BN304" s="74">
        <f t="shared" si="2788"/>
        <v>10</v>
      </c>
      <c r="BO304" s="74">
        <f t="shared" si="2788"/>
        <v>446889.77060000005</v>
      </c>
      <c r="BP304" s="74">
        <f t="shared" si="2788"/>
        <v>0</v>
      </c>
      <c r="BQ304" s="74">
        <f t="shared" si="2788"/>
        <v>0</v>
      </c>
      <c r="BR304" s="74">
        <f t="shared" si="2788"/>
        <v>0</v>
      </c>
      <c r="BS304" s="74">
        <f t="shared" si="2788"/>
        <v>0</v>
      </c>
      <c r="BT304" s="74">
        <f t="shared" si="2788"/>
        <v>0</v>
      </c>
      <c r="BU304" s="74">
        <f t="shared" si="2788"/>
        <v>0</v>
      </c>
      <c r="BV304" s="74">
        <f t="shared" si="2788"/>
        <v>0</v>
      </c>
      <c r="BW304" s="74">
        <f t="shared" si="2788"/>
        <v>0</v>
      </c>
      <c r="BX304" s="74">
        <f t="shared" si="2788"/>
        <v>0</v>
      </c>
      <c r="BY304" s="74">
        <f t="shared" si="2788"/>
        <v>0</v>
      </c>
      <c r="BZ304" s="74">
        <f t="shared" si="2788"/>
        <v>0</v>
      </c>
      <c r="CA304" s="74">
        <f t="shared" ref="CA304:DQ304" si="2790">SUM(CA305:CA322)</f>
        <v>0</v>
      </c>
      <c r="CB304" s="74">
        <f t="shared" si="2790"/>
        <v>24</v>
      </c>
      <c r="CC304" s="74">
        <f t="shared" si="2790"/>
        <v>815249.72927999985</v>
      </c>
      <c r="CD304" s="74">
        <f t="shared" si="2790"/>
        <v>61</v>
      </c>
      <c r="CE304" s="74">
        <f t="shared" si="2790"/>
        <v>1864332.7282766663</v>
      </c>
      <c r="CF304" s="74">
        <f t="shared" si="2790"/>
        <v>0</v>
      </c>
      <c r="CG304" s="74">
        <f t="shared" si="2790"/>
        <v>0</v>
      </c>
      <c r="CH304" s="74">
        <f t="shared" si="2790"/>
        <v>62</v>
      </c>
      <c r="CI304" s="74">
        <f t="shared" si="2790"/>
        <v>1438323.1193799996</v>
      </c>
      <c r="CJ304" s="74">
        <f t="shared" si="2790"/>
        <v>30</v>
      </c>
      <c r="CK304" s="74">
        <f t="shared" si="2790"/>
        <v>759284.42158333329</v>
      </c>
      <c r="CL304" s="74">
        <f t="shared" si="2790"/>
        <v>279</v>
      </c>
      <c r="CM304" s="74">
        <f t="shared" si="2790"/>
        <v>11229280.994897002</v>
      </c>
      <c r="CN304" s="74">
        <f t="shared" si="2790"/>
        <v>117</v>
      </c>
      <c r="CO304" s="74">
        <f t="shared" si="2790"/>
        <v>5272156.6926490003</v>
      </c>
      <c r="CP304" s="77">
        <f t="shared" si="2790"/>
        <v>39</v>
      </c>
      <c r="CQ304" s="74">
        <f t="shared" si="2790"/>
        <v>1132591.3120666665</v>
      </c>
      <c r="CR304" s="74">
        <f t="shared" si="2790"/>
        <v>50</v>
      </c>
      <c r="CS304" s="74">
        <f t="shared" si="2790"/>
        <v>2027359.0186079999</v>
      </c>
      <c r="CT304" s="74">
        <f t="shared" si="2790"/>
        <v>2</v>
      </c>
      <c r="CU304" s="74">
        <f t="shared" si="2790"/>
        <v>46108.551999999996</v>
      </c>
      <c r="CV304" s="74">
        <f t="shared" si="2790"/>
        <v>68</v>
      </c>
      <c r="CW304" s="74">
        <f t="shared" si="2790"/>
        <v>2917045.7996049998</v>
      </c>
      <c r="CX304" s="74">
        <f t="shared" si="2790"/>
        <v>47</v>
      </c>
      <c r="CY304" s="74">
        <f t="shared" si="2790"/>
        <v>1419560.82828</v>
      </c>
      <c r="CZ304" s="74">
        <f t="shared" si="2790"/>
        <v>148</v>
      </c>
      <c r="DA304" s="74">
        <f t="shared" si="2790"/>
        <v>5838300.1271630004</v>
      </c>
      <c r="DB304" s="74">
        <f t="shared" si="2790"/>
        <v>143</v>
      </c>
      <c r="DC304" s="74">
        <f t="shared" si="2790"/>
        <v>3665371.9708666666</v>
      </c>
      <c r="DD304" s="74">
        <f t="shared" si="2790"/>
        <v>60</v>
      </c>
      <c r="DE304" s="74">
        <f t="shared" si="2790"/>
        <v>2028271.7758566665</v>
      </c>
      <c r="DF304" s="74">
        <f t="shared" si="2790"/>
        <v>0</v>
      </c>
      <c r="DG304" s="74">
        <f t="shared" si="2790"/>
        <v>0</v>
      </c>
      <c r="DH304" s="74">
        <f t="shared" si="2790"/>
        <v>77</v>
      </c>
      <c r="DI304" s="74">
        <f t="shared" si="2790"/>
        <v>2628258.5123200002</v>
      </c>
      <c r="DJ304" s="74">
        <f t="shared" si="2790"/>
        <v>4</v>
      </c>
      <c r="DK304" s="74">
        <f t="shared" si="2790"/>
        <v>144205.77466666666</v>
      </c>
      <c r="DL304" s="74">
        <f t="shared" si="2790"/>
        <v>22</v>
      </c>
      <c r="DM304" s="74">
        <f t="shared" si="2790"/>
        <v>1162795.4816374998</v>
      </c>
      <c r="DN304" s="19">
        <f t="shared" si="2790"/>
        <v>0</v>
      </c>
      <c r="DO304" s="19">
        <f t="shared" si="2790"/>
        <v>0</v>
      </c>
      <c r="DP304" s="74">
        <f t="shared" si="2790"/>
        <v>6158</v>
      </c>
      <c r="DQ304" s="74">
        <f t="shared" si="2790"/>
        <v>234594830.37146077</v>
      </c>
    </row>
    <row r="305" spans="1:121" ht="30" customHeight="1" x14ac:dyDescent="0.25">
      <c r="A305" s="20"/>
      <c r="B305" s="54">
        <v>261</v>
      </c>
      <c r="C305" s="55" t="s">
        <v>433</v>
      </c>
      <c r="D305" s="56">
        <f t="shared" si="2519"/>
        <v>19063</v>
      </c>
      <c r="E305" s="56">
        <v>18530</v>
      </c>
      <c r="F305" s="56">
        <v>18715</v>
      </c>
      <c r="G305" s="21">
        <v>1.1499999999999999</v>
      </c>
      <c r="H305" s="15">
        <v>1</v>
      </c>
      <c r="I305" s="15">
        <v>1</v>
      </c>
      <c r="J305" s="56">
        <v>1.4</v>
      </c>
      <c r="K305" s="56">
        <v>1.68</v>
      </c>
      <c r="L305" s="56">
        <v>2.23</v>
      </c>
      <c r="M305" s="56">
        <v>2.57</v>
      </c>
      <c r="N305" s="16">
        <v>30</v>
      </c>
      <c r="O305" s="16">
        <f t="shared" ref="O305:O314" si="2791">(N305/12*5*$D305*$G305*$H305*$J305*O$11)+(N305/12*4*$E305*$G305*$I305*$J305*O$12)+(N305/12*3*$F305*$G305*$I305*$J305*O$12)</f>
        <v>964227.59125000006</v>
      </c>
      <c r="P305" s="16">
        <v>65</v>
      </c>
      <c r="Q305" s="16">
        <f t="shared" ref="Q305:Q314" si="2792">(P305/12*5*$D305*$G305*$H305*$J305*Q$11)+(P305/12*4*$E305*$G305*$I305*$J305*Q$12)+(P305/12*3*$F305*$G305*$I305*$J305*Q$12)</f>
        <v>2089159.7810416669</v>
      </c>
      <c r="R305" s="16">
        <v>0</v>
      </c>
      <c r="S305" s="16">
        <f t="shared" ref="S305:S314" si="2793">(R305/12*5*$D305*$G305*$H305*$J305*S$11)+(R305/12*4*$E305*$G305*$I305*$J305*S$12)+(R305/12*3*$F305*$G305*$I305*$J305*S$12)</f>
        <v>0</v>
      </c>
      <c r="T305" s="16"/>
      <c r="U305" s="16">
        <f t="shared" ref="U305:U314" si="2794">(T305/12*5*$D305*$G305*$H305*$J305*U$11)+(T305/12*4*$E305*$G305*$I305*$J305*U$12)+(T305/12*3*$F305*$G305*$I305*$J305*U$12)</f>
        <v>0</v>
      </c>
      <c r="V305" s="16"/>
      <c r="W305" s="16">
        <f t="shared" ref="W305:W314" si="2795">(V305/12*5*$D305*$G305*$H305*$J305*W$11)+(V305/12*4*$E305*$G305*$I305*$J305*W$12)+(V305/12*3*$F305*$G305*$I305*$J305*W$12)</f>
        <v>0</v>
      </c>
      <c r="X305" s="16">
        <v>25</v>
      </c>
      <c r="Y305" s="16">
        <f t="shared" ref="Y305:Y314" si="2796">(X305/12*5*$D305*$G305*$H305*$J305*Y$11)+(X305/12*4*$E305*$G305*$I305*$J305*Y$12)+(X305/12*3*$F305*$G305*$I305*$J305*Y$12)</f>
        <v>803522.9927083333</v>
      </c>
      <c r="Z305" s="16">
        <v>0</v>
      </c>
      <c r="AA305" s="16">
        <f t="shared" ref="AA305:AA314" si="2797">(Z305/12*5*$D305*$G305*$H305*$J305*AA$11)+(Z305/12*4*$E305*$G305*$I305*$J305*AA$12)+(Z305/12*3*$F305*$G305*$I305*$J305*AA$12)</f>
        <v>0</v>
      </c>
      <c r="AB305" s="16">
        <v>0</v>
      </c>
      <c r="AC305" s="16">
        <f t="shared" ref="AC305:AC314" si="2798">(AB305/12*5*$D305*$G305*$H305*$J305*AC$11)+(AB305/12*4*$E305*$G305*$I305*$J305*AC$12)+(AB305/12*3*$F305*$G305*$I305*$J305*AC$12)</f>
        <v>0</v>
      </c>
      <c r="AD305" s="16">
        <v>0</v>
      </c>
      <c r="AE305" s="16">
        <f t="shared" ref="AE305:AE314" si="2799">(AD305/12*5*$D305*$G305*$H305*$J305*AE$11)+(AD305/12*4*$E305*$G305*$I305*$J305*AE$12)+(AD305/12*3*$F305*$G305*$I305*$J305*AE$12)</f>
        <v>0</v>
      </c>
      <c r="AF305" s="16">
        <v>6</v>
      </c>
      <c r="AG305" s="16">
        <f t="shared" ref="AG305:AG314" si="2800">(AF305/12*5*$D305*$G305*$H305*$J305*AG$11)+(AF305/12*4*$E305*$G305*$I305*$J305*AG$12)+(AF305/12*3*$F305*$G305*$I305*$J305*AG$12)</f>
        <v>192845.51824999999</v>
      </c>
      <c r="AH305" s="16"/>
      <c r="AI305" s="16">
        <f t="shared" ref="AI305:AI314" si="2801">(AH305/12*5*$D305*$G305*$H305*$J305*AI$11)+(AH305/12*4*$E305*$G305*$I305*$J305*AI$12)+(AH305/12*3*$F305*$G305*$I305*$J305*AI$12)</f>
        <v>0</v>
      </c>
      <c r="AJ305" s="16"/>
      <c r="AK305" s="16">
        <f t="shared" ref="AK305:AK314" si="2802">(AJ305/12*5*$D305*$G305*$H305*$J305*AK$11)+(AJ305/12*4*$E305*$G305*$I305*$J305*AK$12)+(AJ305/12*3*$F305*$G305*$I305*$J305*AK$12)</f>
        <v>0</v>
      </c>
      <c r="AL305" s="58">
        <v>0</v>
      </c>
      <c r="AM305" s="16">
        <f t="shared" ref="AM305:AM314" si="2803">(AL305/12*5*$D305*$G305*$H305*$J305*AM$11)+(AL305/12*4*$E305*$G305*$I305*$J305*AM$12)+(AL305/12*3*$F305*$G305*$I305*$J305*AM$12)</f>
        <v>0</v>
      </c>
      <c r="AN305" s="59">
        <v>27</v>
      </c>
      <c r="AO305" s="16">
        <f t="shared" ref="AO305:AO314" si="2804">(AN305/12*5*$D305*$G305*$H305*$K305*AO$11)+(AN305/12*4*$E305*$G305*$I305*$K305*AO$12)+(AN305/12*3*$F305*$G305*$I305*$K305*AO$12)</f>
        <v>1003080.9436199999</v>
      </c>
      <c r="AP305" s="16">
        <v>0</v>
      </c>
      <c r="AQ305" s="16">
        <f t="shared" ref="AQ305:AQ314" si="2805">(AP305/12*5*$D305*$G305*$H305*$K305*AQ$11)+(AP305/12*4*$E305*$G305*$I305*$K305*AQ$12)+(AP305/12*3*$F305*$G305*$I305*$K305*AQ$12)</f>
        <v>0</v>
      </c>
      <c r="AR305" s="16">
        <v>17</v>
      </c>
      <c r="AS305" s="16">
        <f t="shared" ref="AS305:AS314" si="2806">(AR305/12*5*$D305*$G305*$H305*$K305*AS$11)+(AR305/12*4*$E305*$G305*$I305*$K305*AS$12)+(AR305/12*3*$F305*$G305*$I305*$K305*AS$12)</f>
        <v>631569.48301999993</v>
      </c>
      <c r="AT305" s="16">
        <v>2</v>
      </c>
      <c r="AU305" s="16">
        <f t="shared" ref="AU305:AU314" si="2807">(AT305/12*5*$D305*$G305*$H305*$K305*AU$11)+(AT305/12*4*$E305*$G305*$I305*$K305*AU$12)+(AT305/12*3*$F305*$G305*$I305*$K305*AU$12)</f>
        <v>76677.835850000003</v>
      </c>
      <c r="AV305" s="16"/>
      <c r="AW305" s="16">
        <f t="shared" ref="AW305:AW314" si="2808">(AV305/12*5*$D305*$G305*$H305*$J305*AW$11)+(AV305/12*4*$E305*$G305*$I305*$J305*AW$12)+(AV305/12*3*$F305*$G305*$I305*$J305*AW$12)</f>
        <v>0</v>
      </c>
      <c r="AX305" s="16"/>
      <c r="AY305" s="16">
        <f t="shared" ref="AY305:AY314" si="2809">(AX305/12*5*$D305*$G305*$H305*$J305*AY$11)+(AX305/12*4*$E305*$G305*$I305*$J305*AY$12)+(AX305/12*3*$F305*$G305*$I305*$J305*AY$12)</f>
        <v>0</v>
      </c>
      <c r="AZ305" s="16"/>
      <c r="BA305" s="16">
        <f t="shared" ref="BA305:BA314" si="2810">(AZ305/12*5*$D305*$G305*$H305*$K305*BA$11)+(AZ305/12*4*$E305*$G305*$I305*$K305*BA$12)+(AZ305/12*3*$F305*$G305*$I305*$K305*BA$12)</f>
        <v>0</v>
      </c>
      <c r="BB305" s="16">
        <v>0</v>
      </c>
      <c r="BC305" s="16">
        <f t="shared" ref="BC305:BC314" si="2811">(BB305/12*5*$D305*$G305*$H305*$J305*BC$11)+(BB305/12*4*$E305*$G305*$I305*$J305*BC$12)+(BB305/12*3*$F305*$G305*$I305*$J305*BC$12)</f>
        <v>0</v>
      </c>
      <c r="BD305" s="16">
        <v>0</v>
      </c>
      <c r="BE305" s="16">
        <f t="shared" ref="BE305:BE314" si="2812">(BD305/12*5*$D305*$G305*$H305*$J305*BE$11)+(BD305/12*4*$E305*$G305*$I305*$J305*BE$12)+(BD305/12*3*$F305*$G305*$I305*$J305*BE$12)</f>
        <v>0</v>
      </c>
      <c r="BF305" s="16">
        <v>0</v>
      </c>
      <c r="BG305" s="16">
        <f t="shared" ref="BG305:BG314" si="2813">(BF305/12*5*$D305*$G305*$H305*$J305*BG$11)+(BF305/12*4*$E305*$G305*$I305*$J305*BG$12)+(BF305/12*3*$F305*$G305*$I305*$J305*BG$12)</f>
        <v>0</v>
      </c>
      <c r="BH305" s="16">
        <v>0</v>
      </c>
      <c r="BI305" s="16">
        <f t="shared" ref="BI305:BI314" si="2814">(BH305/12*5*$D305*$G305*$H305*$K305*BI$11)+(BH305/12*4*$E305*$G305*$I305*$K305*BI$12)+(BH305/12*3*$F305*$G305*$I305*$K305*BI$12)</f>
        <v>0</v>
      </c>
      <c r="BJ305" s="16">
        <v>24</v>
      </c>
      <c r="BK305" s="16">
        <f t="shared" ref="BK305:BK314" si="2815">(BJ305/12*5*$D305*$G305*$H305*$J305*BK$11)+(BJ305/12*4*$E305*$G305*$I305*$J305*BK$12)+(BJ305/12*3*$F305*$G305*$I305*$J305*BK$12)</f>
        <v>776599.61609999987</v>
      </c>
      <c r="BL305" s="16">
        <v>80</v>
      </c>
      <c r="BM305" s="16">
        <f t="shared" ref="BM305:BM314" si="2816">(BL305/12*5*$D305*$G305*$H305*$J305*BM$11)+(BL305/12*4*$E305*$G305*$I305*$J305*BM$12)+(BL305/12*3*$F305*$G305*$I305*$J305*BM$12)</f>
        <v>2476743.0706666661</v>
      </c>
      <c r="BN305" s="22">
        <v>0</v>
      </c>
      <c r="BO305" s="16">
        <f t="shared" ref="BO305:BO314" si="2817">(BN305/12*5*$D305*$G305*$H305*$K305*BO$11)+(BN305/12*4*$E305*$G305*$I305*$K305*BO$12)+(BN305/12*3*$F305*$G305*$I305*$K305*BO$12)</f>
        <v>0</v>
      </c>
      <c r="BP305" s="16">
        <v>0</v>
      </c>
      <c r="BQ305" s="16">
        <f t="shared" ref="BQ305:BQ314" si="2818">(BP305/12*5*$D305*$G305*$H305*$K305*BQ$11)+(BP305/12*4*$E305*$G305*$I305*$K305*BQ$12)+(BP305/12*3*$F305*$G305*$I305*$K305*BQ$12)</f>
        <v>0</v>
      </c>
      <c r="BR305" s="16">
        <v>0</v>
      </c>
      <c r="BS305" s="16">
        <f t="shared" ref="BS305:BS314" si="2819">(BR305/12*5*$D305*$G305*$H305*$J305*BS$11)+(BR305/12*4*$E305*$G305*$I305*$J305*BS$12)+(BR305/12*3*$F305*$G305*$I305*$J305*BS$12)</f>
        <v>0</v>
      </c>
      <c r="BT305" s="16">
        <v>0</v>
      </c>
      <c r="BU305" s="16">
        <f t="shared" ref="BU305:BU314" si="2820">(BT305/12*5*$D305*$G305*$H305*$J305*BU$11)+(BT305/12*4*$E305*$G305*$I305*$J305*BU$12)+(BT305/12*3*$F305*$G305*$I305*$J305*BU$12)</f>
        <v>0</v>
      </c>
      <c r="BV305" s="16">
        <v>0</v>
      </c>
      <c r="BW305" s="16">
        <f t="shared" ref="BW305:BW314" si="2821">(BV305/12*5*$D305*$G305*$H305*$K305*BW$11)+(BV305/12*4*$E305*$G305*$I305*$K305*BW$12)+(BV305/12*3*$F305*$G305*$I305*$K305*BW$12)</f>
        <v>0</v>
      </c>
      <c r="BX305" s="16"/>
      <c r="BY305" s="16">
        <f t="shared" ref="BY305:BY314" si="2822">(BX305/12*5*$D305*$G305*$H305*$K305*BY$11)+(BX305/12*4*$E305*$G305*$I305*$K305*BY$12)+(BX305/12*3*$F305*$G305*$I305*$K305*BY$12)</f>
        <v>0</v>
      </c>
      <c r="BZ305" s="16">
        <v>0</v>
      </c>
      <c r="CA305" s="16">
        <f t="shared" ref="CA305:CA314" si="2823">(BZ305/12*5*$D305*$G305*$H305*$J305*CA$11)+(BZ305/12*4*$E305*$G305*$I305*$J305*CA$12)+(BZ305/12*3*$F305*$G305*$I305*$J305*CA$12)</f>
        <v>0</v>
      </c>
      <c r="CB305" s="16"/>
      <c r="CC305" s="16">
        <f t="shared" ref="CC305:CC314" si="2824">(CB305/12*5*$D305*$G305*$H305*$K305*CC$11)+(CB305/12*4*$E305*$G305*$I305*$K305*CC$12)+(CB305/12*3*$F305*$G305*$I305*$K305*CC$12)</f>
        <v>0</v>
      </c>
      <c r="CD305" s="16"/>
      <c r="CE305" s="16">
        <f t="shared" ref="CE305:CE314" si="2825">(CD305/12*5*$D305*$G305*$H305*$J305*CE$11)+(CD305/12*4*$E305*$G305*$I305*$J305*CE$12)+(CD305/12*3*$F305*$G305*$I305*$J305*CE$12)</f>
        <v>0</v>
      </c>
      <c r="CF305" s="16"/>
      <c r="CG305" s="16">
        <f t="shared" ref="CG305:CG314" si="2826">(CF305/12*5*$D305*$G305*$H305*$J305*CG$11)+(CF305/12*4*$E305*$G305*$I305*$J305*CG$12)+(CF305/12*3*$F305*$G305*$I305*$J305*CG$12)</f>
        <v>0</v>
      </c>
      <c r="CH305" s="16"/>
      <c r="CI305" s="16">
        <f t="shared" ref="CI305:CI314" si="2827">(CH305/12*5*$D305*$G305*$H305*$J305*CI$11)+(CH305/12*4*$E305*$G305*$I305*$J305*CI$12)+(CH305/12*3*$F305*$G305*$I305*$J305*CI$12)</f>
        <v>0</v>
      </c>
      <c r="CJ305" s="16"/>
      <c r="CK305" s="16">
        <f t="shared" ref="CK305:CK314" si="2828">(CJ305/12*5*$D305*$G305*$H305*$J305*CK$11)+(CJ305/12*4*$E305*$G305*$I305*$J305*CK$12)+(CJ305/12*3*$F305*$G305*$I305*$J305*CK$12)</f>
        <v>0</v>
      </c>
      <c r="CL305" s="16">
        <v>45</v>
      </c>
      <c r="CM305" s="16">
        <f t="shared" ref="CM305:CM314" si="2829">(CL305/12*5*$D305*$G305*$H305*$K305*CM$11)+(CL305/12*4*$E305*$G305*$I305*$K305*CM$12)+(CL305/12*3*$F305*$G305*$I305*$K305*CM$12)</f>
        <v>1657299.8720249997</v>
      </c>
      <c r="CN305" s="16">
        <v>44</v>
      </c>
      <c r="CO305" s="16">
        <f t="shared" ref="CO305:CO314" si="2830">(CN305/12*5*$D305*$G305*$H305*$K305*CO$11)+(CN305/12*4*$E305*$G305*$I305*$K305*CO$12)+(CN305/12*3*$F305*$G305*$I305*$K305*CO$12)</f>
        <v>1862918.3357399998</v>
      </c>
      <c r="CP305" s="18">
        <v>6</v>
      </c>
      <c r="CQ305" s="16">
        <f t="shared" ref="CQ305:CQ314" si="2831">(CP305/12*5*$D305*$G305*$H305*$J305*CQ$11)+(CP305/12*4*$E305*$G305*$I305*$J305*CQ$12)+(CP305/12*3*$F305*$G305*$I305*$J305*CQ$12)</f>
        <v>205198.84699999995</v>
      </c>
      <c r="CR305" s="16"/>
      <c r="CS305" s="16">
        <f t="shared" ref="CS305:CS314" si="2832">(CR305/12*5*$D305*$G305*$H305*$K305*CS$11)+(CR305/12*4*$E305*$G305*$I305*$K305*CS$12)+(CR305/12*3*$F305*$G305*$I305*$K305*CS$12)</f>
        <v>0</v>
      </c>
      <c r="CT305" s="16"/>
      <c r="CU305" s="16">
        <f t="shared" ref="CU305:CU314" si="2833">(CT305/12*5*$D305*$G305*$H305*$K305*CU$11)+(CT305/12*4*$E305*$G305*$I305*$K305*CU$12)+(CT305/12*3*$F305*$G305*$I305*$K305*CU$12)</f>
        <v>0</v>
      </c>
      <c r="CV305" s="16">
        <v>15</v>
      </c>
      <c r="CW305" s="16">
        <f t="shared" ref="CW305:CW314" si="2834">(CV305/12*5*$D305*$G305*$H305*$K305*CW$11)+(CV305/12*4*$E305*$G305*$I305*$K305*CW$12)+(CV305/12*3*$F305*$G305*$I305*$K305*CW$12)</f>
        <v>621873.01732499991</v>
      </c>
      <c r="CX305" s="16">
        <v>1</v>
      </c>
      <c r="CY305" s="16">
        <f t="shared" ref="CY305:CY314" si="2835">(CX305/12*5*$D305*$G305*$H305*$K305*CY$11)+(CX305/12*4*$E305*$G305*$I305*$K305*CY$12)+(CX305/12*3*$F305*$G305*$I305*$K305*CY$12)</f>
        <v>41381.472579999994</v>
      </c>
      <c r="CZ305" s="16">
        <v>13</v>
      </c>
      <c r="DA305" s="16">
        <f t="shared" ref="DA305:DA314" si="2836">(CZ305/12*5*$D305*$G305*$H305*$K305*DA$11)+(CZ305/12*4*$E305*$G305*$I305*$K305*DA$12)+(CZ305/12*3*$F305*$G305*$I305*$K305*DA$12)</f>
        <v>538956.61501499987</v>
      </c>
      <c r="DB305" s="16">
        <v>12</v>
      </c>
      <c r="DC305" s="16">
        <f t="shared" ref="DC305:DC314" si="2837">(DB305/12*5*$D305*$G305*$H305*$J305*DC$11)+(DB305/12*4*$E305*$G305*$I305*$J305*DC$12)+(DB305/12*3*$F305*$G305*$I305*$J305*DC$12)</f>
        <v>410397.6939999999</v>
      </c>
      <c r="DD305" s="16">
        <v>3</v>
      </c>
      <c r="DE305" s="16">
        <f t="shared" ref="DE305:DE314" si="2838">(DD305/12*5*$D305*$G305*$H305*$J305*DE$11)+(DD305/12*4*$E305*$G305*$I305*$J305*DE$12)+(DD305/12*3*$F305*$G305*$I305*$J305*DE$12)</f>
        <v>105655.81127499999</v>
      </c>
      <c r="DF305" s="16"/>
      <c r="DG305" s="16">
        <f t="shared" ref="DG305:DG314" si="2839">(DF305/12*5*$D305*$G305*$H305*$K305*DG$11)+(DF305/12*4*$E305*$G305*$I305*$K305*DG$12)+(DF305/12*3*$F305*$G305*$I305*$K305*DG$12)</f>
        <v>0</v>
      </c>
      <c r="DH305" s="16">
        <v>6</v>
      </c>
      <c r="DI305" s="16">
        <f t="shared" ref="DI305:DI314" si="2840">(DH305/12*5*$D305*$G305*$H305*$K305*DI$11)+(DH305/12*4*$E305*$G305*$I305*$K305*DI$12)+(DH305/12*3*$F305*$G305*$I305*$K305*DI$12)</f>
        <v>267016.79339999997</v>
      </c>
      <c r="DJ305" s="16"/>
      <c r="DK305" s="16">
        <f t="shared" ref="DK305:DK314" si="2841">(DJ305/12*5*$D305*$G305*$H305*$L305*DK$11)+(DJ305/12*4*$E305*$G305*$I305*$L305*DK$12)+(DJ305/12*3*$F305*$G305*$I305*$L305*DK$12)</f>
        <v>0</v>
      </c>
      <c r="DL305" s="16">
        <v>4</v>
      </c>
      <c r="DM305" s="16">
        <f t="shared" ref="DM305:DM314" si="2842">(DL305/12*5*$D305*$G305*$H305*$M305*DM$11)+(DL305/12*4*$E305*$G305*$I305*$M305*DM$12)+(DL305/12*3*$F305*$G305*$I305*$M305*DM$12)</f>
        <v>263331.45414166659</v>
      </c>
      <c r="DN305" s="16"/>
      <c r="DO305" s="16">
        <f t="shared" si="2517"/>
        <v>0</v>
      </c>
      <c r="DP305" s="16">
        <f t="shared" ref="DP305:DQ322" si="2843">SUM(N305,P305,R305,T305,V305,X305,Z305,AB305,AD305,AF305,AH305,AJ305,AL305,AN305,AP305,AR305,AT305,AV305,AX305,AZ305,BB305,BD305,BF305,BH305,BJ305,BL305,BN305,BP305,BR305,BT305,BV305,BX305,BZ305,CB305,CD305,CF305,CH305,CJ305,CL305,CN305,CP305,CR305,CT305,CV305,CX305,CZ305,DB305,DD305,DF305,DH305,DJ305,DL305,DN305)</f>
        <v>425</v>
      </c>
      <c r="DQ305" s="16">
        <f t="shared" si="2843"/>
        <v>14988456.745008336</v>
      </c>
    </row>
    <row r="306" spans="1:121" ht="30" customHeight="1" x14ac:dyDescent="0.25">
      <c r="A306" s="20"/>
      <c r="B306" s="54">
        <v>262</v>
      </c>
      <c r="C306" s="55" t="s">
        <v>434</v>
      </c>
      <c r="D306" s="56">
        <f t="shared" si="2519"/>
        <v>19063</v>
      </c>
      <c r="E306" s="56">
        <v>18530</v>
      </c>
      <c r="F306" s="56">
        <v>18715</v>
      </c>
      <c r="G306" s="21">
        <v>1.43</v>
      </c>
      <c r="H306" s="15">
        <v>1</v>
      </c>
      <c r="I306" s="15">
        <v>1</v>
      </c>
      <c r="J306" s="56">
        <v>1.4</v>
      </c>
      <c r="K306" s="56">
        <v>1.68</v>
      </c>
      <c r="L306" s="56">
        <v>2.23</v>
      </c>
      <c r="M306" s="56">
        <v>2.57</v>
      </c>
      <c r="N306" s="16">
        <v>234</v>
      </c>
      <c r="O306" s="16">
        <f t="shared" si="2791"/>
        <v>9352169.1763499994</v>
      </c>
      <c r="P306" s="16">
        <v>118</v>
      </c>
      <c r="Q306" s="16">
        <f t="shared" si="2792"/>
        <v>4716051.1231166665</v>
      </c>
      <c r="R306" s="16">
        <v>0</v>
      </c>
      <c r="S306" s="16">
        <f t="shared" si="2793"/>
        <v>0</v>
      </c>
      <c r="T306" s="16"/>
      <c r="U306" s="16">
        <f t="shared" si="2794"/>
        <v>0</v>
      </c>
      <c r="V306" s="16"/>
      <c r="W306" s="16">
        <f t="shared" si="2795"/>
        <v>0</v>
      </c>
      <c r="X306" s="16">
        <v>30</v>
      </c>
      <c r="Y306" s="16">
        <f t="shared" si="2796"/>
        <v>1198996.04825</v>
      </c>
      <c r="Z306" s="16">
        <v>0</v>
      </c>
      <c r="AA306" s="16">
        <f t="shared" si="2797"/>
        <v>0</v>
      </c>
      <c r="AB306" s="16">
        <v>0</v>
      </c>
      <c r="AC306" s="16">
        <f t="shared" si="2798"/>
        <v>0</v>
      </c>
      <c r="AD306" s="16">
        <v>0</v>
      </c>
      <c r="AE306" s="16">
        <f t="shared" si="2799"/>
        <v>0</v>
      </c>
      <c r="AF306" s="16">
        <v>1</v>
      </c>
      <c r="AG306" s="16">
        <f t="shared" si="2800"/>
        <v>39966.534941666658</v>
      </c>
      <c r="AH306" s="16">
        <v>3</v>
      </c>
      <c r="AI306" s="16">
        <f t="shared" si="2801"/>
        <v>102089.56257499999</v>
      </c>
      <c r="AJ306" s="16"/>
      <c r="AK306" s="16">
        <f t="shared" si="2802"/>
        <v>0</v>
      </c>
      <c r="AL306" s="58">
        <v>0</v>
      </c>
      <c r="AM306" s="16">
        <f t="shared" si="2803"/>
        <v>0</v>
      </c>
      <c r="AN306" s="59">
        <v>27</v>
      </c>
      <c r="AO306" s="16">
        <f t="shared" si="2804"/>
        <v>1247309.3472840001</v>
      </c>
      <c r="AP306" s="16">
        <v>0</v>
      </c>
      <c r="AQ306" s="16">
        <f t="shared" si="2805"/>
        <v>0</v>
      </c>
      <c r="AR306" s="16">
        <v>129</v>
      </c>
      <c r="AS306" s="16">
        <f t="shared" si="2806"/>
        <v>5959366.8814679999</v>
      </c>
      <c r="AT306" s="16">
        <v>8</v>
      </c>
      <c r="AU306" s="16">
        <f t="shared" si="2807"/>
        <v>381388.88787999994</v>
      </c>
      <c r="AV306" s="16"/>
      <c r="AW306" s="16">
        <f t="shared" si="2808"/>
        <v>0</v>
      </c>
      <c r="AX306" s="16"/>
      <c r="AY306" s="16">
        <f t="shared" si="2809"/>
        <v>0</v>
      </c>
      <c r="AZ306" s="16">
        <v>6</v>
      </c>
      <c r="BA306" s="16">
        <f t="shared" si="2810"/>
        <v>269611.86251999997</v>
      </c>
      <c r="BB306" s="16">
        <v>0</v>
      </c>
      <c r="BC306" s="16">
        <f t="shared" si="2811"/>
        <v>0</v>
      </c>
      <c r="BD306" s="16">
        <v>0</v>
      </c>
      <c r="BE306" s="16">
        <f t="shared" si="2812"/>
        <v>0</v>
      </c>
      <c r="BF306" s="16">
        <v>0</v>
      </c>
      <c r="BG306" s="16">
        <f t="shared" si="2813"/>
        <v>0</v>
      </c>
      <c r="BH306" s="16">
        <v>0</v>
      </c>
      <c r="BI306" s="16">
        <f t="shared" si="2814"/>
        <v>0</v>
      </c>
      <c r="BJ306" s="16">
        <v>84</v>
      </c>
      <c r="BK306" s="16">
        <f t="shared" si="2815"/>
        <v>3379896.5900699995</v>
      </c>
      <c r="BL306" s="16">
        <v>265</v>
      </c>
      <c r="BM306" s="16">
        <f t="shared" si="2816"/>
        <v>10201758.550316665</v>
      </c>
      <c r="BN306" s="22">
        <v>0</v>
      </c>
      <c r="BO306" s="16">
        <f t="shared" si="2817"/>
        <v>0</v>
      </c>
      <c r="BP306" s="16">
        <v>0</v>
      </c>
      <c r="BQ306" s="16">
        <f t="shared" si="2818"/>
        <v>0</v>
      </c>
      <c r="BR306" s="16">
        <v>0</v>
      </c>
      <c r="BS306" s="16">
        <f t="shared" si="2819"/>
        <v>0</v>
      </c>
      <c r="BT306" s="16">
        <v>0</v>
      </c>
      <c r="BU306" s="16">
        <f t="shared" si="2820"/>
        <v>0</v>
      </c>
      <c r="BV306" s="16">
        <v>0</v>
      </c>
      <c r="BW306" s="16">
        <f t="shared" si="2821"/>
        <v>0</v>
      </c>
      <c r="BX306" s="16"/>
      <c r="BY306" s="16">
        <f t="shared" si="2822"/>
        <v>0</v>
      </c>
      <c r="BZ306" s="16">
        <v>0</v>
      </c>
      <c r="CA306" s="16">
        <f t="shared" si="2823"/>
        <v>0</v>
      </c>
      <c r="CB306" s="16">
        <v>6</v>
      </c>
      <c r="CC306" s="16">
        <f t="shared" si="2824"/>
        <v>246579.69335999998</v>
      </c>
      <c r="CD306" s="16">
        <v>30</v>
      </c>
      <c r="CE306" s="16">
        <f t="shared" si="2825"/>
        <v>1154916.0622999999</v>
      </c>
      <c r="CF306" s="16"/>
      <c r="CG306" s="16">
        <f t="shared" si="2826"/>
        <v>0</v>
      </c>
      <c r="CH306" s="16"/>
      <c r="CI306" s="16">
        <f t="shared" si="2827"/>
        <v>0</v>
      </c>
      <c r="CJ306" s="16"/>
      <c r="CK306" s="16">
        <f t="shared" si="2828"/>
        <v>0</v>
      </c>
      <c r="CL306" s="16">
        <v>40</v>
      </c>
      <c r="CM306" s="16">
        <f t="shared" si="2829"/>
        <v>1831836.76676</v>
      </c>
      <c r="CN306" s="16">
        <v>3</v>
      </c>
      <c r="CO306" s="16">
        <f t="shared" si="2830"/>
        <v>157943.076291</v>
      </c>
      <c r="CP306" s="18"/>
      <c r="CQ306" s="16">
        <f t="shared" si="2831"/>
        <v>0</v>
      </c>
      <c r="CR306" s="16"/>
      <c r="CS306" s="16">
        <f t="shared" si="2832"/>
        <v>0</v>
      </c>
      <c r="CT306" s="16"/>
      <c r="CU306" s="16">
        <f t="shared" si="2833"/>
        <v>0</v>
      </c>
      <c r="CV306" s="16"/>
      <c r="CW306" s="16">
        <f t="shared" si="2834"/>
        <v>0</v>
      </c>
      <c r="CX306" s="16"/>
      <c r="CY306" s="16">
        <f t="shared" si="2835"/>
        <v>0</v>
      </c>
      <c r="CZ306" s="16">
        <v>23</v>
      </c>
      <c r="DA306" s="16">
        <f t="shared" si="2836"/>
        <v>1185704.5530329999</v>
      </c>
      <c r="DB306" s="16"/>
      <c r="DC306" s="16">
        <f t="shared" si="2837"/>
        <v>0</v>
      </c>
      <c r="DD306" s="16"/>
      <c r="DE306" s="16">
        <f t="shared" si="2838"/>
        <v>0</v>
      </c>
      <c r="DF306" s="16"/>
      <c r="DG306" s="16">
        <f t="shared" si="2839"/>
        <v>0</v>
      </c>
      <c r="DH306" s="16">
        <v>6</v>
      </c>
      <c r="DI306" s="16">
        <f t="shared" si="2840"/>
        <v>332029.57788</v>
      </c>
      <c r="DJ306" s="16"/>
      <c r="DK306" s="16">
        <f t="shared" si="2841"/>
        <v>0</v>
      </c>
      <c r="DL306" s="16">
        <v>4</v>
      </c>
      <c r="DM306" s="16">
        <f t="shared" si="2842"/>
        <v>327446.93862833327</v>
      </c>
      <c r="DN306" s="16"/>
      <c r="DO306" s="16">
        <f t="shared" si="2517"/>
        <v>0</v>
      </c>
      <c r="DP306" s="16">
        <f t="shared" si="2843"/>
        <v>1017</v>
      </c>
      <c r="DQ306" s="16">
        <f t="shared" si="2843"/>
        <v>42085061.233024329</v>
      </c>
    </row>
    <row r="307" spans="1:121" ht="30" customHeight="1" x14ac:dyDescent="0.25">
      <c r="A307" s="20"/>
      <c r="B307" s="54">
        <v>263</v>
      </c>
      <c r="C307" s="55" t="s">
        <v>435</v>
      </c>
      <c r="D307" s="56">
        <f t="shared" si="2519"/>
        <v>19063</v>
      </c>
      <c r="E307" s="56">
        <v>18530</v>
      </c>
      <c r="F307" s="56">
        <v>18715</v>
      </c>
      <c r="G307" s="21">
        <v>3</v>
      </c>
      <c r="H307" s="15">
        <v>1</v>
      </c>
      <c r="I307" s="15">
        <v>1</v>
      </c>
      <c r="J307" s="56">
        <v>1.4</v>
      </c>
      <c r="K307" s="56">
        <v>1.68</v>
      </c>
      <c r="L307" s="56">
        <v>2.23</v>
      </c>
      <c r="M307" s="56">
        <v>2.57</v>
      </c>
      <c r="N307" s="16">
        <v>75</v>
      </c>
      <c r="O307" s="16">
        <f t="shared" si="2791"/>
        <v>6288440.8125</v>
      </c>
      <c r="P307" s="16">
        <v>5</v>
      </c>
      <c r="Q307" s="16">
        <f t="shared" si="2792"/>
        <v>419229.38750000001</v>
      </c>
      <c r="R307" s="16"/>
      <c r="S307" s="16">
        <f t="shared" si="2793"/>
        <v>0</v>
      </c>
      <c r="T307" s="16"/>
      <c r="U307" s="16">
        <f t="shared" si="2794"/>
        <v>0</v>
      </c>
      <c r="V307" s="16"/>
      <c r="W307" s="16">
        <f t="shared" si="2795"/>
        <v>0</v>
      </c>
      <c r="X307" s="16">
        <v>25</v>
      </c>
      <c r="Y307" s="16">
        <f t="shared" si="2796"/>
        <v>2096146.9375</v>
      </c>
      <c r="Z307" s="16"/>
      <c r="AA307" s="16">
        <f t="shared" si="2797"/>
        <v>0</v>
      </c>
      <c r="AB307" s="16"/>
      <c r="AC307" s="16">
        <f t="shared" si="2798"/>
        <v>0</v>
      </c>
      <c r="AD307" s="16">
        <v>0</v>
      </c>
      <c r="AE307" s="16">
        <f t="shared" si="2799"/>
        <v>0</v>
      </c>
      <c r="AF307" s="16">
        <v>0</v>
      </c>
      <c r="AG307" s="16">
        <f t="shared" si="2800"/>
        <v>0</v>
      </c>
      <c r="AH307" s="16"/>
      <c r="AI307" s="16">
        <f t="shared" si="2801"/>
        <v>0</v>
      </c>
      <c r="AJ307" s="16"/>
      <c r="AK307" s="16">
        <f t="shared" si="2802"/>
        <v>0</v>
      </c>
      <c r="AL307" s="58">
        <v>0</v>
      </c>
      <c r="AM307" s="16">
        <f t="shared" si="2803"/>
        <v>0</v>
      </c>
      <c r="AN307" s="59">
        <v>0</v>
      </c>
      <c r="AO307" s="16">
        <f t="shared" si="2804"/>
        <v>0</v>
      </c>
      <c r="AP307" s="16"/>
      <c r="AQ307" s="16">
        <f t="shared" si="2805"/>
        <v>0</v>
      </c>
      <c r="AR307" s="16"/>
      <c r="AS307" s="16">
        <f t="shared" si="2806"/>
        <v>0</v>
      </c>
      <c r="AT307" s="16">
        <v>2</v>
      </c>
      <c r="AU307" s="16">
        <f t="shared" si="2807"/>
        <v>200029.13699999999</v>
      </c>
      <c r="AV307" s="16"/>
      <c r="AW307" s="16">
        <f t="shared" si="2808"/>
        <v>0</v>
      </c>
      <c r="AX307" s="16"/>
      <c r="AY307" s="16">
        <f t="shared" si="2809"/>
        <v>0</v>
      </c>
      <c r="AZ307" s="16"/>
      <c r="BA307" s="16">
        <f t="shared" si="2810"/>
        <v>0</v>
      </c>
      <c r="BB307" s="16"/>
      <c r="BC307" s="16">
        <f t="shared" si="2811"/>
        <v>0</v>
      </c>
      <c r="BD307" s="16"/>
      <c r="BE307" s="16">
        <f t="shared" si="2812"/>
        <v>0</v>
      </c>
      <c r="BF307" s="16"/>
      <c r="BG307" s="16">
        <f t="shared" si="2813"/>
        <v>0</v>
      </c>
      <c r="BH307" s="16"/>
      <c r="BI307" s="16">
        <f t="shared" si="2814"/>
        <v>0</v>
      </c>
      <c r="BJ307" s="16">
        <v>21</v>
      </c>
      <c r="BK307" s="16">
        <f t="shared" si="2815"/>
        <v>1772673.03675</v>
      </c>
      <c r="BL307" s="16">
        <v>20</v>
      </c>
      <c r="BM307" s="16">
        <f t="shared" si="2816"/>
        <v>1615267.2199999997</v>
      </c>
      <c r="BN307" s="22"/>
      <c r="BO307" s="16">
        <f t="shared" si="2817"/>
        <v>0</v>
      </c>
      <c r="BP307" s="16"/>
      <c r="BQ307" s="16">
        <f t="shared" si="2818"/>
        <v>0</v>
      </c>
      <c r="BR307" s="16"/>
      <c r="BS307" s="16">
        <f t="shared" si="2819"/>
        <v>0</v>
      </c>
      <c r="BT307" s="16"/>
      <c r="BU307" s="16">
        <f t="shared" si="2820"/>
        <v>0</v>
      </c>
      <c r="BV307" s="16"/>
      <c r="BW307" s="16">
        <f t="shared" si="2821"/>
        <v>0</v>
      </c>
      <c r="BX307" s="16"/>
      <c r="BY307" s="16">
        <f t="shared" si="2822"/>
        <v>0</v>
      </c>
      <c r="BZ307" s="16"/>
      <c r="CA307" s="16">
        <f t="shared" si="2823"/>
        <v>0</v>
      </c>
      <c r="CB307" s="16"/>
      <c r="CC307" s="16">
        <f t="shared" si="2824"/>
        <v>0</v>
      </c>
      <c r="CD307" s="16"/>
      <c r="CE307" s="16">
        <f t="shared" si="2825"/>
        <v>0</v>
      </c>
      <c r="CF307" s="16"/>
      <c r="CG307" s="16">
        <f t="shared" si="2826"/>
        <v>0</v>
      </c>
      <c r="CH307" s="16"/>
      <c r="CI307" s="16">
        <f t="shared" si="2827"/>
        <v>0</v>
      </c>
      <c r="CJ307" s="16"/>
      <c r="CK307" s="16">
        <f t="shared" si="2828"/>
        <v>0</v>
      </c>
      <c r="CL307" s="16">
        <v>2</v>
      </c>
      <c r="CM307" s="16">
        <f t="shared" si="2829"/>
        <v>192150.70979999998</v>
      </c>
      <c r="CN307" s="16"/>
      <c r="CO307" s="16">
        <f t="shared" si="2830"/>
        <v>0</v>
      </c>
      <c r="CP307" s="18"/>
      <c r="CQ307" s="16">
        <f t="shared" si="2831"/>
        <v>0</v>
      </c>
      <c r="CR307" s="16"/>
      <c r="CS307" s="16">
        <f t="shared" si="2832"/>
        <v>0</v>
      </c>
      <c r="CT307" s="16"/>
      <c r="CU307" s="16">
        <f t="shared" si="2833"/>
        <v>0</v>
      </c>
      <c r="CV307" s="16"/>
      <c r="CW307" s="16">
        <f t="shared" si="2834"/>
        <v>0</v>
      </c>
      <c r="CX307" s="16"/>
      <c r="CY307" s="16">
        <f t="shared" si="2835"/>
        <v>0</v>
      </c>
      <c r="CZ307" s="16">
        <v>3</v>
      </c>
      <c r="DA307" s="16">
        <f t="shared" si="2836"/>
        <v>324455.48729999998</v>
      </c>
      <c r="DB307" s="16"/>
      <c r="DC307" s="16">
        <f t="shared" si="2837"/>
        <v>0</v>
      </c>
      <c r="DD307" s="16"/>
      <c r="DE307" s="16">
        <f t="shared" si="2838"/>
        <v>0</v>
      </c>
      <c r="DF307" s="16"/>
      <c r="DG307" s="16">
        <f t="shared" si="2839"/>
        <v>0</v>
      </c>
      <c r="DH307" s="16">
        <v>3</v>
      </c>
      <c r="DI307" s="16">
        <f t="shared" si="2840"/>
        <v>348282.77399999998</v>
      </c>
      <c r="DJ307" s="16"/>
      <c r="DK307" s="16">
        <f t="shared" si="2841"/>
        <v>0</v>
      </c>
      <c r="DL307" s="16"/>
      <c r="DM307" s="16">
        <f t="shared" si="2842"/>
        <v>0</v>
      </c>
      <c r="DN307" s="16"/>
      <c r="DO307" s="16">
        <f t="shared" si="2517"/>
        <v>0</v>
      </c>
      <c r="DP307" s="16">
        <f t="shared" si="2843"/>
        <v>156</v>
      </c>
      <c r="DQ307" s="16">
        <f t="shared" si="2843"/>
        <v>13256675.502349999</v>
      </c>
    </row>
    <row r="308" spans="1:121" ht="30" customHeight="1" x14ac:dyDescent="0.25">
      <c r="A308" s="20"/>
      <c r="B308" s="54">
        <v>264</v>
      </c>
      <c r="C308" s="55" t="s">
        <v>436</v>
      </c>
      <c r="D308" s="56">
        <f t="shared" si="2519"/>
        <v>19063</v>
      </c>
      <c r="E308" s="56">
        <v>18530</v>
      </c>
      <c r="F308" s="56">
        <v>18715</v>
      </c>
      <c r="G308" s="21">
        <v>4.3</v>
      </c>
      <c r="H308" s="15">
        <v>1</v>
      </c>
      <c r="I308" s="15">
        <v>1</v>
      </c>
      <c r="J308" s="56">
        <v>1.4</v>
      </c>
      <c r="K308" s="56">
        <v>1.68</v>
      </c>
      <c r="L308" s="56">
        <v>2.23</v>
      </c>
      <c r="M308" s="56">
        <v>2.57</v>
      </c>
      <c r="N308" s="16">
        <v>1</v>
      </c>
      <c r="O308" s="16">
        <f t="shared" si="2791"/>
        <v>120179.09108333332</v>
      </c>
      <c r="P308" s="16"/>
      <c r="Q308" s="16">
        <f t="shared" si="2792"/>
        <v>0</v>
      </c>
      <c r="R308" s="16"/>
      <c r="S308" s="16">
        <f t="shared" si="2793"/>
        <v>0</v>
      </c>
      <c r="T308" s="16"/>
      <c r="U308" s="16">
        <f t="shared" si="2794"/>
        <v>0</v>
      </c>
      <c r="V308" s="16"/>
      <c r="W308" s="16">
        <f t="shared" si="2795"/>
        <v>0</v>
      </c>
      <c r="X308" s="16">
        <v>0</v>
      </c>
      <c r="Y308" s="16">
        <f t="shared" si="2796"/>
        <v>0</v>
      </c>
      <c r="Z308" s="16"/>
      <c r="AA308" s="16">
        <f t="shared" si="2797"/>
        <v>0</v>
      </c>
      <c r="AB308" s="16"/>
      <c r="AC308" s="16">
        <f t="shared" si="2798"/>
        <v>0</v>
      </c>
      <c r="AD308" s="16">
        <v>0</v>
      </c>
      <c r="AE308" s="16">
        <f t="shared" si="2799"/>
        <v>0</v>
      </c>
      <c r="AF308" s="16">
        <v>0</v>
      </c>
      <c r="AG308" s="16">
        <f t="shared" si="2800"/>
        <v>0</v>
      </c>
      <c r="AH308" s="16"/>
      <c r="AI308" s="16">
        <f t="shared" si="2801"/>
        <v>0</v>
      </c>
      <c r="AJ308" s="16"/>
      <c r="AK308" s="16">
        <f t="shared" si="2802"/>
        <v>0</v>
      </c>
      <c r="AL308" s="58">
        <v>0</v>
      </c>
      <c r="AM308" s="16">
        <f t="shared" si="2803"/>
        <v>0</v>
      </c>
      <c r="AN308" s="59">
        <v>0</v>
      </c>
      <c r="AO308" s="16">
        <f t="shared" si="2804"/>
        <v>0</v>
      </c>
      <c r="AP308" s="16"/>
      <c r="AQ308" s="16">
        <f t="shared" si="2805"/>
        <v>0</v>
      </c>
      <c r="AR308" s="16">
        <v>2</v>
      </c>
      <c r="AS308" s="16">
        <f t="shared" si="2806"/>
        <v>277825.96183999995</v>
      </c>
      <c r="AT308" s="16"/>
      <c r="AU308" s="16">
        <f t="shared" si="2807"/>
        <v>0</v>
      </c>
      <c r="AV308" s="16"/>
      <c r="AW308" s="16">
        <f t="shared" si="2808"/>
        <v>0</v>
      </c>
      <c r="AX308" s="16"/>
      <c r="AY308" s="16">
        <f t="shared" si="2809"/>
        <v>0</v>
      </c>
      <c r="AZ308" s="16"/>
      <c r="BA308" s="16">
        <f t="shared" si="2810"/>
        <v>0</v>
      </c>
      <c r="BB308" s="16"/>
      <c r="BC308" s="16">
        <f t="shared" si="2811"/>
        <v>0</v>
      </c>
      <c r="BD308" s="16"/>
      <c r="BE308" s="16">
        <f t="shared" si="2812"/>
        <v>0</v>
      </c>
      <c r="BF308" s="16"/>
      <c r="BG308" s="16">
        <f t="shared" si="2813"/>
        <v>0</v>
      </c>
      <c r="BH308" s="16"/>
      <c r="BI308" s="16">
        <f t="shared" si="2814"/>
        <v>0</v>
      </c>
      <c r="BJ308" s="16">
        <v>0</v>
      </c>
      <c r="BK308" s="16">
        <f t="shared" si="2815"/>
        <v>0</v>
      </c>
      <c r="BL308" s="16">
        <v>0</v>
      </c>
      <c r="BM308" s="16">
        <f t="shared" si="2816"/>
        <v>0</v>
      </c>
      <c r="BN308" s="22"/>
      <c r="BO308" s="16">
        <f t="shared" si="2817"/>
        <v>0</v>
      </c>
      <c r="BP308" s="16"/>
      <c r="BQ308" s="16">
        <f t="shared" si="2818"/>
        <v>0</v>
      </c>
      <c r="BR308" s="16"/>
      <c r="BS308" s="16">
        <f t="shared" si="2819"/>
        <v>0</v>
      </c>
      <c r="BT308" s="16"/>
      <c r="BU308" s="16">
        <f t="shared" si="2820"/>
        <v>0</v>
      </c>
      <c r="BV308" s="16"/>
      <c r="BW308" s="16">
        <f t="shared" si="2821"/>
        <v>0</v>
      </c>
      <c r="BX308" s="16"/>
      <c r="BY308" s="16">
        <f t="shared" si="2822"/>
        <v>0</v>
      </c>
      <c r="BZ308" s="16"/>
      <c r="CA308" s="16">
        <f t="shared" si="2823"/>
        <v>0</v>
      </c>
      <c r="CB308" s="16"/>
      <c r="CC308" s="16">
        <f t="shared" si="2824"/>
        <v>0</v>
      </c>
      <c r="CD308" s="16"/>
      <c r="CE308" s="16">
        <f t="shared" si="2825"/>
        <v>0</v>
      </c>
      <c r="CF308" s="16"/>
      <c r="CG308" s="16">
        <f t="shared" si="2826"/>
        <v>0</v>
      </c>
      <c r="CH308" s="16"/>
      <c r="CI308" s="16">
        <f t="shared" si="2827"/>
        <v>0</v>
      </c>
      <c r="CJ308" s="16"/>
      <c r="CK308" s="16">
        <f t="shared" si="2828"/>
        <v>0</v>
      </c>
      <c r="CL308" s="16"/>
      <c r="CM308" s="16">
        <f t="shared" si="2829"/>
        <v>0</v>
      </c>
      <c r="CN308" s="16"/>
      <c r="CO308" s="16">
        <f t="shared" si="2830"/>
        <v>0</v>
      </c>
      <c r="CP308" s="18"/>
      <c r="CQ308" s="16">
        <f t="shared" si="2831"/>
        <v>0</v>
      </c>
      <c r="CR308" s="16"/>
      <c r="CS308" s="16">
        <f t="shared" si="2832"/>
        <v>0</v>
      </c>
      <c r="CT308" s="16"/>
      <c r="CU308" s="16">
        <f t="shared" si="2833"/>
        <v>0</v>
      </c>
      <c r="CV308" s="16"/>
      <c r="CW308" s="16">
        <f t="shared" si="2834"/>
        <v>0</v>
      </c>
      <c r="CX308" s="16"/>
      <c r="CY308" s="16">
        <f t="shared" si="2835"/>
        <v>0</v>
      </c>
      <c r="CZ308" s="16"/>
      <c r="DA308" s="16">
        <f t="shared" si="2836"/>
        <v>0</v>
      </c>
      <c r="DB308" s="16"/>
      <c r="DC308" s="16">
        <f t="shared" si="2837"/>
        <v>0</v>
      </c>
      <c r="DD308" s="16"/>
      <c r="DE308" s="16">
        <f t="shared" si="2838"/>
        <v>0</v>
      </c>
      <c r="DF308" s="16"/>
      <c r="DG308" s="16">
        <f t="shared" si="2839"/>
        <v>0</v>
      </c>
      <c r="DH308" s="16"/>
      <c r="DI308" s="16">
        <f t="shared" si="2840"/>
        <v>0</v>
      </c>
      <c r="DJ308" s="16"/>
      <c r="DK308" s="16">
        <f t="shared" si="2841"/>
        <v>0</v>
      </c>
      <c r="DL308" s="16"/>
      <c r="DM308" s="16">
        <f t="shared" si="2842"/>
        <v>0</v>
      </c>
      <c r="DN308" s="16"/>
      <c r="DO308" s="16">
        <f t="shared" si="2517"/>
        <v>0</v>
      </c>
      <c r="DP308" s="16">
        <f t="shared" si="2843"/>
        <v>3</v>
      </c>
      <c r="DQ308" s="16">
        <f t="shared" si="2843"/>
        <v>398005.05292333325</v>
      </c>
    </row>
    <row r="309" spans="1:121" ht="30" customHeight="1" x14ac:dyDescent="0.25">
      <c r="A309" s="20"/>
      <c r="B309" s="54">
        <v>265</v>
      </c>
      <c r="C309" s="55" t="s">
        <v>437</v>
      </c>
      <c r="D309" s="56">
        <f t="shared" si="2519"/>
        <v>19063</v>
      </c>
      <c r="E309" s="56">
        <v>18530</v>
      </c>
      <c r="F309" s="56">
        <v>18715</v>
      </c>
      <c r="G309" s="21">
        <v>2.42</v>
      </c>
      <c r="H309" s="15">
        <v>1</v>
      </c>
      <c r="I309" s="15">
        <v>1</v>
      </c>
      <c r="J309" s="56">
        <v>1.4</v>
      </c>
      <c r="K309" s="56">
        <v>1.68</v>
      </c>
      <c r="L309" s="56">
        <v>2.23</v>
      </c>
      <c r="M309" s="56">
        <v>2.57</v>
      </c>
      <c r="N309" s="16">
        <v>10</v>
      </c>
      <c r="O309" s="16">
        <f t="shared" si="2791"/>
        <v>676356.74516666669</v>
      </c>
      <c r="P309" s="16">
        <v>10</v>
      </c>
      <c r="Q309" s="16">
        <f t="shared" si="2792"/>
        <v>676356.74516666669</v>
      </c>
      <c r="R309" s="16">
        <v>0</v>
      </c>
      <c r="S309" s="16">
        <f t="shared" si="2793"/>
        <v>0</v>
      </c>
      <c r="T309" s="16"/>
      <c r="U309" s="16">
        <f t="shared" si="2794"/>
        <v>0</v>
      </c>
      <c r="V309" s="16"/>
      <c r="W309" s="16">
        <f t="shared" si="2795"/>
        <v>0</v>
      </c>
      <c r="X309" s="16">
        <v>0</v>
      </c>
      <c r="Y309" s="16">
        <f t="shared" si="2796"/>
        <v>0</v>
      </c>
      <c r="Z309" s="16">
        <v>0</v>
      </c>
      <c r="AA309" s="16">
        <f t="shared" si="2797"/>
        <v>0</v>
      </c>
      <c r="AB309" s="16">
        <v>0</v>
      </c>
      <c r="AC309" s="16">
        <f t="shared" si="2798"/>
        <v>0</v>
      </c>
      <c r="AD309" s="16">
        <v>0</v>
      </c>
      <c r="AE309" s="16">
        <f t="shared" si="2799"/>
        <v>0</v>
      </c>
      <c r="AF309" s="16">
        <v>1</v>
      </c>
      <c r="AG309" s="16">
        <f t="shared" si="2800"/>
        <v>67635.674516666651</v>
      </c>
      <c r="AH309" s="16">
        <v>0</v>
      </c>
      <c r="AI309" s="16">
        <f t="shared" si="2801"/>
        <v>0</v>
      </c>
      <c r="AJ309" s="16"/>
      <c r="AK309" s="16">
        <f t="shared" si="2802"/>
        <v>0</v>
      </c>
      <c r="AL309" s="58">
        <v>0</v>
      </c>
      <c r="AM309" s="16">
        <f t="shared" si="2803"/>
        <v>0</v>
      </c>
      <c r="AN309" s="59">
        <v>2</v>
      </c>
      <c r="AO309" s="16">
        <f t="shared" si="2804"/>
        <v>156357.86689599999</v>
      </c>
      <c r="AP309" s="16">
        <v>0</v>
      </c>
      <c r="AQ309" s="16">
        <f t="shared" si="2805"/>
        <v>0</v>
      </c>
      <c r="AR309" s="16">
        <v>17</v>
      </c>
      <c r="AS309" s="16">
        <f t="shared" si="2806"/>
        <v>1329041.8686160001</v>
      </c>
      <c r="AT309" s="16">
        <v>0</v>
      </c>
      <c r="AU309" s="16">
        <f t="shared" si="2807"/>
        <v>0</v>
      </c>
      <c r="AV309" s="16"/>
      <c r="AW309" s="16">
        <f t="shared" si="2808"/>
        <v>0</v>
      </c>
      <c r="AX309" s="16"/>
      <c r="AY309" s="16">
        <f t="shared" si="2809"/>
        <v>0</v>
      </c>
      <c r="AZ309" s="16">
        <v>0</v>
      </c>
      <c r="BA309" s="16">
        <f t="shared" si="2810"/>
        <v>0</v>
      </c>
      <c r="BB309" s="16">
        <v>0</v>
      </c>
      <c r="BC309" s="16">
        <f t="shared" si="2811"/>
        <v>0</v>
      </c>
      <c r="BD309" s="16">
        <v>0</v>
      </c>
      <c r="BE309" s="16">
        <f t="shared" si="2812"/>
        <v>0</v>
      </c>
      <c r="BF309" s="16">
        <v>0</v>
      </c>
      <c r="BG309" s="16">
        <f t="shared" si="2813"/>
        <v>0</v>
      </c>
      <c r="BH309" s="16">
        <v>0</v>
      </c>
      <c r="BI309" s="16">
        <f t="shared" si="2814"/>
        <v>0</v>
      </c>
      <c r="BJ309" s="16">
        <v>3</v>
      </c>
      <c r="BK309" s="16">
        <f t="shared" si="2815"/>
        <v>204279.46423499996</v>
      </c>
      <c r="BL309" s="16">
        <v>10</v>
      </c>
      <c r="BM309" s="16">
        <f t="shared" si="2816"/>
        <v>651491.11206666671</v>
      </c>
      <c r="BN309" s="22">
        <v>0</v>
      </c>
      <c r="BO309" s="16">
        <f t="shared" si="2817"/>
        <v>0</v>
      </c>
      <c r="BP309" s="16">
        <v>0</v>
      </c>
      <c r="BQ309" s="16">
        <f t="shared" si="2818"/>
        <v>0</v>
      </c>
      <c r="BR309" s="16">
        <v>0</v>
      </c>
      <c r="BS309" s="16">
        <f t="shared" si="2819"/>
        <v>0</v>
      </c>
      <c r="BT309" s="16">
        <v>0</v>
      </c>
      <c r="BU309" s="16">
        <f t="shared" si="2820"/>
        <v>0</v>
      </c>
      <c r="BV309" s="16">
        <v>0</v>
      </c>
      <c r="BW309" s="16">
        <f t="shared" si="2821"/>
        <v>0</v>
      </c>
      <c r="BX309" s="16"/>
      <c r="BY309" s="16">
        <f t="shared" si="2822"/>
        <v>0</v>
      </c>
      <c r="BZ309" s="16">
        <v>0</v>
      </c>
      <c r="CA309" s="16">
        <f t="shared" si="2823"/>
        <v>0</v>
      </c>
      <c r="CB309" s="16">
        <v>0</v>
      </c>
      <c r="CC309" s="16">
        <f t="shared" si="2824"/>
        <v>0</v>
      </c>
      <c r="CD309" s="16">
        <v>0</v>
      </c>
      <c r="CE309" s="16">
        <f t="shared" si="2825"/>
        <v>0</v>
      </c>
      <c r="CF309" s="16"/>
      <c r="CG309" s="16">
        <f t="shared" si="2826"/>
        <v>0</v>
      </c>
      <c r="CH309" s="16"/>
      <c r="CI309" s="16">
        <f t="shared" si="2827"/>
        <v>0</v>
      </c>
      <c r="CJ309" s="16"/>
      <c r="CK309" s="16">
        <f t="shared" si="2828"/>
        <v>0</v>
      </c>
      <c r="CL309" s="16">
        <v>5</v>
      </c>
      <c r="CM309" s="16">
        <f t="shared" si="2829"/>
        <v>387503.93143</v>
      </c>
      <c r="CN309" s="16">
        <v>3</v>
      </c>
      <c r="CO309" s="16">
        <f t="shared" si="2830"/>
        <v>267288.28295399999</v>
      </c>
      <c r="CP309" s="18">
        <v>4</v>
      </c>
      <c r="CQ309" s="16">
        <f t="shared" si="2831"/>
        <v>287873.16506666661</v>
      </c>
      <c r="CR309" s="16">
        <v>3</v>
      </c>
      <c r="CS309" s="16">
        <f t="shared" si="2832"/>
        <v>261243.035592</v>
      </c>
      <c r="CT309" s="16"/>
      <c r="CU309" s="16">
        <f t="shared" si="2833"/>
        <v>0</v>
      </c>
      <c r="CV309" s="16"/>
      <c r="CW309" s="16">
        <f t="shared" si="2834"/>
        <v>0</v>
      </c>
      <c r="CX309" s="16"/>
      <c r="CY309" s="16">
        <f t="shared" si="2835"/>
        <v>0</v>
      </c>
      <c r="CZ309" s="16"/>
      <c r="DA309" s="16">
        <f t="shared" si="2836"/>
        <v>0</v>
      </c>
      <c r="DB309" s="16"/>
      <c r="DC309" s="16">
        <f t="shared" si="2837"/>
        <v>0</v>
      </c>
      <c r="DD309" s="16">
        <v>3</v>
      </c>
      <c r="DE309" s="16">
        <f t="shared" si="2838"/>
        <v>222336.57676999999</v>
      </c>
      <c r="DF309" s="16"/>
      <c r="DG309" s="16">
        <f t="shared" si="2839"/>
        <v>0</v>
      </c>
      <c r="DH309" s="16"/>
      <c r="DI309" s="16">
        <f t="shared" si="2840"/>
        <v>0</v>
      </c>
      <c r="DJ309" s="16"/>
      <c r="DK309" s="16">
        <f t="shared" si="2841"/>
        <v>0</v>
      </c>
      <c r="DL309" s="16"/>
      <c r="DM309" s="16">
        <f t="shared" si="2842"/>
        <v>0</v>
      </c>
      <c r="DN309" s="16"/>
      <c r="DO309" s="16">
        <f t="shared" si="2517"/>
        <v>0</v>
      </c>
      <c r="DP309" s="16">
        <f t="shared" si="2843"/>
        <v>71</v>
      </c>
      <c r="DQ309" s="16">
        <f t="shared" si="2843"/>
        <v>5187764.4684763337</v>
      </c>
    </row>
    <row r="310" spans="1:121" ht="30" customHeight="1" x14ac:dyDescent="0.25">
      <c r="A310" s="20"/>
      <c r="B310" s="54">
        <v>266</v>
      </c>
      <c r="C310" s="55" t="s">
        <v>438</v>
      </c>
      <c r="D310" s="56">
        <f t="shared" si="2519"/>
        <v>19063</v>
      </c>
      <c r="E310" s="56">
        <v>18530</v>
      </c>
      <c r="F310" s="56">
        <v>18715</v>
      </c>
      <c r="G310" s="21">
        <v>2.69</v>
      </c>
      <c r="H310" s="15">
        <v>1</v>
      </c>
      <c r="I310" s="15">
        <v>1</v>
      </c>
      <c r="J310" s="56">
        <v>1.4</v>
      </c>
      <c r="K310" s="56">
        <v>1.68</v>
      </c>
      <c r="L310" s="56">
        <v>2.23</v>
      </c>
      <c r="M310" s="56">
        <v>2.57</v>
      </c>
      <c r="N310" s="16">
        <v>8</v>
      </c>
      <c r="O310" s="16">
        <f t="shared" si="2791"/>
        <v>601454.42793333321</v>
      </c>
      <c r="P310" s="16">
        <v>5</v>
      </c>
      <c r="Q310" s="16">
        <f t="shared" si="2792"/>
        <v>375909.01745833328</v>
      </c>
      <c r="R310" s="16">
        <v>0</v>
      </c>
      <c r="S310" s="16">
        <f t="shared" si="2793"/>
        <v>0</v>
      </c>
      <c r="T310" s="16"/>
      <c r="U310" s="16">
        <f t="shared" si="2794"/>
        <v>0</v>
      </c>
      <c r="V310" s="16">
        <v>20</v>
      </c>
      <c r="W310" s="16">
        <f t="shared" si="2795"/>
        <v>1513806.4980499998</v>
      </c>
      <c r="X310" s="16">
        <v>0</v>
      </c>
      <c r="Y310" s="16">
        <f t="shared" si="2796"/>
        <v>0</v>
      </c>
      <c r="Z310" s="16">
        <v>0</v>
      </c>
      <c r="AA310" s="16">
        <f t="shared" si="2797"/>
        <v>0</v>
      </c>
      <c r="AB310" s="16">
        <v>0</v>
      </c>
      <c r="AC310" s="16">
        <f t="shared" si="2798"/>
        <v>0</v>
      </c>
      <c r="AD310" s="16">
        <v>0</v>
      </c>
      <c r="AE310" s="16">
        <f t="shared" si="2799"/>
        <v>0</v>
      </c>
      <c r="AF310" s="16">
        <v>0</v>
      </c>
      <c r="AG310" s="16">
        <f t="shared" si="2800"/>
        <v>0</v>
      </c>
      <c r="AH310" s="16">
        <v>0</v>
      </c>
      <c r="AI310" s="16">
        <f t="shared" si="2801"/>
        <v>0</v>
      </c>
      <c r="AJ310" s="16"/>
      <c r="AK310" s="16">
        <f t="shared" si="2802"/>
        <v>0</v>
      </c>
      <c r="AL310" s="58">
        <v>0</v>
      </c>
      <c r="AM310" s="16">
        <f t="shared" si="2803"/>
        <v>0</v>
      </c>
      <c r="AN310" s="59">
        <v>0</v>
      </c>
      <c r="AO310" s="16">
        <f t="shared" si="2804"/>
        <v>0</v>
      </c>
      <c r="AP310" s="16">
        <v>0</v>
      </c>
      <c r="AQ310" s="16">
        <f t="shared" si="2805"/>
        <v>0</v>
      </c>
      <c r="AR310" s="16"/>
      <c r="AS310" s="16">
        <f t="shared" si="2806"/>
        <v>0</v>
      </c>
      <c r="AT310" s="16">
        <v>11</v>
      </c>
      <c r="AU310" s="16">
        <f t="shared" si="2807"/>
        <v>986477.02730499988</v>
      </c>
      <c r="AV310" s="16"/>
      <c r="AW310" s="16">
        <f t="shared" si="2808"/>
        <v>0</v>
      </c>
      <c r="AX310" s="16"/>
      <c r="AY310" s="16">
        <f t="shared" si="2809"/>
        <v>0</v>
      </c>
      <c r="AZ310" s="16"/>
      <c r="BA310" s="16">
        <f t="shared" si="2810"/>
        <v>0</v>
      </c>
      <c r="BB310" s="16">
        <v>0</v>
      </c>
      <c r="BC310" s="16">
        <f t="shared" si="2811"/>
        <v>0</v>
      </c>
      <c r="BD310" s="16">
        <v>0</v>
      </c>
      <c r="BE310" s="16">
        <f t="shared" si="2812"/>
        <v>0</v>
      </c>
      <c r="BF310" s="16">
        <v>0</v>
      </c>
      <c r="BG310" s="16">
        <f t="shared" si="2813"/>
        <v>0</v>
      </c>
      <c r="BH310" s="16">
        <v>0</v>
      </c>
      <c r="BI310" s="16">
        <f t="shared" si="2814"/>
        <v>0</v>
      </c>
      <c r="BJ310" s="16">
        <v>3</v>
      </c>
      <c r="BK310" s="16">
        <f t="shared" si="2815"/>
        <v>227070.97470749999</v>
      </c>
      <c r="BL310" s="16">
        <v>0</v>
      </c>
      <c r="BM310" s="16">
        <f t="shared" si="2816"/>
        <v>0</v>
      </c>
      <c r="BN310" s="22">
        <v>0</v>
      </c>
      <c r="BO310" s="16">
        <f t="shared" si="2817"/>
        <v>0</v>
      </c>
      <c r="BP310" s="16">
        <v>0</v>
      </c>
      <c r="BQ310" s="16">
        <f t="shared" si="2818"/>
        <v>0</v>
      </c>
      <c r="BR310" s="16">
        <v>0</v>
      </c>
      <c r="BS310" s="16">
        <f t="shared" si="2819"/>
        <v>0</v>
      </c>
      <c r="BT310" s="16">
        <v>0</v>
      </c>
      <c r="BU310" s="16">
        <f t="shared" si="2820"/>
        <v>0</v>
      </c>
      <c r="BV310" s="16">
        <v>0</v>
      </c>
      <c r="BW310" s="16">
        <f t="shared" si="2821"/>
        <v>0</v>
      </c>
      <c r="BX310" s="16"/>
      <c r="BY310" s="16">
        <f t="shared" si="2822"/>
        <v>0</v>
      </c>
      <c r="BZ310" s="16">
        <v>0</v>
      </c>
      <c r="CA310" s="16">
        <f t="shared" si="2823"/>
        <v>0</v>
      </c>
      <c r="CB310" s="16">
        <v>0</v>
      </c>
      <c r="CC310" s="16">
        <f t="shared" si="2824"/>
        <v>0</v>
      </c>
      <c r="CD310" s="16">
        <v>0</v>
      </c>
      <c r="CE310" s="16">
        <f t="shared" si="2825"/>
        <v>0</v>
      </c>
      <c r="CF310" s="16"/>
      <c r="CG310" s="16">
        <f t="shared" si="2826"/>
        <v>0</v>
      </c>
      <c r="CH310" s="16"/>
      <c r="CI310" s="16">
        <f t="shared" si="2827"/>
        <v>0</v>
      </c>
      <c r="CJ310" s="16"/>
      <c r="CK310" s="16">
        <f t="shared" si="2828"/>
        <v>0</v>
      </c>
      <c r="CL310" s="16"/>
      <c r="CM310" s="16">
        <f t="shared" si="2829"/>
        <v>0</v>
      </c>
      <c r="CN310" s="16"/>
      <c r="CO310" s="16">
        <f t="shared" si="2830"/>
        <v>0</v>
      </c>
      <c r="CP310" s="18"/>
      <c r="CQ310" s="16">
        <f t="shared" si="2831"/>
        <v>0</v>
      </c>
      <c r="CR310" s="16"/>
      <c r="CS310" s="16">
        <f t="shared" si="2832"/>
        <v>0</v>
      </c>
      <c r="CT310" s="16"/>
      <c r="CU310" s="16">
        <f t="shared" si="2833"/>
        <v>0</v>
      </c>
      <c r="CV310" s="16"/>
      <c r="CW310" s="16">
        <f t="shared" si="2834"/>
        <v>0</v>
      </c>
      <c r="CX310" s="16"/>
      <c r="CY310" s="16">
        <f t="shared" si="2835"/>
        <v>0</v>
      </c>
      <c r="CZ310" s="16">
        <v>2</v>
      </c>
      <c r="DA310" s="16">
        <f t="shared" si="2836"/>
        <v>193952.28018599999</v>
      </c>
      <c r="DB310" s="16"/>
      <c r="DC310" s="16">
        <f t="shared" si="2837"/>
        <v>0</v>
      </c>
      <c r="DD310" s="16"/>
      <c r="DE310" s="16">
        <f t="shared" si="2838"/>
        <v>0</v>
      </c>
      <c r="DF310" s="16"/>
      <c r="DG310" s="16">
        <f t="shared" si="2839"/>
        <v>0</v>
      </c>
      <c r="DH310" s="16"/>
      <c r="DI310" s="16">
        <f t="shared" si="2840"/>
        <v>0</v>
      </c>
      <c r="DJ310" s="16"/>
      <c r="DK310" s="16">
        <f t="shared" si="2841"/>
        <v>0</v>
      </c>
      <c r="DL310" s="16"/>
      <c r="DM310" s="16">
        <f t="shared" si="2842"/>
        <v>0</v>
      </c>
      <c r="DN310" s="16"/>
      <c r="DO310" s="16">
        <f t="shared" si="2517"/>
        <v>0</v>
      </c>
      <c r="DP310" s="16">
        <f t="shared" si="2843"/>
        <v>49</v>
      </c>
      <c r="DQ310" s="16">
        <f t="shared" si="2843"/>
        <v>3898670.2256401661</v>
      </c>
    </row>
    <row r="311" spans="1:121" ht="15.75" customHeight="1" x14ac:dyDescent="0.25">
      <c r="A311" s="20"/>
      <c r="B311" s="54">
        <v>267</v>
      </c>
      <c r="C311" s="55" t="s">
        <v>439</v>
      </c>
      <c r="D311" s="56">
        <f t="shared" si="2519"/>
        <v>19063</v>
      </c>
      <c r="E311" s="56">
        <v>18530</v>
      </c>
      <c r="F311" s="56">
        <v>18715</v>
      </c>
      <c r="G311" s="21">
        <v>4.12</v>
      </c>
      <c r="H311" s="15">
        <v>1</v>
      </c>
      <c r="I311" s="15">
        <v>1</v>
      </c>
      <c r="J311" s="56">
        <v>1.4</v>
      </c>
      <c r="K311" s="56">
        <v>1.68</v>
      </c>
      <c r="L311" s="56">
        <v>2.23</v>
      </c>
      <c r="M311" s="56">
        <v>2.57</v>
      </c>
      <c r="N311" s="16">
        <v>5</v>
      </c>
      <c r="O311" s="16">
        <f t="shared" si="2791"/>
        <v>575741.69216666673</v>
      </c>
      <c r="P311" s="16">
        <v>10</v>
      </c>
      <c r="Q311" s="16">
        <f t="shared" si="2792"/>
        <v>1151483.3843333335</v>
      </c>
      <c r="R311" s="16"/>
      <c r="S311" s="16">
        <f t="shared" si="2793"/>
        <v>0</v>
      </c>
      <c r="T311" s="16"/>
      <c r="U311" s="16">
        <f t="shared" si="2794"/>
        <v>0</v>
      </c>
      <c r="V311" s="16">
        <v>0</v>
      </c>
      <c r="W311" s="16">
        <f t="shared" si="2795"/>
        <v>0</v>
      </c>
      <c r="X311" s="16">
        <v>0</v>
      </c>
      <c r="Y311" s="16">
        <f t="shared" si="2796"/>
        <v>0</v>
      </c>
      <c r="Z311" s="16"/>
      <c r="AA311" s="16">
        <f t="shared" si="2797"/>
        <v>0</v>
      </c>
      <c r="AB311" s="16"/>
      <c r="AC311" s="16">
        <f t="shared" si="2798"/>
        <v>0</v>
      </c>
      <c r="AD311" s="16">
        <v>0</v>
      </c>
      <c r="AE311" s="16">
        <f t="shared" si="2799"/>
        <v>0</v>
      </c>
      <c r="AF311" s="16">
        <v>0</v>
      </c>
      <c r="AG311" s="16">
        <f t="shared" si="2800"/>
        <v>0</v>
      </c>
      <c r="AH311" s="16"/>
      <c r="AI311" s="16">
        <f t="shared" si="2801"/>
        <v>0</v>
      </c>
      <c r="AJ311" s="16"/>
      <c r="AK311" s="16">
        <f t="shared" si="2802"/>
        <v>0</v>
      </c>
      <c r="AL311" s="58">
        <v>0</v>
      </c>
      <c r="AM311" s="16">
        <f t="shared" si="2803"/>
        <v>0</v>
      </c>
      <c r="AN311" s="59">
        <v>3</v>
      </c>
      <c r="AO311" s="16">
        <f t="shared" si="2804"/>
        <v>399294.05678400001</v>
      </c>
      <c r="AP311" s="16"/>
      <c r="AQ311" s="16">
        <f t="shared" si="2805"/>
        <v>0</v>
      </c>
      <c r="AR311" s="16"/>
      <c r="AS311" s="16">
        <f t="shared" si="2806"/>
        <v>0</v>
      </c>
      <c r="AT311" s="16"/>
      <c r="AU311" s="16">
        <f t="shared" si="2807"/>
        <v>0</v>
      </c>
      <c r="AV311" s="16"/>
      <c r="AW311" s="16">
        <f t="shared" si="2808"/>
        <v>0</v>
      </c>
      <c r="AX311" s="16"/>
      <c r="AY311" s="16">
        <f t="shared" si="2809"/>
        <v>0</v>
      </c>
      <c r="AZ311" s="16"/>
      <c r="BA311" s="16">
        <f t="shared" si="2810"/>
        <v>0</v>
      </c>
      <c r="BB311" s="16"/>
      <c r="BC311" s="16">
        <f t="shared" si="2811"/>
        <v>0</v>
      </c>
      <c r="BD311" s="16"/>
      <c r="BE311" s="16">
        <f t="shared" si="2812"/>
        <v>0</v>
      </c>
      <c r="BF311" s="16"/>
      <c r="BG311" s="16">
        <f t="shared" si="2813"/>
        <v>0</v>
      </c>
      <c r="BH311" s="16"/>
      <c r="BI311" s="16">
        <f t="shared" si="2814"/>
        <v>0</v>
      </c>
      <c r="BJ311" s="16">
        <v>9</v>
      </c>
      <c r="BK311" s="16">
        <f t="shared" si="2815"/>
        <v>1043344.70163</v>
      </c>
      <c r="BL311" s="16">
        <v>44</v>
      </c>
      <c r="BM311" s="16">
        <f t="shared" si="2816"/>
        <v>4880260.6940266667</v>
      </c>
      <c r="BN311" s="22"/>
      <c r="BO311" s="16">
        <f t="shared" si="2817"/>
        <v>0</v>
      </c>
      <c r="BP311" s="16"/>
      <c r="BQ311" s="16">
        <f t="shared" si="2818"/>
        <v>0</v>
      </c>
      <c r="BR311" s="16"/>
      <c r="BS311" s="16">
        <f t="shared" si="2819"/>
        <v>0</v>
      </c>
      <c r="BT311" s="16"/>
      <c r="BU311" s="16">
        <f t="shared" si="2820"/>
        <v>0</v>
      </c>
      <c r="BV311" s="16"/>
      <c r="BW311" s="16">
        <f t="shared" si="2821"/>
        <v>0</v>
      </c>
      <c r="BX311" s="16"/>
      <c r="BY311" s="16">
        <f t="shared" si="2822"/>
        <v>0</v>
      </c>
      <c r="BZ311" s="16"/>
      <c r="CA311" s="16">
        <f t="shared" si="2823"/>
        <v>0</v>
      </c>
      <c r="CB311" s="16"/>
      <c r="CC311" s="16">
        <f t="shared" si="2824"/>
        <v>0</v>
      </c>
      <c r="CD311" s="16"/>
      <c r="CE311" s="16">
        <f t="shared" si="2825"/>
        <v>0</v>
      </c>
      <c r="CF311" s="16"/>
      <c r="CG311" s="16">
        <f t="shared" si="2826"/>
        <v>0</v>
      </c>
      <c r="CH311" s="16"/>
      <c r="CI311" s="16">
        <f t="shared" si="2827"/>
        <v>0</v>
      </c>
      <c r="CJ311" s="16"/>
      <c r="CK311" s="16">
        <f t="shared" si="2828"/>
        <v>0</v>
      </c>
      <c r="CL311" s="16">
        <v>2</v>
      </c>
      <c r="CM311" s="16">
        <f t="shared" si="2829"/>
        <v>263886.97479199996</v>
      </c>
      <c r="CN311" s="16">
        <v>1</v>
      </c>
      <c r="CO311" s="16">
        <f t="shared" si="2830"/>
        <v>151684.25974800001</v>
      </c>
      <c r="CP311" s="18"/>
      <c r="CQ311" s="16">
        <f t="shared" si="2831"/>
        <v>0</v>
      </c>
      <c r="CR311" s="16">
        <v>3</v>
      </c>
      <c r="CS311" s="16">
        <f t="shared" si="2832"/>
        <v>444760.87051199994</v>
      </c>
      <c r="CT311" s="16"/>
      <c r="CU311" s="16">
        <f t="shared" si="2833"/>
        <v>0</v>
      </c>
      <c r="CV311" s="16"/>
      <c r="CW311" s="16">
        <f t="shared" si="2834"/>
        <v>0</v>
      </c>
      <c r="CX311" s="16"/>
      <c r="CY311" s="16">
        <f t="shared" si="2835"/>
        <v>0</v>
      </c>
      <c r="CZ311" s="16"/>
      <c r="DA311" s="16">
        <f t="shared" si="2836"/>
        <v>0</v>
      </c>
      <c r="DB311" s="16"/>
      <c r="DC311" s="16">
        <f t="shared" si="2837"/>
        <v>0</v>
      </c>
      <c r="DD311" s="16"/>
      <c r="DE311" s="16">
        <f t="shared" si="2838"/>
        <v>0</v>
      </c>
      <c r="DF311" s="16"/>
      <c r="DG311" s="16">
        <f t="shared" si="2839"/>
        <v>0</v>
      </c>
      <c r="DH311" s="16"/>
      <c r="DI311" s="16">
        <f t="shared" si="2840"/>
        <v>0</v>
      </c>
      <c r="DJ311" s="16"/>
      <c r="DK311" s="16">
        <f t="shared" si="2841"/>
        <v>0</v>
      </c>
      <c r="DL311" s="16"/>
      <c r="DM311" s="16">
        <f t="shared" si="2842"/>
        <v>0</v>
      </c>
      <c r="DN311" s="16"/>
      <c r="DO311" s="16">
        <f t="shared" si="2517"/>
        <v>0</v>
      </c>
      <c r="DP311" s="16">
        <f t="shared" si="2843"/>
        <v>77</v>
      </c>
      <c r="DQ311" s="16">
        <f t="shared" si="2843"/>
        <v>8910456.6339926664</v>
      </c>
    </row>
    <row r="312" spans="1:121" ht="30" customHeight="1" x14ac:dyDescent="0.25">
      <c r="A312" s="20"/>
      <c r="B312" s="54">
        <v>268</v>
      </c>
      <c r="C312" s="55" t="s">
        <v>440</v>
      </c>
      <c r="D312" s="56">
        <f t="shared" si="2519"/>
        <v>19063</v>
      </c>
      <c r="E312" s="56">
        <v>18530</v>
      </c>
      <c r="F312" s="56">
        <v>18715</v>
      </c>
      <c r="G312" s="21">
        <v>1.1599999999999999</v>
      </c>
      <c r="H312" s="15">
        <v>1</v>
      </c>
      <c r="I312" s="15">
        <v>1</v>
      </c>
      <c r="J312" s="56">
        <v>1.4</v>
      </c>
      <c r="K312" s="56">
        <v>1.68</v>
      </c>
      <c r="L312" s="56">
        <v>2.23</v>
      </c>
      <c r="M312" s="56">
        <v>2.57</v>
      </c>
      <c r="N312" s="16">
        <v>0</v>
      </c>
      <c r="O312" s="16">
        <f t="shared" si="2791"/>
        <v>0</v>
      </c>
      <c r="P312" s="16">
        <v>0</v>
      </c>
      <c r="Q312" s="16">
        <f t="shared" si="2792"/>
        <v>0</v>
      </c>
      <c r="R312" s="16">
        <v>0</v>
      </c>
      <c r="S312" s="16">
        <f t="shared" si="2793"/>
        <v>0</v>
      </c>
      <c r="T312" s="16"/>
      <c r="U312" s="16">
        <f t="shared" si="2794"/>
        <v>0</v>
      </c>
      <c r="V312" s="16">
        <v>0</v>
      </c>
      <c r="W312" s="16">
        <f t="shared" si="2795"/>
        <v>0</v>
      </c>
      <c r="X312" s="16">
        <v>0</v>
      </c>
      <c r="Y312" s="16">
        <f t="shared" si="2796"/>
        <v>0</v>
      </c>
      <c r="Z312" s="16">
        <v>0</v>
      </c>
      <c r="AA312" s="16">
        <f t="shared" si="2797"/>
        <v>0</v>
      </c>
      <c r="AB312" s="16">
        <v>0</v>
      </c>
      <c r="AC312" s="16">
        <f t="shared" si="2798"/>
        <v>0</v>
      </c>
      <c r="AD312" s="16">
        <v>0</v>
      </c>
      <c r="AE312" s="16">
        <f t="shared" si="2799"/>
        <v>0</v>
      </c>
      <c r="AF312" s="16">
        <v>70</v>
      </c>
      <c r="AG312" s="16">
        <f t="shared" si="2800"/>
        <v>2269428.4176666662</v>
      </c>
      <c r="AH312" s="16">
        <v>0</v>
      </c>
      <c r="AI312" s="16">
        <f t="shared" si="2801"/>
        <v>0</v>
      </c>
      <c r="AJ312" s="16"/>
      <c r="AK312" s="16">
        <f t="shared" si="2802"/>
        <v>0</v>
      </c>
      <c r="AL312" s="58">
        <v>0</v>
      </c>
      <c r="AM312" s="16">
        <f t="shared" si="2803"/>
        <v>0</v>
      </c>
      <c r="AN312" s="59">
        <v>0</v>
      </c>
      <c r="AO312" s="16">
        <f t="shared" si="2804"/>
        <v>0</v>
      </c>
      <c r="AP312" s="16">
        <v>0</v>
      </c>
      <c r="AQ312" s="16">
        <f t="shared" si="2805"/>
        <v>0</v>
      </c>
      <c r="AR312" s="16">
        <v>2</v>
      </c>
      <c r="AS312" s="16">
        <f t="shared" si="2806"/>
        <v>74948.399007999993</v>
      </c>
      <c r="AT312" s="16"/>
      <c r="AU312" s="16">
        <f t="shared" si="2807"/>
        <v>0</v>
      </c>
      <c r="AV312" s="16"/>
      <c r="AW312" s="16">
        <f t="shared" si="2808"/>
        <v>0</v>
      </c>
      <c r="AX312" s="16"/>
      <c r="AY312" s="16">
        <f t="shared" si="2809"/>
        <v>0</v>
      </c>
      <c r="AZ312" s="16"/>
      <c r="BA312" s="16">
        <f t="shared" si="2810"/>
        <v>0</v>
      </c>
      <c r="BB312" s="16">
        <v>0</v>
      </c>
      <c r="BC312" s="16">
        <f t="shared" si="2811"/>
        <v>0</v>
      </c>
      <c r="BD312" s="16">
        <v>0</v>
      </c>
      <c r="BE312" s="16">
        <f t="shared" si="2812"/>
        <v>0</v>
      </c>
      <c r="BF312" s="16">
        <v>0</v>
      </c>
      <c r="BG312" s="16">
        <f t="shared" si="2813"/>
        <v>0</v>
      </c>
      <c r="BH312" s="16">
        <v>0</v>
      </c>
      <c r="BI312" s="16">
        <f t="shared" si="2814"/>
        <v>0</v>
      </c>
      <c r="BJ312" s="16">
        <v>0</v>
      </c>
      <c r="BK312" s="16">
        <f t="shared" si="2815"/>
        <v>0</v>
      </c>
      <c r="BL312" s="16">
        <v>0</v>
      </c>
      <c r="BM312" s="16">
        <f t="shared" si="2816"/>
        <v>0</v>
      </c>
      <c r="BN312" s="22">
        <v>5</v>
      </c>
      <c r="BO312" s="16">
        <f t="shared" si="2817"/>
        <v>166685.5736</v>
      </c>
      <c r="BP312" s="16">
        <v>0</v>
      </c>
      <c r="BQ312" s="16">
        <f t="shared" si="2818"/>
        <v>0</v>
      </c>
      <c r="BR312" s="16">
        <v>0</v>
      </c>
      <c r="BS312" s="16">
        <f t="shared" si="2819"/>
        <v>0</v>
      </c>
      <c r="BT312" s="16">
        <v>0</v>
      </c>
      <c r="BU312" s="16">
        <f t="shared" si="2820"/>
        <v>0</v>
      </c>
      <c r="BV312" s="16">
        <v>0</v>
      </c>
      <c r="BW312" s="16">
        <f t="shared" si="2821"/>
        <v>0</v>
      </c>
      <c r="BX312" s="16"/>
      <c r="BY312" s="16">
        <f t="shared" si="2822"/>
        <v>0</v>
      </c>
      <c r="BZ312" s="16">
        <v>0</v>
      </c>
      <c r="CA312" s="16">
        <f t="shared" si="2823"/>
        <v>0</v>
      </c>
      <c r="CB312" s="16">
        <v>0</v>
      </c>
      <c r="CC312" s="16">
        <f t="shared" si="2824"/>
        <v>0</v>
      </c>
      <c r="CD312" s="16">
        <v>0</v>
      </c>
      <c r="CE312" s="16">
        <f t="shared" si="2825"/>
        <v>0</v>
      </c>
      <c r="CF312" s="16"/>
      <c r="CG312" s="16">
        <f t="shared" si="2826"/>
        <v>0</v>
      </c>
      <c r="CH312" s="16"/>
      <c r="CI312" s="16">
        <f t="shared" si="2827"/>
        <v>0</v>
      </c>
      <c r="CJ312" s="16"/>
      <c r="CK312" s="16">
        <f t="shared" si="2828"/>
        <v>0</v>
      </c>
      <c r="CL312" s="16"/>
      <c r="CM312" s="16">
        <f t="shared" si="2829"/>
        <v>0</v>
      </c>
      <c r="CN312" s="16"/>
      <c r="CO312" s="16">
        <f t="shared" si="2830"/>
        <v>0</v>
      </c>
      <c r="CP312" s="18"/>
      <c r="CQ312" s="16">
        <f t="shared" si="2831"/>
        <v>0</v>
      </c>
      <c r="CR312" s="16"/>
      <c r="CS312" s="16">
        <f t="shared" si="2832"/>
        <v>0</v>
      </c>
      <c r="CT312" s="16"/>
      <c r="CU312" s="16">
        <f t="shared" si="2833"/>
        <v>0</v>
      </c>
      <c r="CV312" s="16"/>
      <c r="CW312" s="16">
        <f t="shared" si="2834"/>
        <v>0</v>
      </c>
      <c r="CX312" s="16"/>
      <c r="CY312" s="16">
        <f t="shared" si="2835"/>
        <v>0</v>
      </c>
      <c r="CZ312" s="16"/>
      <c r="DA312" s="16">
        <f t="shared" si="2836"/>
        <v>0</v>
      </c>
      <c r="DB312" s="16"/>
      <c r="DC312" s="16">
        <f t="shared" si="2837"/>
        <v>0</v>
      </c>
      <c r="DD312" s="16"/>
      <c r="DE312" s="16">
        <f t="shared" si="2838"/>
        <v>0</v>
      </c>
      <c r="DF312" s="16"/>
      <c r="DG312" s="16">
        <f t="shared" si="2839"/>
        <v>0</v>
      </c>
      <c r="DH312" s="16"/>
      <c r="DI312" s="16">
        <f t="shared" si="2840"/>
        <v>0</v>
      </c>
      <c r="DJ312" s="16"/>
      <c r="DK312" s="16">
        <f t="shared" si="2841"/>
        <v>0</v>
      </c>
      <c r="DL312" s="16"/>
      <c r="DM312" s="16">
        <f t="shared" si="2842"/>
        <v>0</v>
      </c>
      <c r="DN312" s="16"/>
      <c r="DO312" s="16">
        <f t="shared" si="2517"/>
        <v>0</v>
      </c>
      <c r="DP312" s="16">
        <f t="shared" si="2843"/>
        <v>77</v>
      </c>
      <c r="DQ312" s="16">
        <f t="shared" si="2843"/>
        <v>2511062.3902746662</v>
      </c>
    </row>
    <row r="313" spans="1:121" ht="30" customHeight="1" x14ac:dyDescent="0.25">
      <c r="A313" s="20"/>
      <c r="B313" s="54">
        <v>269</v>
      </c>
      <c r="C313" s="55" t="s">
        <v>441</v>
      </c>
      <c r="D313" s="56">
        <f t="shared" si="2519"/>
        <v>19063</v>
      </c>
      <c r="E313" s="56">
        <v>18530</v>
      </c>
      <c r="F313" s="56">
        <v>18715</v>
      </c>
      <c r="G313" s="21">
        <v>1.95</v>
      </c>
      <c r="H313" s="15">
        <v>1</v>
      </c>
      <c r="I313" s="15">
        <v>1</v>
      </c>
      <c r="J313" s="56">
        <v>1.4</v>
      </c>
      <c r="K313" s="56">
        <v>1.68</v>
      </c>
      <c r="L313" s="56">
        <v>2.23</v>
      </c>
      <c r="M313" s="56">
        <v>2.57</v>
      </c>
      <c r="N313" s="16">
        <v>111</v>
      </c>
      <c r="O313" s="16">
        <f t="shared" si="2791"/>
        <v>6049480.0616250001</v>
      </c>
      <c r="P313" s="16">
        <v>50</v>
      </c>
      <c r="Q313" s="16">
        <f t="shared" si="2792"/>
        <v>2724991.0187500003</v>
      </c>
      <c r="R313" s="16">
        <v>0</v>
      </c>
      <c r="S313" s="16">
        <f t="shared" si="2793"/>
        <v>0</v>
      </c>
      <c r="T313" s="16"/>
      <c r="U313" s="16">
        <f t="shared" si="2794"/>
        <v>0</v>
      </c>
      <c r="V313" s="16">
        <v>2</v>
      </c>
      <c r="W313" s="16">
        <f t="shared" si="2795"/>
        <v>109736.90227499997</v>
      </c>
      <c r="X313" s="16">
        <v>25</v>
      </c>
      <c r="Y313" s="16">
        <f t="shared" si="2796"/>
        <v>1362495.5093750001</v>
      </c>
      <c r="Z313" s="16">
        <v>0</v>
      </c>
      <c r="AA313" s="16">
        <f t="shared" si="2797"/>
        <v>0</v>
      </c>
      <c r="AB313" s="16">
        <v>0</v>
      </c>
      <c r="AC313" s="16">
        <f t="shared" si="2798"/>
        <v>0</v>
      </c>
      <c r="AD313" s="16">
        <v>0</v>
      </c>
      <c r="AE313" s="16">
        <f t="shared" si="2799"/>
        <v>0</v>
      </c>
      <c r="AF313" s="16">
        <v>67</v>
      </c>
      <c r="AG313" s="16">
        <f t="shared" si="2800"/>
        <v>3651487.9651249996</v>
      </c>
      <c r="AH313" s="16"/>
      <c r="AI313" s="16">
        <f t="shared" si="2801"/>
        <v>0</v>
      </c>
      <c r="AJ313" s="16"/>
      <c r="AK313" s="16">
        <f t="shared" si="2802"/>
        <v>0</v>
      </c>
      <c r="AL313" s="58">
        <v>0</v>
      </c>
      <c r="AM313" s="16">
        <f t="shared" si="2803"/>
        <v>0</v>
      </c>
      <c r="AN313" s="59">
        <v>21</v>
      </c>
      <c r="AO313" s="16">
        <f t="shared" si="2804"/>
        <v>1322903.8531800001</v>
      </c>
      <c r="AP313" s="16">
        <v>0</v>
      </c>
      <c r="AQ313" s="16">
        <f t="shared" si="2805"/>
        <v>0</v>
      </c>
      <c r="AR313" s="16">
        <v>41</v>
      </c>
      <c r="AS313" s="16">
        <f t="shared" si="2806"/>
        <v>2582812.2847799999</v>
      </c>
      <c r="AT313" s="16">
        <v>5</v>
      </c>
      <c r="AU313" s="16">
        <f t="shared" si="2807"/>
        <v>325047.34762499999</v>
      </c>
      <c r="AV313" s="16"/>
      <c r="AW313" s="16">
        <f t="shared" si="2808"/>
        <v>0</v>
      </c>
      <c r="AX313" s="16"/>
      <c r="AY313" s="16">
        <f t="shared" si="2809"/>
        <v>0</v>
      </c>
      <c r="AZ313" s="16">
        <v>6</v>
      </c>
      <c r="BA313" s="16">
        <f t="shared" si="2810"/>
        <v>367652.53980000003</v>
      </c>
      <c r="BB313" s="16">
        <v>0</v>
      </c>
      <c r="BC313" s="16">
        <f t="shared" si="2811"/>
        <v>0</v>
      </c>
      <c r="BD313" s="16">
        <v>0</v>
      </c>
      <c r="BE313" s="16">
        <f t="shared" si="2812"/>
        <v>0</v>
      </c>
      <c r="BF313" s="16">
        <v>0</v>
      </c>
      <c r="BG313" s="16">
        <f t="shared" si="2813"/>
        <v>0</v>
      </c>
      <c r="BH313" s="16">
        <v>0</v>
      </c>
      <c r="BI313" s="16">
        <f t="shared" si="2814"/>
        <v>0</v>
      </c>
      <c r="BJ313" s="16">
        <v>51</v>
      </c>
      <c r="BK313" s="16">
        <f t="shared" si="2815"/>
        <v>2798291.0080124997</v>
      </c>
      <c r="BL313" s="16">
        <v>36</v>
      </c>
      <c r="BM313" s="16">
        <f t="shared" si="2816"/>
        <v>1889862.6473999999</v>
      </c>
      <c r="BN313" s="22">
        <v>5</v>
      </c>
      <c r="BO313" s="16">
        <f t="shared" si="2817"/>
        <v>280204.19700000004</v>
      </c>
      <c r="BP313" s="16">
        <v>0</v>
      </c>
      <c r="BQ313" s="16">
        <f t="shared" si="2818"/>
        <v>0</v>
      </c>
      <c r="BR313" s="16">
        <v>0</v>
      </c>
      <c r="BS313" s="16">
        <f t="shared" si="2819"/>
        <v>0</v>
      </c>
      <c r="BT313" s="16">
        <v>0</v>
      </c>
      <c r="BU313" s="16">
        <f t="shared" si="2820"/>
        <v>0</v>
      </c>
      <c r="BV313" s="16">
        <v>0</v>
      </c>
      <c r="BW313" s="16">
        <f t="shared" si="2821"/>
        <v>0</v>
      </c>
      <c r="BX313" s="16"/>
      <c r="BY313" s="16">
        <f t="shared" si="2822"/>
        <v>0</v>
      </c>
      <c r="BZ313" s="16">
        <v>0</v>
      </c>
      <c r="CA313" s="16">
        <f t="shared" si="2823"/>
        <v>0</v>
      </c>
      <c r="CB313" s="16">
        <v>0</v>
      </c>
      <c r="CC313" s="16">
        <f t="shared" si="2824"/>
        <v>0</v>
      </c>
      <c r="CD313" s="16"/>
      <c r="CE313" s="16">
        <f t="shared" si="2825"/>
        <v>0</v>
      </c>
      <c r="CF313" s="16"/>
      <c r="CG313" s="16">
        <f t="shared" si="2826"/>
        <v>0</v>
      </c>
      <c r="CH313" s="16">
        <v>2</v>
      </c>
      <c r="CI313" s="16">
        <f t="shared" si="2827"/>
        <v>77389.730599999981</v>
      </c>
      <c r="CJ313" s="16">
        <v>3</v>
      </c>
      <c r="CK313" s="16">
        <f t="shared" si="2828"/>
        <v>153188.55824999997</v>
      </c>
      <c r="CL313" s="16">
        <v>30</v>
      </c>
      <c r="CM313" s="16">
        <f t="shared" si="2829"/>
        <v>1873469.4205499997</v>
      </c>
      <c r="CN313" s="16">
        <v>20</v>
      </c>
      <c r="CO313" s="16">
        <f t="shared" si="2830"/>
        <v>1435846.1480999999</v>
      </c>
      <c r="CP313" s="18"/>
      <c r="CQ313" s="16">
        <f t="shared" si="2831"/>
        <v>0</v>
      </c>
      <c r="CR313" s="16">
        <v>3</v>
      </c>
      <c r="CS313" s="16">
        <f t="shared" si="2832"/>
        <v>210505.75181999998</v>
      </c>
      <c r="CT313" s="16"/>
      <c r="CU313" s="16">
        <f t="shared" si="2833"/>
        <v>0</v>
      </c>
      <c r="CV313" s="16">
        <v>6</v>
      </c>
      <c r="CW313" s="16">
        <f t="shared" si="2834"/>
        <v>421792.13348999998</v>
      </c>
      <c r="CX313" s="16">
        <v>5</v>
      </c>
      <c r="CY313" s="16">
        <f t="shared" si="2835"/>
        <v>350842.91970000003</v>
      </c>
      <c r="CZ313" s="16">
        <v>3</v>
      </c>
      <c r="DA313" s="16">
        <f t="shared" si="2836"/>
        <v>210896.06674499999</v>
      </c>
      <c r="DB313" s="16">
        <v>7</v>
      </c>
      <c r="DC313" s="16">
        <f t="shared" si="2837"/>
        <v>405936.84949999995</v>
      </c>
      <c r="DD313" s="16">
        <v>8</v>
      </c>
      <c r="DE313" s="16">
        <f t="shared" si="2838"/>
        <v>477748.0161999999</v>
      </c>
      <c r="DF313" s="16"/>
      <c r="DG313" s="16">
        <f t="shared" si="2839"/>
        <v>0</v>
      </c>
      <c r="DH313" s="16"/>
      <c r="DI313" s="16">
        <f t="shared" si="2840"/>
        <v>0</v>
      </c>
      <c r="DJ313" s="16"/>
      <c r="DK313" s="16">
        <f t="shared" si="2841"/>
        <v>0</v>
      </c>
      <c r="DL313" s="16"/>
      <c r="DM313" s="16">
        <f t="shared" si="2842"/>
        <v>0</v>
      </c>
      <c r="DN313" s="16"/>
      <c r="DO313" s="16">
        <f t="shared" si="2517"/>
        <v>0</v>
      </c>
      <c r="DP313" s="16">
        <f t="shared" si="2843"/>
        <v>507</v>
      </c>
      <c r="DQ313" s="16">
        <f t="shared" si="2843"/>
        <v>29082580.929902501</v>
      </c>
    </row>
    <row r="314" spans="1:121" ht="30" customHeight="1" x14ac:dyDescent="0.25">
      <c r="A314" s="20"/>
      <c r="B314" s="54">
        <v>270</v>
      </c>
      <c r="C314" s="55" t="s">
        <v>442</v>
      </c>
      <c r="D314" s="56">
        <f t="shared" si="2519"/>
        <v>19063</v>
      </c>
      <c r="E314" s="56">
        <v>18530</v>
      </c>
      <c r="F314" s="56">
        <v>18715</v>
      </c>
      <c r="G314" s="21">
        <v>2.46</v>
      </c>
      <c r="H314" s="15">
        <v>1</v>
      </c>
      <c r="I314" s="15">
        <v>1</v>
      </c>
      <c r="J314" s="56">
        <v>1.4</v>
      </c>
      <c r="K314" s="56">
        <v>1.68</v>
      </c>
      <c r="L314" s="56">
        <v>2.23</v>
      </c>
      <c r="M314" s="56">
        <v>2.57</v>
      </c>
      <c r="N314" s="16">
        <v>24</v>
      </c>
      <c r="O314" s="16">
        <f t="shared" si="2791"/>
        <v>1650086.8692000001</v>
      </c>
      <c r="P314" s="16">
        <v>0</v>
      </c>
      <c r="Q314" s="16">
        <f t="shared" si="2792"/>
        <v>0</v>
      </c>
      <c r="R314" s="16">
        <v>0</v>
      </c>
      <c r="S314" s="16">
        <f t="shared" si="2793"/>
        <v>0</v>
      </c>
      <c r="T314" s="16"/>
      <c r="U314" s="16">
        <f t="shared" si="2794"/>
        <v>0</v>
      </c>
      <c r="V314" s="16">
        <v>0</v>
      </c>
      <c r="W314" s="16">
        <f t="shared" si="2795"/>
        <v>0</v>
      </c>
      <c r="X314" s="16">
        <v>0</v>
      </c>
      <c r="Y314" s="16">
        <f t="shared" si="2796"/>
        <v>0</v>
      </c>
      <c r="Z314" s="16">
        <v>0</v>
      </c>
      <c r="AA314" s="16">
        <f t="shared" si="2797"/>
        <v>0</v>
      </c>
      <c r="AB314" s="16">
        <v>0</v>
      </c>
      <c r="AC314" s="16">
        <f t="shared" si="2798"/>
        <v>0</v>
      </c>
      <c r="AD314" s="16">
        <v>0</v>
      </c>
      <c r="AE314" s="16">
        <f t="shared" si="2799"/>
        <v>0</v>
      </c>
      <c r="AF314" s="16">
        <v>0</v>
      </c>
      <c r="AG314" s="16">
        <f t="shared" si="2800"/>
        <v>0</v>
      </c>
      <c r="AH314" s="16"/>
      <c r="AI314" s="16">
        <f t="shared" si="2801"/>
        <v>0</v>
      </c>
      <c r="AJ314" s="16"/>
      <c r="AK314" s="16">
        <f t="shared" si="2802"/>
        <v>0</v>
      </c>
      <c r="AL314" s="58">
        <v>0</v>
      </c>
      <c r="AM314" s="16">
        <f t="shared" si="2803"/>
        <v>0</v>
      </c>
      <c r="AN314" s="59">
        <v>0</v>
      </c>
      <c r="AO314" s="16">
        <f t="shared" si="2804"/>
        <v>0</v>
      </c>
      <c r="AP314" s="16">
        <v>0</v>
      </c>
      <c r="AQ314" s="16">
        <f t="shared" si="2805"/>
        <v>0</v>
      </c>
      <c r="AR314" s="16">
        <v>8</v>
      </c>
      <c r="AS314" s="16">
        <f t="shared" si="2806"/>
        <v>635769.17779199989</v>
      </c>
      <c r="AT314" s="16">
        <v>2</v>
      </c>
      <c r="AU314" s="16">
        <f t="shared" si="2807"/>
        <v>164023.89233999999</v>
      </c>
      <c r="AV314" s="16"/>
      <c r="AW314" s="16">
        <f t="shared" si="2808"/>
        <v>0</v>
      </c>
      <c r="AX314" s="16"/>
      <c r="AY314" s="16">
        <f t="shared" si="2809"/>
        <v>0</v>
      </c>
      <c r="AZ314" s="16"/>
      <c r="BA314" s="16">
        <f t="shared" si="2810"/>
        <v>0</v>
      </c>
      <c r="BB314" s="16">
        <v>0</v>
      </c>
      <c r="BC314" s="16">
        <f t="shared" si="2811"/>
        <v>0</v>
      </c>
      <c r="BD314" s="16">
        <v>0</v>
      </c>
      <c r="BE314" s="16">
        <f t="shared" si="2812"/>
        <v>0</v>
      </c>
      <c r="BF314" s="16">
        <v>0</v>
      </c>
      <c r="BG314" s="16">
        <f t="shared" si="2813"/>
        <v>0</v>
      </c>
      <c r="BH314" s="16">
        <v>0</v>
      </c>
      <c r="BI314" s="16">
        <f t="shared" si="2814"/>
        <v>0</v>
      </c>
      <c r="BJ314" s="16">
        <v>3</v>
      </c>
      <c r="BK314" s="16">
        <f t="shared" si="2815"/>
        <v>207655.98430500002</v>
      </c>
      <c r="BL314" s="16">
        <v>0</v>
      </c>
      <c r="BM314" s="16">
        <f t="shared" si="2816"/>
        <v>0</v>
      </c>
      <c r="BN314" s="22">
        <v>0</v>
      </c>
      <c r="BO314" s="16">
        <f t="shared" si="2817"/>
        <v>0</v>
      </c>
      <c r="BP314" s="16">
        <v>0</v>
      </c>
      <c r="BQ314" s="16">
        <f t="shared" si="2818"/>
        <v>0</v>
      </c>
      <c r="BR314" s="16">
        <v>0</v>
      </c>
      <c r="BS314" s="16">
        <f t="shared" si="2819"/>
        <v>0</v>
      </c>
      <c r="BT314" s="16">
        <v>0</v>
      </c>
      <c r="BU314" s="16">
        <f t="shared" si="2820"/>
        <v>0</v>
      </c>
      <c r="BV314" s="16">
        <v>0</v>
      </c>
      <c r="BW314" s="16">
        <f t="shared" si="2821"/>
        <v>0</v>
      </c>
      <c r="BX314" s="16"/>
      <c r="BY314" s="16">
        <f t="shared" si="2822"/>
        <v>0</v>
      </c>
      <c r="BZ314" s="16">
        <v>0</v>
      </c>
      <c r="CA314" s="16">
        <f t="shared" si="2823"/>
        <v>0</v>
      </c>
      <c r="CB314" s="16">
        <v>0</v>
      </c>
      <c r="CC314" s="16">
        <f t="shared" si="2824"/>
        <v>0</v>
      </c>
      <c r="CD314" s="16"/>
      <c r="CE314" s="16">
        <f t="shared" si="2825"/>
        <v>0</v>
      </c>
      <c r="CF314" s="16"/>
      <c r="CG314" s="16">
        <f t="shared" si="2826"/>
        <v>0</v>
      </c>
      <c r="CH314" s="16"/>
      <c r="CI314" s="16">
        <f t="shared" si="2827"/>
        <v>0</v>
      </c>
      <c r="CJ314" s="16"/>
      <c r="CK314" s="16">
        <f t="shared" si="2828"/>
        <v>0</v>
      </c>
      <c r="CL314" s="16">
        <v>3</v>
      </c>
      <c r="CM314" s="16">
        <f t="shared" si="2829"/>
        <v>236345.37305400003</v>
      </c>
      <c r="CN314" s="16"/>
      <c r="CO314" s="16">
        <f t="shared" si="2830"/>
        <v>0</v>
      </c>
      <c r="CP314" s="18"/>
      <c r="CQ314" s="16">
        <f t="shared" si="2831"/>
        <v>0</v>
      </c>
      <c r="CR314" s="16"/>
      <c r="CS314" s="16">
        <f t="shared" si="2832"/>
        <v>0</v>
      </c>
      <c r="CT314" s="16"/>
      <c r="CU314" s="16">
        <f t="shared" si="2833"/>
        <v>0</v>
      </c>
      <c r="CV314" s="16"/>
      <c r="CW314" s="16">
        <f t="shared" si="2834"/>
        <v>0</v>
      </c>
      <c r="CX314" s="16"/>
      <c r="CY314" s="16">
        <f t="shared" si="2835"/>
        <v>0</v>
      </c>
      <c r="CZ314" s="16">
        <v>3</v>
      </c>
      <c r="DA314" s="16">
        <f t="shared" si="2836"/>
        <v>266053.49958599999</v>
      </c>
      <c r="DB314" s="16"/>
      <c r="DC314" s="16">
        <f t="shared" si="2837"/>
        <v>0</v>
      </c>
      <c r="DD314" s="16"/>
      <c r="DE314" s="16">
        <f t="shared" si="2838"/>
        <v>0</v>
      </c>
      <c r="DF314" s="16"/>
      <c r="DG314" s="16">
        <f t="shared" si="2839"/>
        <v>0</v>
      </c>
      <c r="DH314" s="16"/>
      <c r="DI314" s="16">
        <f t="shared" si="2840"/>
        <v>0</v>
      </c>
      <c r="DJ314" s="16"/>
      <c r="DK314" s="16">
        <f t="shared" si="2841"/>
        <v>0</v>
      </c>
      <c r="DL314" s="16"/>
      <c r="DM314" s="16">
        <f t="shared" si="2842"/>
        <v>0</v>
      </c>
      <c r="DN314" s="16"/>
      <c r="DO314" s="16">
        <f t="shared" si="2517"/>
        <v>0</v>
      </c>
      <c r="DP314" s="16">
        <f t="shared" si="2843"/>
        <v>43</v>
      </c>
      <c r="DQ314" s="16">
        <f t="shared" si="2843"/>
        <v>3159934.7962770001</v>
      </c>
    </row>
    <row r="315" spans="1:121" ht="15.75" customHeight="1" x14ac:dyDescent="0.25">
      <c r="A315" s="20"/>
      <c r="B315" s="54">
        <v>271</v>
      </c>
      <c r="C315" s="55" t="s">
        <v>443</v>
      </c>
      <c r="D315" s="56">
        <f t="shared" si="2519"/>
        <v>19063</v>
      </c>
      <c r="E315" s="56">
        <v>18530</v>
      </c>
      <c r="F315" s="56">
        <v>18715</v>
      </c>
      <c r="G315" s="21">
        <v>0.73</v>
      </c>
      <c r="H315" s="15">
        <v>1</v>
      </c>
      <c r="I315" s="15">
        <v>1</v>
      </c>
      <c r="J315" s="56">
        <v>1.4</v>
      </c>
      <c r="K315" s="56">
        <v>1.68</v>
      </c>
      <c r="L315" s="56">
        <v>2.23</v>
      </c>
      <c r="M315" s="56">
        <v>2.57</v>
      </c>
      <c r="N315" s="16">
        <v>93</v>
      </c>
      <c r="O315" s="16">
        <f t="shared" ref="O315:O319" si="2844">(N315/12*5*$D315*$G315*$H315*$J315)+(N315/12*4*$E315*$G315*$I315*$J315)+(N315/12*3*$F315*$G315*$I315*$J315)</f>
        <v>1786706.39</v>
      </c>
      <c r="P315" s="16">
        <v>108</v>
      </c>
      <c r="Q315" s="16">
        <f t="shared" ref="Q315:Q319" si="2845">(P315/12*5*$D315*$G315*$H315*$J315)+(P315/12*4*$E315*$G315*$I315*$J315)+(P315/12*3*$F315*$G315*$I315*$J315)</f>
        <v>2074884.8399999999</v>
      </c>
      <c r="R315" s="16">
        <v>0</v>
      </c>
      <c r="S315" s="16">
        <f t="shared" ref="S315:S319" si="2846">(R315/12*5*$D315*$G315*$H315*$J315)+(R315/12*4*$E315*$G315*$I315*$J315)+(R315/12*3*$F315*$G315*$I315*$J315)</f>
        <v>0</v>
      </c>
      <c r="T315" s="16"/>
      <c r="U315" s="16">
        <f t="shared" ref="U315:U319" si="2847">(T315/12*5*$D315*$G315*$H315*$J315)+(T315/12*4*$E315*$G315*$I315*$J315)+(T315/12*3*$F315*$G315*$I315*$J315)</f>
        <v>0</v>
      </c>
      <c r="V315" s="16">
        <v>0</v>
      </c>
      <c r="W315" s="16">
        <f t="shared" ref="W315:W319" si="2848">(V315/12*5*$D315*$G315*$H315*$J315)+(V315/12*4*$E315*$G315*$I315*$J315)+(V315/12*3*$F315*$G315*$I315*$J315)</f>
        <v>0</v>
      </c>
      <c r="X315" s="16">
        <v>30</v>
      </c>
      <c r="Y315" s="16">
        <f t="shared" ref="Y315:Y319" si="2849">(X315/12*5*$D315*$G315*$H315*$J315)+(X315/12*4*$E315*$G315*$I315*$J315)+(X315/12*3*$F315*$G315*$I315*$J315)</f>
        <v>576356.89999999991</v>
      </c>
      <c r="Z315" s="16">
        <v>0</v>
      </c>
      <c r="AA315" s="16">
        <f t="shared" ref="AA315:AA319" si="2850">(Z315/12*5*$D315*$G315*$H315*$J315)+(Z315/12*4*$E315*$G315*$I315*$J315)+(Z315/12*3*$F315*$G315*$I315*$J315)</f>
        <v>0</v>
      </c>
      <c r="AB315" s="16">
        <v>0</v>
      </c>
      <c r="AC315" s="16">
        <f t="shared" ref="AC315:AC319" si="2851">(AB315/12*5*$D315*$G315*$H315*$J315)+(AB315/12*4*$E315*$G315*$I315*$J315)+(AB315/12*3*$F315*$G315*$I315*$J315)</f>
        <v>0</v>
      </c>
      <c r="AD315" s="16">
        <v>0</v>
      </c>
      <c r="AE315" s="16">
        <f t="shared" ref="AE315:AE319" si="2852">(AD315/12*5*$D315*$G315*$H315*$J315)+(AD315/12*4*$E315*$G315*$I315*$J315)+(AD315/12*3*$F315*$G315*$I315*$J315)</f>
        <v>0</v>
      </c>
      <c r="AF315" s="16">
        <v>0</v>
      </c>
      <c r="AG315" s="16">
        <f t="shared" ref="AG315:AG319" si="2853">(AF315/12*5*$D315*$G315*$H315*$J315)+(AF315/12*4*$E315*$G315*$I315*$J315)+(AF315/12*3*$F315*$G315*$I315*$J315)</f>
        <v>0</v>
      </c>
      <c r="AH315" s="16"/>
      <c r="AI315" s="16">
        <f t="shared" ref="AI315:AI319" si="2854">(AH315/12*5*$D315*$G315*$H315*$J315)+(AH315/12*4*$E315*$G315*$I315*$J315)+(AH315/12*3*$F315*$G315*$I315*$J315)</f>
        <v>0</v>
      </c>
      <c r="AJ315" s="16"/>
      <c r="AK315" s="16">
        <f t="shared" ref="AK315:AK319" si="2855">(AJ315/12*5*$D315*$G315*$H315*$J315)+(AJ315/12*4*$E315*$G315*$I315*$J315)+(AJ315/12*3*$F315*$G315*$I315*$J315)</f>
        <v>0</v>
      </c>
      <c r="AL315" s="58">
        <v>0</v>
      </c>
      <c r="AM315" s="16">
        <f t="shared" ref="AM315:AM319" si="2856">(AL315/12*5*$D315*$G315*$H315*$J315)+(AL315/12*4*$E315*$G315*$I315*$J315)+(AL315/12*3*$F315*$G315*$I315*$J315)</f>
        <v>0</v>
      </c>
      <c r="AN315" s="59">
        <v>86</v>
      </c>
      <c r="AO315" s="16">
        <f t="shared" ref="AO315:AO319" si="2857">(AN315/12*5*$D315*$G315*$H315*$K315)+(AN315/12*4*$E315*$G315*$I315*$K315)+(AN315/12*3*$F315*$G315*$I315*$K315)</f>
        <v>1982667.736</v>
      </c>
      <c r="AP315" s="16">
        <v>0</v>
      </c>
      <c r="AQ315" s="16">
        <f t="shared" ref="AQ315:AQ319" si="2858">(AP315/12*5*$D315*$G315*$H315*$K315)+(AP315/12*4*$E315*$G315*$I315*$K315)+(AP315/12*3*$F315*$G315*$I315*$K315)</f>
        <v>0</v>
      </c>
      <c r="AR315" s="16">
        <v>107</v>
      </c>
      <c r="AS315" s="16">
        <f t="shared" ref="AS315:AS319" si="2859">(AR315/12*5*$D315*$G315*$H315*$K315)+(AR315/12*4*$E315*$G315*$I315*$K315)+(AR315/12*3*$F315*$G315*$I315*$K315)</f>
        <v>2466807.5319999997</v>
      </c>
      <c r="AT315" s="16">
        <v>0</v>
      </c>
      <c r="AU315" s="16">
        <f t="shared" ref="AU315:AU319" si="2860">(AT315/12*5*$D315*$G315*$H315*$K315)+(AT315/12*4*$E315*$G315*$I315*$K315)+(AT315/12*3*$F315*$G315*$I315*$K315)</f>
        <v>0</v>
      </c>
      <c r="AV315" s="16"/>
      <c r="AW315" s="16">
        <f t="shared" ref="AW315:AW319" si="2861">(AV315/12*5*$D315*$G315*$H315*$J315)+(AV315/12*4*$E315*$G315*$I315*$J315)+(AV315/12*3*$F315*$G315*$I315*$J315)</f>
        <v>0</v>
      </c>
      <c r="AX315" s="16"/>
      <c r="AY315" s="16">
        <f t="shared" ref="AY315:AY319" si="2862">(AX315/12*5*$D315*$G315*$H315*$J315)+(AX315/12*4*$E315*$G315*$I315*$J315)+(AX315/12*3*$F315*$G315*$I315*$J315)</f>
        <v>0</v>
      </c>
      <c r="AZ315" s="16">
        <v>8</v>
      </c>
      <c r="BA315" s="16">
        <f t="shared" ref="BA315:BA319" si="2863">(AZ315/12*5*$D315*$G315*$H315*$K315)+(AZ315/12*4*$E315*$G315*$I315*$K315)+(AZ315/12*3*$F315*$G315*$I315*$K315)</f>
        <v>184434.20799999998</v>
      </c>
      <c r="BB315" s="16">
        <v>0</v>
      </c>
      <c r="BC315" s="16">
        <f t="shared" ref="BC315:BC319" si="2864">(BB315/12*5*$D315*$G315*$H315*$J315)+(BB315/12*4*$E315*$G315*$I315*$J315)+(BB315/12*3*$F315*$G315*$I315*$J315)</f>
        <v>0</v>
      </c>
      <c r="BD315" s="16">
        <v>0</v>
      </c>
      <c r="BE315" s="16">
        <f t="shared" ref="BE315:BE319" si="2865">(BD315/12*5*$D315*$G315*$H315*$J315)+(BD315/12*4*$E315*$G315*$I315*$J315)+(BD315/12*3*$F315*$G315*$I315*$J315)</f>
        <v>0</v>
      </c>
      <c r="BF315" s="16">
        <v>0</v>
      </c>
      <c r="BG315" s="16">
        <f t="shared" ref="BG315:BG319" si="2866">(BF315/12*5*$D315*$G315*$H315*$J315)+(BF315/12*4*$E315*$G315*$I315*$J315)+(BF315/12*3*$F315*$G315*$I315*$J315)</f>
        <v>0</v>
      </c>
      <c r="BH315" s="16">
        <v>0</v>
      </c>
      <c r="BI315" s="16">
        <f t="shared" ref="BI315:BI319" si="2867">(BH315/12*5*$D315*$G315*$H315*$K315)+(BH315/12*4*$E315*$G315*$I315*$K315)+(BH315/12*3*$F315*$G315*$I315*$K315)</f>
        <v>0</v>
      </c>
      <c r="BJ315" s="16">
        <v>96</v>
      </c>
      <c r="BK315" s="16">
        <f t="shared" ref="BK315:BK319" si="2868">(BJ315/12*5*$D315*$G315*$H315*$J315)+(BJ315/12*4*$E315*$G315*$I315*$J315)+(BJ315/12*3*$F315*$G315*$I315*$J315)</f>
        <v>1844342.08</v>
      </c>
      <c r="BL315" s="16">
        <v>159</v>
      </c>
      <c r="BM315" s="16">
        <f t="shared" ref="BM315:BM319" si="2869">(BL315/12*5*$D315*$G315*$H315*$J315)+(BL315/12*4*$E315*$G315*$I315*$J315)+(BL315/12*3*$F315*$G315*$I315*$J315)</f>
        <v>3054691.5699999994</v>
      </c>
      <c r="BN315" s="22">
        <v>0</v>
      </c>
      <c r="BO315" s="16">
        <f t="shared" ref="BO315:BO319" si="2870">(BN315/12*5*$D315*$G315*$H315*$K315)+(BN315/12*4*$E315*$G315*$I315*$K315)+(BN315/12*3*$F315*$G315*$I315*$K315)</f>
        <v>0</v>
      </c>
      <c r="BP315" s="16">
        <v>0</v>
      </c>
      <c r="BQ315" s="16">
        <f t="shared" ref="BQ315:BQ319" si="2871">(BP315/12*5*$D315*$G315*$H315*$K315)+(BP315/12*4*$E315*$G315*$I315*$K315)+(BP315/12*3*$F315*$G315*$I315*$K315)</f>
        <v>0</v>
      </c>
      <c r="BR315" s="16">
        <v>0</v>
      </c>
      <c r="BS315" s="16">
        <f t="shared" ref="BS315:BS319" si="2872">(BR315/12*5*$D315*$G315*$H315*$J315)+(BR315/12*4*$E315*$G315*$I315*$J315)+(BR315/12*3*$F315*$G315*$I315*$J315)</f>
        <v>0</v>
      </c>
      <c r="BT315" s="16">
        <v>0</v>
      </c>
      <c r="BU315" s="16">
        <f t="shared" ref="BU315:BU319" si="2873">(BT315/12*5*$D315*$G315*$H315*$J315)+(BT315/12*4*$E315*$G315*$I315*$J315)+(BT315/12*3*$F315*$G315*$I315*$J315)</f>
        <v>0</v>
      </c>
      <c r="BV315" s="16">
        <v>0</v>
      </c>
      <c r="BW315" s="16">
        <f t="shared" ref="BW315:BW319" si="2874">(BV315/12*5*$D315*$G315*$H315*$K315)+(BV315/12*4*$E315*$G315*$I315*$K315)+(BV315/12*3*$F315*$G315*$I315*$K315)</f>
        <v>0</v>
      </c>
      <c r="BX315" s="16"/>
      <c r="BY315" s="16">
        <f t="shared" ref="BY315:BY319" si="2875">(BX315/12*5*$D315*$G315*$H315*$K315)+(BX315/12*4*$E315*$G315*$I315*$K315)+(BX315/12*3*$F315*$G315*$I315*$K315)</f>
        <v>0</v>
      </c>
      <c r="BZ315" s="16">
        <v>0</v>
      </c>
      <c r="CA315" s="16">
        <f t="shared" ref="CA315:CA319" si="2876">(BZ315/12*5*$D315*$G315*$H315*$J315)+(BZ315/12*4*$E315*$G315*$I315*$J315)+(BZ315/12*3*$F315*$G315*$I315*$J315)</f>
        <v>0</v>
      </c>
      <c r="CB315" s="16">
        <v>3</v>
      </c>
      <c r="CC315" s="16">
        <f t="shared" ref="CC315:CC319" si="2877">(CB315/12*5*$D315*$G315*$H315*$K315)+(CB315/12*4*$E315*$G315*$I315*$K315)+(CB315/12*3*$F315*$G315*$I315*$K315)</f>
        <v>69162.827999999994</v>
      </c>
      <c r="CD315" s="16">
        <v>0</v>
      </c>
      <c r="CE315" s="16">
        <f t="shared" ref="CE315:CE319" si="2878">(CD315/12*5*$D315*$G315*$H315*$J315)+(CD315/12*4*$E315*$G315*$I315*$J315)+(CD315/12*3*$F315*$G315*$I315*$J315)</f>
        <v>0</v>
      </c>
      <c r="CF315" s="16"/>
      <c r="CG315" s="16">
        <f t="shared" ref="CG315:CG319" si="2879">(CF315/12*5*$D315*$G315*$H315*$J315)+(CF315/12*4*$E315*$G315*$I315*$J315)+(CF315/12*3*$F315*$G315*$I315*$J315)</f>
        <v>0</v>
      </c>
      <c r="CH315" s="16"/>
      <c r="CI315" s="16">
        <f t="shared" ref="CI315:CI319" si="2880">(CH315/12*5*$D315*$G315*$H315*$J315)+(CH315/12*4*$E315*$G315*$I315*$J315)+(CH315/12*3*$F315*$G315*$I315*$J315)</f>
        <v>0</v>
      </c>
      <c r="CJ315" s="16">
        <v>19</v>
      </c>
      <c r="CK315" s="16">
        <f t="shared" ref="CK315:CK319" si="2881">(CJ315/12*5*$D315*$G315*$H315*$J315)+(CJ315/12*4*$E315*$G315*$I315*$J315)+(CJ315/12*3*$F315*$G315*$I315*$J315)</f>
        <v>365026.03666666656</v>
      </c>
      <c r="CL315" s="16">
        <v>40</v>
      </c>
      <c r="CM315" s="16">
        <f t="shared" ref="CM315:CM319" si="2882">(CL315/12*5*$D315*$G315*$H315*$K315)+(CL315/12*4*$E315*$G315*$I315*$K315)+(CL315/12*3*$F315*$G315*$I315*$K315)</f>
        <v>922171.04</v>
      </c>
      <c r="CN315" s="16">
        <v>4</v>
      </c>
      <c r="CO315" s="16">
        <f t="shared" ref="CO315:CO319" si="2883">(CN315/12*5*$D315*$G315*$H315*$K315)+(CN315/12*4*$E315*$G315*$I315*$K315)+(CN315/12*3*$F315*$G315*$I315*$K315)</f>
        <v>92217.103999999992</v>
      </c>
      <c r="CP315" s="18">
        <v>12</v>
      </c>
      <c r="CQ315" s="16">
        <f t="shared" ref="CQ315:CQ319" si="2884">(CP315/12*5*$D315*$G315*$H315*$J315)+(CP315/12*4*$E315*$G315*$I315*$J315)+(CP315/12*3*$F315*$G315*$I315*$J315)</f>
        <v>230542.76</v>
      </c>
      <c r="CR315" s="16">
        <v>24</v>
      </c>
      <c r="CS315" s="16">
        <f t="shared" ref="CS315:CS319" si="2885">(CR315/12*5*$D315*$G315*$H315*$K315)+(CR315/12*4*$E315*$G315*$I315*$K315)+(CR315/12*3*$F315*$G315*$I315*$K315)</f>
        <v>553302.62399999995</v>
      </c>
      <c r="CT315" s="16">
        <v>2</v>
      </c>
      <c r="CU315" s="16">
        <f t="shared" ref="CU315:CU319" si="2886">(CT315/12*5*$D315*$G315*$H315*$K315)+(CT315/12*4*$E315*$G315*$I315*$K315)+(CT315/12*3*$F315*$G315*$I315*$K315)</f>
        <v>46108.551999999996</v>
      </c>
      <c r="CV315" s="16">
        <v>11</v>
      </c>
      <c r="CW315" s="16">
        <f t="shared" ref="CW315:CW319" si="2887">(CV315/12*5*$D315*$G315*$H315*$K315)+(CV315/12*4*$E315*$G315*$I315*$K315)+(CV315/12*3*$F315*$G315*$I315*$K315)</f>
        <v>253597.03599999996</v>
      </c>
      <c r="CX315" s="16">
        <v>21</v>
      </c>
      <c r="CY315" s="16">
        <f t="shared" ref="CY315:CY319" si="2888">(CX315/12*5*$D315*$G315*$H315*$K315)+(CX315/12*4*$E315*$G315*$I315*$K315)+(CX315/12*3*$F315*$G315*$I315*$K315)</f>
        <v>484139.79599999997</v>
      </c>
      <c r="CZ315" s="16">
        <v>12</v>
      </c>
      <c r="DA315" s="16">
        <f t="shared" ref="DA315:DA319" si="2889">(CZ315/12*5*$D315*$G315*$H315*$K315)+(CZ315/12*4*$E315*$G315*$I315*$K315)+(CZ315/12*3*$F315*$G315*$I315*$K315)</f>
        <v>276651.31199999998</v>
      </c>
      <c r="DB315" s="16">
        <v>32</v>
      </c>
      <c r="DC315" s="16">
        <f t="shared" ref="DC315:DC319" si="2890">(DB315/12*5*$D315*$G315*$H315*$J315)+(DB315/12*4*$E315*$G315*$I315*$J315)+(DB315/12*3*$F315*$G315*$I315*$J315)</f>
        <v>614780.69333333324</v>
      </c>
      <c r="DD315" s="16">
        <v>11</v>
      </c>
      <c r="DE315" s="16">
        <f t="shared" ref="DE315:DE319" si="2891">(DD315/12*5*$D315*$G315*$H315*$J315)+(DD315/12*4*$E315*$G315*$I315*$J315)+(DD315/12*3*$F315*$G315*$I315*$J315)</f>
        <v>211330.86333333328</v>
      </c>
      <c r="DF315" s="16"/>
      <c r="DG315" s="16">
        <f t="shared" ref="DG315:DG319" si="2892">(DF315/12*5*$D315*$G315*$H315*$K315)+(DF315/12*4*$E315*$G315*$I315*$K315)+(DF315/12*3*$F315*$G315*$I315*$K315)</f>
        <v>0</v>
      </c>
      <c r="DH315" s="16">
        <v>18</v>
      </c>
      <c r="DI315" s="16">
        <f t="shared" ref="DI315:DI319" si="2893">(DH315/12*5*$D315*$G315*$H315*$K315)+(DH315/12*4*$E315*$G315*$I315*$K315)+(DH315/12*3*$F315*$G315*$I315*$K315)</f>
        <v>414976.96799999994</v>
      </c>
      <c r="DJ315" s="16"/>
      <c r="DK315" s="16">
        <f t="shared" ref="DK315:DK319" si="2894">(DJ315/12*5*$D315*$G315*$H315*$L315)+(DJ315/12*4*$E315*$G315*$I315*$L315)+(DJ315/12*3*$F315*$G315*$I315*$L315)</f>
        <v>0</v>
      </c>
      <c r="DL315" s="16">
        <v>10</v>
      </c>
      <c r="DM315" s="16">
        <f t="shared" ref="DM315:DM319" si="2895">(DL315/12*5*$D315*$G315*$H315*$M315)+(DL315/12*4*$E315*$G315*$I315*$M315)+(DL315/12*3*$F315*$G315*$I315*$M315)</f>
        <v>352675.53166666668</v>
      </c>
      <c r="DN315" s="16"/>
      <c r="DO315" s="16">
        <f t="shared" ref="DO315:DO319" si="2896">(DN315*$D315*$G315*$H315*$K315)</f>
        <v>0</v>
      </c>
      <c r="DP315" s="16">
        <f t="shared" si="2843"/>
        <v>906</v>
      </c>
      <c r="DQ315" s="16">
        <f t="shared" si="2843"/>
        <v>18857574.400999989</v>
      </c>
    </row>
    <row r="316" spans="1:121" ht="15.75" customHeight="1" x14ac:dyDescent="0.25">
      <c r="A316" s="20"/>
      <c r="B316" s="54">
        <v>272</v>
      </c>
      <c r="C316" s="55" t="s">
        <v>444</v>
      </c>
      <c r="D316" s="56">
        <f t="shared" si="2519"/>
        <v>19063</v>
      </c>
      <c r="E316" s="56">
        <v>18530</v>
      </c>
      <c r="F316" s="56">
        <v>18715</v>
      </c>
      <c r="G316" s="21">
        <v>0.91</v>
      </c>
      <c r="H316" s="15">
        <v>1</v>
      </c>
      <c r="I316" s="15">
        <v>1</v>
      </c>
      <c r="J316" s="56">
        <v>1.4</v>
      </c>
      <c r="K316" s="56">
        <v>1.68</v>
      </c>
      <c r="L316" s="56">
        <v>2.23</v>
      </c>
      <c r="M316" s="56">
        <v>2.57</v>
      </c>
      <c r="N316" s="16">
        <v>0</v>
      </c>
      <c r="O316" s="16">
        <f t="shared" si="2844"/>
        <v>0</v>
      </c>
      <c r="P316" s="16">
        <v>0</v>
      </c>
      <c r="Q316" s="16">
        <f t="shared" si="2845"/>
        <v>0</v>
      </c>
      <c r="R316" s="16"/>
      <c r="S316" s="16">
        <f t="shared" si="2846"/>
        <v>0</v>
      </c>
      <c r="T316" s="16"/>
      <c r="U316" s="16">
        <f t="shared" si="2847"/>
        <v>0</v>
      </c>
      <c r="V316" s="16">
        <v>0</v>
      </c>
      <c r="W316" s="16">
        <f t="shared" si="2848"/>
        <v>0</v>
      </c>
      <c r="X316" s="16">
        <v>10</v>
      </c>
      <c r="Y316" s="16">
        <f t="shared" si="2849"/>
        <v>239490.76666666666</v>
      </c>
      <c r="Z316" s="16"/>
      <c r="AA316" s="16">
        <f t="shared" si="2850"/>
        <v>0</v>
      </c>
      <c r="AB316" s="16"/>
      <c r="AC316" s="16">
        <f t="shared" si="2851"/>
        <v>0</v>
      </c>
      <c r="AD316" s="16">
        <v>0</v>
      </c>
      <c r="AE316" s="16">
        <f t="shared" si="2852"/>
        <v>0</v>
      </c>
      <c r="AF316" s="16">
        <v>0</v>
      </c>
      <c r="AG316" s="16">
        <f t="shared" si="2853"/>
        <v>0</v>
      </c>
      <c r="AH316" s="16"/>
      <c r="AI316" s="16">
        <f t="shared" si="2854"/>
        <v>0</v>
      </c>
      <c r="AJ316" s="16"/>
      <c r="AK316" s="16">
        <f t="shared" si="2855"/>
        <v>0</v>
      </c>
      <c r="AL316" s="58">
        <v>0</v>
      </c>
      <c r="AM316" s="16">
        <f t="shared" si="2856"/>
        <v>0</v>
      </c>
      <c r="AN316" s="59">
        <v>0</v>
      </c>
      <c r="AO316" s="16">
        <f t="shared" si="2857"/>
        <v>0</v>
      </c>
      <c r="AP316" s="16"/>
      <c r="AQ316" s="16">
        <f t="shared" si="2858"/>
        <v>0</v>
      </c>
      <c r="AR316" s="16"/>
      <c r="AS316" s="16">
        <f t="shared" si="2859"/>
        <v>0</v>
      </c>
      <c r="AT316" s="16"/>
      <c r="AU316" s="16">
        <f t="shared" si="2860"/>
        <v>0</v>
      </c>
      <c r="AV316" s="16"/>
      <c r="AW316" s="16">
        <f t="shared" si="2861"/>
        <v>0</v>
      </c>
      <c r="AX316" s="16"/>
      <c r="AY316" s="16">
        <f t="shared" si="2862"/>
        <v>0</v>
      </c>
      <c r="AZ316" s="16"/>
      <c r="BA316" s="16">
        <f t="shared" si="2863"/>
        <v>0</v>
      </c>
      <c r="BB316" s="16"/>
      <c r="BC316" s="16">
        <f t="shared" si="2864"/>
        <v>0</v>
      </c>
      <c r="BD316" s="16"/>
      <c r="BE316" s="16">
        <f t="shared" si="2865"/>
        <v>0</v>
      </c>
      <c r="BF316" s="16"/>
      <c r="BG316" s="16">
        <f t="shared" si="2866"/>
        <v>0</v>
      </c>
      <c r="BH316" s="16"/>
      <c r="BI316" s="16">
        <f t="shared" si="2867"/>
        <v>0</v>
      </c>
      <c r="BJ316" s="16">
        <v>6</v>
      </c>
      <c r="BK316" s="16">
        <f t="shared" si="2868"/>
        <v>143694.46</v>
      </c>
      <c r="BL316" s="16">
        <v>33</v>
      </c>
      <c r="BM316" s="16">
        <f t="shared" si="2869"/>
        <v>790319.53</v>
      </c>
      <c r="BN316" s="22"/>
      <c r="BO316" s="16">
        <f t="shared" si="2870"/>
        <v>0</v>
      </c>
      <c r="BP316" s="16"/>
      <c r="BQ316" s="16">
        <f t="shared" si="2871"/>
        <v>0</v>
      </c>
      <c r="BR316" s="16"/>
      <c r="BS316" s="16">
        <f t="shared" si="2872"/>
        <v>0</v>
      </c>
      <c r="BT316" s="16"/>
      <c r="BU316" s="16">
        <f t="shared" si="2873"/>
        <v>0</v>
      </c>
      <c r="BV316" s="16"/>
      <c r="BW316" s="16">
        <f t="shared" si="2874"/>
        <v>0</v>
      </c>
      <c r="BX316" s="16"/>
      <c r="BY316" s="16">
        <f t="shared" si="2875"/>
        <v>0</v>
      </c>
      <c r="BZ316" s="16"/>
      <c r="CA316" s="16">
        <f t="shared" si="2876"/>
        <v>0</v>
      </c>
      <c r="CB316" s="16"/>
      <c r="CC316" s="16">
        <f t="shared" si="2877"/>
        <v>0</v>
      </c>
      <c r="CD316" s="16"/>
      <c r="CE316" s="16">
        <f t="shared" si="2878"/>
        <v>0</v>
      </c>
      <c r="CF316" s="16"/>
      <c r="CG316" s="16">
        <f t="shared" si="2879"/>
        <v>0</v>
      </c>
      <c r="CH316" s="16"/>
      <c r="CI316" s="16">
        <f t="shared" si="2880"/>
        <v>0</v>
      </c>
      <c r="CJ316" s="16"/>
      <c r="CK316" s="16">
        <f t="shared" si="2881"/>
        <v>0</v>
      </c>
      <c r="CL316" s="16"/>
      <c r="CM316" s="16">
        <f t="shared" si="2882"/>
        <v>0</v>
      </c>
      <c r="CN316" s="16"/>
      <c r="CO316" s="16">
        <f t="shared" si="2883"/>
        <v>0</v>
      </c>
      <c r="CP316" s="18"/>
      <c r="CQ316" s="16">
        <f t="shared" si="2884"/>
        <v>0</v>
      </c>
      <c r="CR316" s="16"/>
      <c r="CS316" s="16">
        <f t="shared" si="2885"/>
        <v>0</v>
      </c>
      <c r="CT316" s="16"/>
      <c r="CU316" s="16">
        <f t="shared" si="2886"/>
        <v>0</v>
      </c>
      <c r="CV316" s="16"/>
      <c r="CW316" s="16">
        <f t="shared" si="2887"/>
        <v>0</v>
      </c>
      <c r="CX316" s="16"/>
      <c r="CY316" s="16">
        <f t="shared" si="2888"/>
        <v>0</v>
      </c>
      <c r="CZ316" s="16"/>
      <c r="DA316" s="16">
        <f t="shared" si="2889"/>
        <v>0</v>
      </c>
      <c r="DB316" s="16"/>
      <c r="DC316" s="16">
        <f t="shared" si="2890"/>
        <v>0</v>
      </c>
      <c r="DD316" s="16"/>
      <c r="DE316" s="16">
        <f t="shared" si="2891"/>
        <v>0</v>
      </c>
      <c r="DF316" s="16"/>
      <c r="DG316" s="16">
        <f t="shared" si="2892"/>
        <v>0</v>
      </c>
      <c r="DH316" s="16"/>
      <c r="DI316" s="16">
        <f t="shared" si="2893"/>
        <v>0</v>
      </c>
      <c r="DJ316" s="16"/>
      <c r="DK316" s="16">
        <f t="shared" si="2894"/>
        <v>0</v>
      </c>
      <c r="DL316" s="16"/>
      <c r="DM316" s="16">
        <f t="shared" si="2895"/>
        <v>0</v>
      </c>
      <c r="DN316" s="16"/>
      <c r="DO316" s="16">
        <f t="shared" si="2896"/>
        <v>0</v>
      </c>
      <c r="DP316" s="16">
        <f t="shared" si="2843"/>
        <v>49</v>
      </c>
      <c r="DQ316" s="16">
        <f t="shared" si="2843"/>
        <v>1173504.7566666668</v>
      </c>
    </row>
    <row r="317" spans="1:121" ht="30" customHeight="1" x14ac:dyDescent="0.25">
      <c r="A317" s="20"/>
      <c r="B317" s="54">
        <v>273</v>
      </c>
      <c r="C317" s="55" t="s">
        <v>445</v>
      </c>
      <c r="D317" s="56">
        <f t="shared" si="2519"/>
        <v>19063</v>
      </c>
      <c r="E317" s="56">
        <v>18530</v>
      </c>
      <c r="F317" s="56">
        <v>18715</v>
      </c>
      <c r="G317" s="21">
        <v>0.86</v>
      </c>
      <c r="H317" s="15">
        <v>1</v>
      </c>
      <c r="I317" s="15">
        <v>1</v>
      </c>
      <c r="J317" s="56">
        <v>1.4</v>
      </c>
      <c r="K317" s="56">
        <v>1.68</v>
      </c>
      <c r="L317" s="56">
        <v>2.23</v>
      </c>
      <c r="M317" s="56">
        <v>2.57</v>
      </c>
      <c r="N317" s="16">
        <v>81</v>
      </c>
      <c r="O317" s="16">
        <f t="shared" si="2844"/>
        <v>1833288.6599999997</v>
      </c>
      <c r="P317" s="16">
        <v>119</v>
      </c>
      <c r="Q317" s="16">
        <f t="shared" si="2845"/>
        <v>2693350.0066666664</v>
      </c>
      <c r="R317" s="16">
        <v>0</v>
      </c>
      <c r="S317" s="16">
        <f t="shared" si="2846"/>
        <v>0</v>
      </c>
      <c r="T317" s="16"/>
      <c r="U317" s="16">
        <f t="shared" si="2847"/>
        <v>0</v>
      </c>
      <c r="V317" s="16">
        <v>0</v>
      </c>
      <c r="W317" s="16">
        <f t="shared" si="2848"/>
        <v>0</v>
      </c>
      <c r="X317" s="16">
        <v>10</v>
      </c>
      <c r="Y317" s="16">
        <f t="shared" si="2849"/>
        <v>226331.93333333332</v>
      </c>
      <c r="Z317" s="16">
        <v>0</v>
      </c>
      <c r="AA317" s="16">
        <f t="shared" si="2850"/>
        <v>0</v>
      </c>
      <c r="AB317" s="16">
        <v>0</v>
      </c>
      <c r="AC317" s="16">
        <f t="shared" si="2851"/>
        <v>0</v>
      </c>
      <c r="AD317" s="16">
        <v>0</v>
      </c>
      <c r="AE317" s="16">
        <f t="shared" si="2852"/>
        <v>0</v>
      </c>
      <c r="AF317" s="16">
        <v>0</v>
      </c>
      <c r="AG317" s="16">
        <f t="shared" si="2853"/>
        <v>0</v>
      </c>
      <c r="AH317" s="16">
        <v>6</v>
      </c>
      <c r="AI317" s="16">
        <f t="shared" si="2854"/>
        <v>135799.15999999997</v>
      </c>
      <c r="AJ317" s="16"/>
      <c r="AK317" s="16">
        <f t="shared" si="2855"/>
        <v>0</v>
      </c>
      <c r="AL317" s="58">
        <v>0</v>
      </c>
      <c r="AM317" s="16">
        <f t="shared" si="2856"/>
        <v>0</v>
      </c>
      <c r="AN317" s="59">
        <v>106</v>
      </c>
      <c r="AO317" s="16">
        <f t="shared" si="2857"/>
        <v>2878942.1919999998</v>
      </c>
      <c r="AP317" s="16">
        <v>0</v>
      </c>
      <c r="AQ317" s="16">
        <f t="shared" si="2858"/>
        <v>0</v>
      </c>
      <c r="AR317" s="16">
        <v>274</v>
      </c>
      <c r="AS317" s="16">
        <f t="shared" si="2859"/>
        <v>7441793.9679999985</v>
      </c>
      <c r="AT317" s="16"/>
      <c r="AU317" s="16">
        <f t="shared" si="2860"/>
        <v>0</v>
      </c>
      <c r="AV317" s="16"/>
      <c r="AW317" s="16">
        <f t="shared" si="2861"/>
        <v>0</v>
      </c>
      <c r="AX317" s="16"/>
      <c r="AY317" s="16">
        <f t="shared" si="2862"/>
        <v>0</v>
      </c>
      <c r="AZ317" s="16">
        <v>18</v>
      </c>
      <c r="BA317" s="16">
        <f t="shared" si="2863"/>
        <v>488876.97600000002</v>
      </c>
      <c r="BB317" s="16">
        <v>0</v>
      </c>
      <c r="BC317" s="16">
        <f t="shared" si="2864"/>
        <v>0</v>
      </c>
      <c r="BD317" s="16">
        <v>0</v>
      </c>
      <c r="BE317" s="16">
        <f t="shared" si="2865"/>
        <v>0</v>
      </c>
      <c r="BF317" s="16">
        <v>0</v>
      </c>
      <c r="BG317" s="16">
        <f t="shared" si="2866"/>
        <v>0</v>
      </c>
      <c r="BH317" s="16">
        <v>0</v>
      </c>
      <c r="BI317" s="16">
        <f t="shared" si="2867"/>
        <v>0</v>
      </c>
      <c r="BJ317" s="16">
        <v>105</v>
      </c>
      <c r="BK317" s="16">
        <f t="shared" si="2868"/>
        <v>2376485.2999999998</v>
      </c>
      <c r="BL317" s="16">
        <v>225</v>
      </c>
      <c r="BM317" s="16">
        <f t="shared" si="2869"/>
        <v>5092468.5</v>
      </c>
      <c r="BN317" s="22">
        <v>0</v>
      </c>
      <c r="BO317" s="16">
        <f t="shared" si="2870"/>
        <v>0</v>
      </c>
      <c r="BP317" s="16">
        <v>0</v>
      </c>
      <c r="BQ317" s="16">
        <f t="shared" si="2871"/>
        <v>0</v>
      </c>
      <c r="BR317" s="16">
        <v>0</v>
      </c>
      <c r="BS317" s="16">
        <f t="shared" si="2872"/>
        <v>0</v>
      </c>
      <c r="BT317" s="16"/>
      <c r="BU317" s="16">
        <f t="shared" si="2873"/>
        <v>0</v>
      </c>
      <c r="BV317" s="16">
        <v>0</v>
      </c>
      <c r="BW317" s="16">
        <f t="shared" si="2874"/>
        <v>0</v>
      </c>
      <c r="BX317" s="16"/>
      <c r="BY317" s="16">
        <f t="shared" si="2875"/>
        <v>0</v>
      </c>
      <c r="BZ317" s="16">
        <v>0</v>
      </c>
      <c r="CA317" s="16">
        <f t="shared" si="2876"/>
        <v>0</v>
      </c>
      <c r="CB317" s="16">
        <v>11</v>
      </c>
      <c r="CC317" s="16">
        <f t="shared" si="2877"/>
        <v>298758.152</v>
      </c>
      <c r="CD317" s="16">
        <v>30</v>
      </c>
      <c r="CE317" s="16">
        <f t="shared" si="2878"/>
        <v>678995.79999999993</v>
      </c>
      <c r="CF317" s="16"/>
      <c r="CG317" s="16">
        <f t="shared" si="2879"/>
        <v>0</v>
      </c>
      <c r="CH317" s="16">
        <v>57</v>
      </c>
      <c r="CI317" s="16">
        <f t="shared" si="2880"/>
        <v>1290092.0199999998</v>
      </c>
      <c r="CJ317" s="16">
        <v>2</v>
      </c>
      <c r="CK317" s="16">
        <f t="shared" si="2881"/>
        <v>45266.386666666665</v>
      </c>
      <c r="CL317" s="16">
        <v>70</v>
      </c>
      <c r="CM317" s="16">
        <f t="shared" si="2882"/>
        <v>1901188.24</v>
      </c>
      <c r="CN317" s="16">
        <v>30</v>
      </c>
      <c r="CO317" s="16">
        <f t="shared" si="2883"/>
        <v>814794.96</v>
      </c>
      <c r="CP317" s="18">
        <v>16</v>
      </c>
      <c r="CQ317" s="16">
        <f t="shared" si="2884"/>
        <v>362131.09333333332</v>
      </c>
      <c r="CR317" s="16">
        <v>10</v>
      </c>
      <c r="CS317" s="16">
        <f t="shared" si="2885"/>
        <v>271598.32</v>
      </c>
      <c r="CT317" s="16"/>
      <c r="CU317" s="16">
        <f t="shared" si="2886"/>
        <v>0</v>
      </c>
      <c r="CV317" s="16">
        <v>3</v>
      </c>
      <c r="CW317" s="16">
        <f t="shared" si="2887"/>
        <v>81479.495999999985</v>
      </c>
      <c r="CX317" s="16">
        <v>20</v>
      </c>
      <c r="CY317" s="16">
        <f t="shared" si="2888"/>
        <v>543196.64</v>
      </c>
      <c r="CZ317" s="16">
        <v>56</v>
      </c>
      <c r="DA317" s="16">
        <f t="shared" si="2889"/>
        <v>1520950.5920000002</v>
      </c>
      <c r="DB317" s="16">
        <v>78</v>
      </c>
      <c r="DC317" s="16">
        <f t="shared" si="2890"/>
        <v>1765389.08</v>
      </c>
      <c r="DD317" s="16">
        <v>21</v>
      </c>
      <c r="DE317" s="16">
        <f t="shared" si="2891"/>
        <v>475297.06</v>
      </c>
      <c r="DF317" s="16"/>
      <c r="DG317" s="16">
        <f t="shared" si="2892"/>
        <v>0</v>
      </c>
      <c r="DH317" s="16">
        <v>40</v>
      </c>
      <c r="DI317" s="16">
        <f t="shared" si="2893"/>
        <v>1086393.28</v>
      </c>
      <c r="DJ317" s="16">
        <v>4</v>
      </c>
      <c r="DK317" s="16">
        <f t="shared" si="2894"/>
        <v>144205.77466666666</v>
      </c>
      <c r="DL317" s="16">
        <v>2</v>
      </c>
      <c r="DM317" s="16">
        <f t="shared" si="2895"/>
        <v>83096.152666666661</v>
      </c>
      <c r="DN317" s="16"/>
      <c r="DO317" s="16">
        <f t="shared" si="2896"/>
        <v>0</v>
      </c>
      <c r="DP317" s="16">
        <f t="shared" si="2843"/>
        <v>1394</v>
      </c>
      <c r="DQ317" s="16">
        <f t="shared" si="2843"/>
        <v>34530169.743333325</v>
      </c>
    </row>
    <row r="318" spans="1:121" ht="36" customHeight="1" x14ac:dyDescent="0.25">
      <c r="A318" s="20"/>
      <c r="B318" s="54">
        <v>274</v>
      </c>
      <c r="C318" s="55" t="s">
        <v>446</v>
      </c>
      <c r="D318" s="56">
        <f t="shared" si="2519"/>
        <v>19063</v>
      </c>
      <c r="E318" s="56">
        <v>18530</v>
      </c>
      <c r="F318" s="56">
        <v>18715</v>
      </c>
      <c r="G318" s="21">
        <v>1.24</v>
      </c>
      <c r="H318" s="15">
        <v>1</v>
      </c>
      <c r="I318" s="15">
        <v>1</v>
      </c>
      <c r="J318" s="56">
        <v>1.4</v>
      </c>
      <c r="K318" s="56">
        <v>1.68</v>
      </c>
      <c r="L318" s="56">
        <v>2.23</v>
      </c>
      <c r="M318" s="56">
        <v>2.57</v>
      </c>
      <c r="N318" s="16">
        <v>0</v>
      </c>
      <c r="O318" s="16">
        <f t="shared" si="2844"/>
        <v>0</v>
      </c>
      <c r="P318" s="16">
        <v>60</v>
      </c>
      <c r="Q318" s="16">
        <f t="shared" si="2845"/>
        <v>1958034.4</v>
      </c>
      <c r="R318" s="16">
        <v>0</v>
      </c>
      <c r="S318" s="16">
        <f t="shared" si="2846"/>
        <v>0</v>
      </c>
      <c r="T318" s="16"/>
      <c r="U318" s="16">
        <f t="shared" si="2847"/>
        <v>0</v>
      </c>
      <c r="V318" s="16">
        <v>0</v>
      </c>
      <c r="W318" s="16">
        <f t="shared" si="2848"/>
        <v>0</v>
      </c>
      <c r="X318" s="16">
        <v>3</v>
      </c>
      <c r="Y318" s="16">
        <f t="shared" si="2849"/>
        <v>97901.72</v>
      </c>
      <c r="Z318" s="16">
        <v>0</v>
      </c>
      <c r="AA318" s="16">
        <f t="shared" si="2850"/>
        <v>0</v>
      </c>
      <c r="AB318" s="16">
        <v>0</v>
      </c>
      <c r="AC318" s="16">
        <f t="shared" si="2851"/>
        <v>0</v>
      </c>
      <c r="AD318" s="16">
        <v>0</v>
      </c>
      <c r="AE318" s="16">
        <f t="shared" si="2852"/>
        <v>0</v>
      </c>
      <c r="AF318" s="16">
        <v>0</v>
      </c>
      <c r="AG318" s="16">
        <f t="shared" si="2853"/>
        <v>0</v>
      </c>
      <c r="AH318" s="16">
        <v>0</v>
      </c>
      <c r="AI318" s="16">
        <f t="shared" si="2854"/>
        <v>0</v>
      </c>
      <c r="AJ318" s="16"/>
      <c r="AK318" s="16">
        <f t="shared" si="2855"/>
        <v>0</v>
      </c>
      <c r="AL318" s="58">
        <v>0</v>
      </c>
      <c r="AM318" s="16">
        <f t="shared" si="2856"/>
        <v>0</v>
      </c>
      <c r="AN318" s="59">
        <v>19</v>
      </c>
      <c r="AO318" s="16">
        <f t="shared" si="2857"/>
        <v>744053.07199999993</v>
      </c>
      <c r="AP318" s="16">
        <v>0</v>
      </c>
      <c r="AQ318" s="16">
        <f t="shared" si="2858"/>
        <v>0</v>
      </c>
      <c r="AR318" s="16">
        <v>44</v>
      </c>
      <c r="AS318" s="16">
        <f t="shared" si="2859"/>
        <v>1723070.2719999999</v>
      </c>
      <c r="AT318" s="16">
        <v>0</v>
      </c>
      <c r="AU318" s="16">
        <f t="shared" si="2860"/>
        <v>0</v>
      </c>
      <c r="AV318" s="16"/>
      <c r="AW318" s="16">
        <f t="shared" si="2861"/>
        <v>0</v>
      </c>
      <c r="AX318" s="16"/>
      <c r="AY318" s="16">
        <f t="shared" si="2862"/>
        <v>0</v>
      </c>
      <c r="AZ318" s="16"/>
      <c r="BA318" s="16">
        <f t="shared" si="2863"/>
        <v>0</v>
      </c>
      <c r="BB318" s="16">
        <v>0</v>
      </c>
      <c r="BC318" s="16">
        <f t="shared" si="2864"/>
        <v>0</v>
      </c>
      <c r="BD318" s="16">
        <v>0</v>
      </c>
      <c r="BE318" s="16">
        <f t="shared" si="2865"/>
        <v>0</v>
      </c>
      <c r="BF318" s="16">
        <v>0</v>
      </c>
      <c r="BG318" s="16">
        <f t="shared" si="2866"/>
        <v>0</v>
      </c>
      <c r="BH318" s="16">
        <v>0</v>
      </c>
      <c r="BI318" s="16">
        <f t="shared" si="2867"/>
        <v>0</v>
      </c>
      <c r="BJ318" s="16">
        <v>21</v>
      </c>
      <c r="BK318" s="16">
        <f t="shared" si="2868"/>
        <v>685312.03999999992</v>
      </c>
      <c r="BL318" s="16">
        <v>75</v>
      </c>
      <c r="BM318" s="16">
        <f t="shared" si="2869"/>
        <v>2447543</v>
      </c>
      <c r="BN318" s="22">
        <v>0</v>
      </c>
      <c r="BO318" s="16">
        <f t="shared" si="2870"/>
        <v>0</v>
      </c>
      <c r="BP318" s="16">
        <v>0</v>
      </c>
      <c r="BQ318" s="16">
        <f t="shared" si="2871"/>
        <v>0</v>
      </c>
      <c r="BR318" s="16">
        <v>0</v>
      </c>
      <c r="BS318" s="16">
        <f t="shared" si="2872"/>
        <v>0</v>
      </c>
      <c r="BT318" s="16">
        <v>0</v>
      </c>
      <c r="BU318" s="16">
        <f t="shared" si="2873"/>
        <v>0</v>
      </c>
      <c r="BV318" s="16">
        <v>0</v>
      </c>
      <c r="BW318" s="16">
        <f t="shared" si="2874"/>
        <v>0</v>
      </c>
      <c r="BX318" s="16"/>
      <c r="BY318" s="16">
        <f t="shared" si="2875"/>
        <v>0</v>
      </c>
      <c r="BZ318" s="16">
        <v>0</v>
      </c>
      <c r="CA318" s="16">
        <f t="shared" si="2876"/>
        <v>0</v>
      </c>
      <c r="CB318" s="16">
        <v>2</v>
      </c>
      <c r="CC318" s="16">
        <f t="shared" si="2877"/>
        <v>78321.375999999989</v>
      </c>
      <c r="CD318" s="16"/>
      <c r="CE318" s="16">
        <f t="shared" si="2878"/>
        <v>0</v>
      </c>
      <c r="CF318" s="16"/>
      <c r="CG318" s="16">
        <f t="shared" si="2879"/>
        <v>0</v>
      </c>
      <c r="CH318" s="16"/>
      <c r="CI318" s="16">
        <f t="shared" si="2880"/>
        <v>0</v>
      </c>
      <c r="CJ318" s="16">
        <v>6</v>
      </c>
      <c r="CK318" s="16">
        <f t="shared" si="2881"/>
        <v>195803.44</v>
      </c>
      <c r="CL318" s="16">
        <v>8</v>
      </c>
      <c r="CM318" s="16">
        <f t="shared" si="2882"/>
        <v>313285.50399999996</v>
      </c>
      <c r="CN318" s="16">
        <v>4</v>
      </c>
      <c r="CO318" s="16">
        <f t="shared" si="2883"/>
        <v>156642.75199999998</v>
      </c>
      <c r="CP318" s="18"/>
      <c r="CQ318" s="16">
        <f t="shared" si="2884"/>
        <v>0</v>
      </c>
      <c r="CR318" s="16">
        <v>2</v>
      </c>
      <c r="CS318" s="16">
        <f t="shared" si="2885"/>
        <v>78321.375999999989</v>
      </c>
      <c r="CT318" s="16"/>
      <c r="CU318" s="16">
        <f t="shared" si="2886"/>
        <v>0</v>
      </c>
      <c r="CV318" s="16">
        <v>3</v>
      </c>
      <c r="CW318" s="16">
        <f t="shared" si="2887"/>
        <v>117482.06399999998</v>
      </c>
      <c r="CX318" s="16"/>
      <c r="CY318" s="16">
        <f t="shared" si="2888"/>
        <v>0</v>
      </c>
      <c r="CZ318" s="16">
        <v>15</v>
      </c>
      <c r="DA318" s="16">
        <f t="shared" si="2889"/>
        <v>587410.31999999995</v>
      </c>
      <c r="DB318" s="16">
        <v>9</v>
      </c>
      <c r="DC318" s="16">
        <f t="shared" si="2890"/>
        <v>293705.15999999997</v>
      </c>
      <c r="DD318" s="16"/>
      <c r="DE318" s="16">
        <f t="shared" si="2891"/>
        <v>0</v>
      </c>
      <c r="DF318" s="16"/>
      <c r="DG318" s="16">
        <f t="shared" si="2892"/>
        <v>0</v>
      </c>
      <c r="DH318" s="16"/>
      <c r="DI318" s="16">
        <f t="shared" si="2893"/>
        <v>0</v>
      </c>
      <c r="DJ318" s="16"/>
      <c r="DK318" s="16">
        <f t="shared" si="2894"/>
        <v>0</v>
      </c>
      <c r="DL318" s="16"/>
      <c r="DM318" s="16">
        <f t="shared" si="2895"/>
        <v>0</v>
      </c>
      <c r="DN318" s="16"/>
      <c r="DO318" s="16">
        <f t="shared" si="2896"/>
        <v>0</v>
      </c>
      <c r="DP318" s="16">
        <f t="shared" si="2843"/>
        <v>271</v>
      </c>
      <c r="DQ318" s="16">
        <f t="shared" si="2843"/>
        <v>9476886.4959999993</v>
      </c>
    </row>
    <row r="319" spans="1:121" ht="36" customHeight="1" x14ac:dyDescent="0.25">
      <c r="A319" s="20"/>
      <c r="B319" s="54">
        <v>275</v>
      </c>
      <c r="C319" s="55" t="s">
        <v>447</v>
      </c>
      <c r="D319" s="56">
        <f t="shared" si="2519"/>
        <v>19063</v>
      </c>
      <c r="E319" s="56">
        <v>18530</v>
      </c>
      <c r="F319" s="56">
        <v>18715</v>
      </c>
      <c r="G319" s="21">
        <v>1.78</v>
      </c>
      <c r="H319" s="15">
        <v>1</v>
      </c>
      <c r="I319" s="15">
        <v>1</v>
      </c>
      <c r="J319" s="56">
        <v>1.4</v>
      </c>
      <c r="K319" s="56">
        <v>1.68</v>
      </c>
      <c r="L319" s="56">
        <v>2.23</v>
      </c>
      <c r="M319" s="56">
        <v>2.57</v>
      </c>
      <c r="N319" s="16">
        <v>96</v>
      </c>
      <c r="O319" s="16">
        <f t="shared" si="2844"/>
        <v>4497162.88</v>
      </c>
      <c r="P319" s="16">
        <v>140</v>
      </c>
      <c r="Q319" s="16">
        <f t="shared" si="2845"/>
        <v>6558362.5333333323</v>
      </c>
      <c r="R319" s="16"/>
      <c r="S319" s="16">
        <f t="shared" si="2846"/>
        <v>0</v>
      </c>
      <c r="T319" s="16"/>
      <c r="U319" s="16">
        <f t="shared" si="2847"/>
        <v>0</v>
      </c>
      <c r="V319" s="16">
        <v>0</v>
      </c>
      <c r="W319" s="16">
        <f t="shared" si="2848"/>
        <v>0</v>
      </c>
      <c r="X319" s="16">
        <v>20</v>
      </c>
      <c r="Y319" s="16">
        <f t="shared" si="2849"/>
        <v>936908.93333333335</v>
      </c>
      <c r="Z319" s="16"/>
      <c r="AA319" s="16">
        <f t="shared" si="2850"/>
        <v>0</v>
      </c>
      <c r="AB319" s="16"/>
      <c r="AC319" s="16">
        <f t="shared" si="2851"/>
        <v>0</v>
      </c>
      <c r="AD319" s="16">
        <v>0</v>
      </c>
      <c r="AE319" s="16">
        <f t="shared" si="2852"/>
        <v>0</v>
      </c>
      <c r="AF319" s="16">
        <v>0</v>
      </c>
      <c r="AG319" s="16">
        <f t="shared" si="2853"/>
        <v>0</v>
      </c>
      <c r="AH319" s="16"/>
      <c r="AI319" s="16">
        <f t="shared" si="2854"/>
        <v>0</v>
      </c>
      <c r="AJ319" s="16"/>
      <c r="AK319" s="16">
        <f t="shared" si="2855"/>
        <v>0</v>
      </c>
      <c r="AL319" s="58">
        <v>0</v>
      </c>
      <c r="AM319" s="16">
        <f t="shared" si="2856"/>
        <v>0</v>
      </c>
      <c r="AN319" s="59">
        <v>0</v>
      </c>
      <c r="AO319" s="16">
        <f t="shared" si="2857"/>
        <v>0</v>
      </c>
      <c r="AP319" s="16"/>
      <c r="AQ319" s="16">
        <f t="shared" si="2858"/>
        <v>0</v>
      </c>
      <c r="AR319" s="16"/>
      <c r="AS319" s="16">
        <f t="shared" si="2859"/>
        <v>0</v>
      </c>
      <c r="AT319" s="16"/>
      <c r="AU319" s="16">
        <f t="shared" si="2860"/>
        <v>0</v>
      </c>
      <c r="AV319" s="16"/>
      <c r="AW319" s="16">
        <f t="shared" si="2861"/>
        <v>0</v>
      </c>
      <c r="AX319" s="16"/>
      <c r="AY319" s="16">
        <f t="shared" si="2862"/>
        <v>0</v>
      </c>
      <c r="AZ319" s="16">
        <v>11</v>
      </c>
      <c r="BA319" s="16">
        <f t="shared" si="2863"/>
        <v>618359.89599999995</v>
      </c>
      <c r="BB319" s="16"/>
      <c r="BC319" s="16">
        <f t="shared" si="2864"/>
        <v>0</v>
      </c>
      <c r="BD319" s="16"/>
      <c r="BE319" s="16">
        <f t="shared" si="2865"/>
        <v>0</v>
      </c>
      <c r="BF319" s="16"/>
      <c r="BG319" s="16">
        <f t="shared" si="2866"/>
        <v>0</v>
      </c>
      <c r="BH319" s="16"/>
      <c r="BI319" s="16">
        <f t="shared" si="2867"/>
        <v>0</v>
      </c>
      <c r="BJ319" s="16">
        <v>21</v>
      </c>
      <c r="BK319" s="16">
        <f t="shared" si="2868"/>
        <v>983754.37999999989</v>
      </c>
      <c r="BL319" s="16">
        <v>0</v>
      </c>
      <c r="BM319" s="16">
        <f t="shared" si="2869"/>
        <v>0</v>
      </c>
      <c r="BN319" s="22"/>
      <c r="BO319" s="16">
        <f t="shared" si="2870"/>
        <v>0</v>
      </c>
      <c r="BP319" s="16"/>
      <c r="BQ319" s="16">
        <f t="shared" si="2871"/>
        <v>0</v>
      </c>
      <c r="BR319" s="16"/>
      <c r="BS319" s="16">
        <f t="shared" si="2872"/>
        <v>0</v>
      </c>
      <c r="BT319" s="16"/>
      <c r="BU319" s="16">
        <f t="shared" si="2873"/>
        <v>0</v>
      </c>
      <c r="BV319" s="16"/>
      <c r="BW319" s="16">
        <f t="shared" si="2874"/>
        <v>0</v>
      </c>
      <c r="BX319" s="16"/>
      <c r="BY319" s="16">
        <f t="shared" si="2875"/>
        <v>0</v>
      </c>
      <c r="BZ319" s="16"/>
      <c r="CA319" s="16">
        <f t="shared" si="2876"/>
        <v>0</v>
      </c>
      <c r="CB319" s="16"/>
      <c r="CC319" s="16">
        <f t="shared" si="2877"/>
        <v>0</v>
      </c>
      <c r="CD319" s="16"/>
      <c r="CE319" s="16">
        <f t="shared" si="2878"/>
        <v>0</v>
      </c>
      <c r="CF319" s="16"/>
      <c r="CG319" s="16">
        <f t="shared" si="2879"/>
        <v>0</v>
      </c>
      <c r="CH319" s="16"/>
      <c r="CI319" s="16">
        <f t="shared" si="2880"/>
        <v>0</v>
      </c>
      <c r="CJ319" s="16"/>
      <c r="CK319" s="16">
        <f t="shared" si="2881"/>
        <v>0</v>
      </c>
      <c r="CL319" s="16">
        <v>20</v>
      </c>
      <c r="CM319" s="16">
        <f t="shared" si="2882"/>
        <v>1124290.72</v>
      </c>
      <c r="CN319" s="16"/>
      <c r="CO319" s="16">
        <f t="shared" si="2883"/>
        <v>0</v>
      </c>
      <c r="CP319" s="18">
        <v>1</v>
      </c>
      <c r="CQ319" s="16">
        <f t="shared" si="2884"/>
        <v>46845.446666666663</v>
      </c>
      <c r="CR319" s="16"/>
      <c r="CS319" s="16">
        <f t="shared" si="2885"/>
        <v>0</v>
      </c>
      <c r="CT319" s="16"/>
      <c r="CU319" s="16">
        <f t="shared" si="2886"/>
        <v>0</v>
      </c>
      <c r="CV319" s="16">
        <v>12</v>
      </c>
      <c r="CW319" s="16">
        <f t="shared" si="2887"/>
        <v>674574.43200000003</v>
      </c>
      <c r="CX319" s="16"/>
      <c r="CY319" s="16">
        <f t="shared" si="2888"/>
        <v>0</v>
      </c>
      <c r="CZ319" s="16"/>
      <c r="DA319" s="16">
        <f t="shared" si="2889"/>
        <v>0</v>
      </c>
      <c r="DB319" s="16"/>
      <c r="DC319" s="16">
        <f t="shared" si="2890"/>
        <v>0</v>
      </c>
      <c r="DD319" s="16">
        <v>3</v>
      </c>
      <c r="DE319" s="16">
        <f t="shared" si="2891"/>
        <v>140536.34</v>
      </c>
      <c r="DF319" s="16"/>
      <c r="DG319" s="16">
        <f t="shared" si="2892"/>
        <v>0</v>
      </c>
      <c r="DH319" s="16"/>
      <c r="DI319" s="16">
        <f t="shared" si="2893"/>
        <v>0</v>
      </c>
      <c r="DJ319" s="16"/>
      <c r="DK319" s="16">
        <f t="shared" si="2894"/>
        <v>0</v>
      </c>
      <c r="DL319" s="16"/>
      <c r="DM319" s="16">
        <f t="shared" si="2895"/>
        <v>0</v>
      </c>
      <c r="DN319" s="16"/>
      <c r="DO319" s="16">
        <f t="shared" si="2896"/>
        <v>0</v>
      </c>
      <c r="DP319" s="16">
        <f t="shared" si="2843"/>
        <v>324</v>
      </c>
      <c r="DQ319" s="16">
        <f t="shared" si="2843"/>
        <v>15580795.561333332</v>
      </c>
    </row>
    <row r="320" spans="1:121" ht="30" customHeight="1" x14ac:dyDescent="0.25">
      <c r="A320" s="20"/>
      <c r="B320" s="54">
        <v>276</v>
      </c>
      <c r="C320" s="55" t="s">
        <v>448</v>
      </c>
      <c r="D320" s="56">
        <f t="shared" si="2519"/>
        <v>19063</v>
      </c>
      <c r="E320" s="56">
        <v>18530</v>
      </c>
      <c r="F320" s="56">
        <v>18715</v>
      </c>
      <c r="G320" s="21">
        <v>1.1299999999999999</v>
      </c>
      <c r="H320" s="15">
        <v>1</v>
      </c>
      <c r="I320" s="15">
        <v>1</v>
      </c>
      <c r="J320" s="56">
        <v>1.4</v>
      </c>
      <c r="K320" s="56">
        <v>1.68</v>
      </c>
      <c r="L320" s="56">
        <v>2.23</v>
      </c>
      <c r="M320" s="56">
        <v>2.57</v>
      </c>
      <c r="N320" s="16">
        <v>57</v>
      </c>
      <c r="O320" s="16">
        <f t="shared" ref="O320:O322" si="2897">(N320/12*5*$D320*$G320*$H320*$J320*O$11)+(N320/12*4*$E320*$G320*$I320*$J320*O$12)+(N320/12*3*$F320*$G320*$I320*$J320*O$12)</f>
        <v>1800170.9899249997</v>
      </c>
      <c r="P320" s="16">
        <v>37</v>
      </c>
      <c r="Q320" s="16">
        <f t="shared" ref="Q320:Q322" si="2898">(P320/12*5*$D320*$G320*$H320*$J320*Q$11)+(P320/12*4*$E320*$G320*$I320*$J320*Q$12)+(P320/12*3*$F320*$G320*$I320*$J320*Q$12)</f>
        <v>1168532.0460916667</v>
      </c>
      <c r="R320" s="16">
        <v>0</v>
      </c>
      <c r="S320" s="16">
        <f t="shared" ref="S320:S322" si="2899">(R320/12*5*$D320*$G320*$H320*$J320*S$11)+(R320/12*4*$E320*$G320*$I320*$J320*S$12)+(R320/12*3*$F320*$G320*$I320*$J320*S$12)</f>
        <v>0</v>
      </c>
      <c r="T320" s="16"/>
      <c r="U320" s="16">
        <f t="shared" ref="U320:U322" si="2900">(T320/12*5*$D320*$G320*$H320*$J320*U$11)+(T320/12*4*$E320*$G320*$I320*$J320*U$12)+(T320/12*3*$F320*$G320*$I320*$J320*U$12)</f>
        <v>0</v>
      </c>
      <c r="V320" s="16">
        <v>25</v>
      </c>
      <c r="W320" s="16">
        <f t="shared" ref="W320:W322" si="2901">(V320/12*5*$D320*$G320*$H320*$J320*W$11)+(V320/12*4*$E320*$G320*$I320*$J320*W$12)+(V320/12*3*$F320*$G320*$I320*$J320*W$12)</f>
        <v>794889.09981250006</v>
      </c>
      <c r="X320" s="16">
        <v>20</v>
      </c>
      <c r="Y320" s="16">
        <f t="shared" ref="Y320:Y322" si="2902">(X320/12*5*$D320*$G320*$H320*$J320*Y$11)+(X320/12*4*$E320*$G320*$I320*$J320*Y$12)+(X320/12*3*$F320*$G320*$I320*$J320*Y$12)</f>
        <v>631638.94383333321</v>
      </c>
      <c r="Z320" s="16">
        <v>0</v>
      </c>
      <c r="AA320" s="16">
        <f t="shared" ref="AA320:AA322" si="2903">(Z320/12*5*$D320*$G320*$H320*$J320*AA$11)+(Z320/12*4*$E320*$G320*$I320*$J320*AA$12)+(Z320/12*3*$F320*$G320*$I320*$J320*AA$12)</f>
        <v>0</v>
      </c>
      <c r="AB320" s="16">
        <v>0</v>
      </c>
      <c r="AC320" s="16">
        <f t="shared" ref="AC320:AC322" si="2904">(AB320/12*5*$D320*$G320*$H320*$J320*AC$11)+(AB320/12*4*$E320*$G320*$I320*$J320*AC$12)+(AB320/12*3*$F320*$G320*$I320*$J320*AC$12)</f>
        <v>0</v>
      </c>
      <c r="AD320" s="16">
        <v>15</v>
      </c>
      <c r="AE320" s="16">
        <f t="shared" ref="AE320:AE322" si="2905">(AD320/12*5*$D320*$G320*$H320*$J320*AE$11)+(AD320/12*4*$E320*$G320*$I320*$J320*AE$12)+(AD320/12*3*$F320*$G320*$I320*$J320*AE$12)</f>
        <v>557605.56249999988</v>
      </c>
      <c r="AF320" s="16">
        <v>20</v>
      </c>
      <c r="AG320" s="16">
        <f t="shared" ref="AG320:AG322" si="2906">(AF320/12*5*$D320*$G320*$H320*$J320*AG$11)+(AF320/12*4*$E320*$G320*$I320*$J320*AG$12)+(AF320/12*3*$F320*$G320*$I320*$J320*AG$12)</f>
        <v>631638.94383333321</v>
      </c>
      <c r="AH320" s="16">
        <v>0</v>
      </c>
      <c r="AI320" s="16">
        <f t="shared" ref="AI320:AI322" si="2907">(AH320/12*5*$D320*$G320*$H320*$J320*AI$11)+(AH320/12*4*$E320*$G320*$I320*$J320*AI$12)+(AH320/12*3*$F320*$G320*$I320*$J320*AI$12)</f>
        <v>0</v>
      </c>
      <c r="AJ320" s="16"/>
      <c r="AK320" s="16">
        <f t="shared" ref="AK320:AK322" si="2908">(AJ320/12*5*$D320*$G320*$H320*$J320*AK$11)+(AJ320/12*4*$E320*$G320*$I320*$J320*AK$12)+(AJ320/12*3*$F320*$G320*$I320*$J320*AK$12)</f>
        <v>0</v>
      </c>
      <c r="AL320" s="58">
        <v>0</v>
      </c>
      <c r="AM320" s="16">
        <f t="shared" ref="AM320:AM322" si="2909">(AL320/12*5*$D320*$G320*$H320*$J320*AM$11)+(AL320/12*4*$E320*$G320*$I320*$J320*AM$12)+(AL320/12*3*$F320*$G320*$I320*$J320*AM$12)</f>
        <v>0</v>
      </c>
      <c r="AN320" s="59">
        <v>15</v>
      </c>
      <c r="AO320" s="16">
        <f t="shared" ref="AO320:AO322" si="2910">(AN320/12*5*$D320*$G320*$H320*$K320*AO$11)+(AN320/12*4*$E320*$G320*$I320*$K320*AO$12)+(AN320/12*3*$F320*$G320*$I320*$K320*AO$12)</f>
        <v>547575.58757999993</v>
      </c>
      <c r="AP320" s="16">
        <v>0</v>
      </c>
      <c r="AQ320" s="16">
        <f t="shared" ref="AQ320:AQ322" si="2911">(AP320/12*5*$D320*$G320*$H320*$K320*AQ$11)+(AP320/12*4*$E320*$G320*$I320*$K320*AQ$12)+(AP320/12*3*$F320*$G320*$I320*$K320*AQ$12)</f>
        <v>0</v>
      </c>
      <c r="AR320" s="16">
        <v>47</v>
      </c>
      <c r="AS320" s="16">
        <f t="shared" ref="AS320:AS322" si="2912">(AR320/12*5*$D320*$G320*$H320*$K320*AS$11)+(AR320/12*4*$E320*$G320*$I320*$K320*AS$12)+(AR320/12*3*$F320*$G320*$I320*$K320*AS$12)</f>
        <v>1715736.8410839997</v>
      </c>
      <c r="AT320" s="16">
        <v>20</v>
      </c>
      <c r="AU320" s="16">
        <f t="shared" ref="AU320:AU322" si="2913">(AT320/12*5*$D320*$G320*$H320*$K320*AU$11)+(AT320/12*4*$E320*$G320*$I320*$K320*AU$12)+(AT320/12*3*$F320*$G320*$I320*$K320*AU$12)</f>
        <v>753443.08269999991</v>
      </c>
      <c r="AV320" s="16"/>
      <c r="AW320" s="16">
        <f t="shared" ref="AW320:AW322" si="2914">(AV320/12*5*$D320*$G320*$H320*$J320*AW$11)+(AV320/12*4*$E320*$G320*$I320*$J320*AW$12)+(AV320/12*3*$F320*$G320*$I320*$J320*AW$12)</f>
        <v>0</v>
      </c>
      <c r="AX320" s="16"/>
      <c r="AY320" s="16">
        <f t="shared" ref="AY320:AY322" si="2915">(AX320/12*5*$D320*$G320*$H320*$J320*AY$11)+(AX320/12*4*$E320*$G320*$I320*$J320*AY$12)+(AX320/12*3*$F320*$G320*$I320*$J320*AY$12)</f>
        <v>0</v>
      </c>
      <c r="AZ320" s="16"/>
      <c r="BA320" s="16">
        <f t="shared" ref="BA320:BA322" si="2916">(AZ320/12*5*$D320*$G320*$H320*$K320*BA$11)+(AZ320/12*4*$E320*$G320*$I320*$K320*BA$12)+(AZ320/12*3*$F320*$G320*$I320*$K320*BA$12)</f>
        <v>0</v>
      </c>
      <c r="BB320" s="16">
        <v>0</v>
      </c>
      <c r="BC320" s="16">
        <f t="shared" ref="BC320:BC322" si="2917">(BB320/12*5*$D320*$G320*$H320*$J320*BC$11)+(BB320/12*4*$E320*$G320*$I320*$J320*BC$12)+(BB320/12*3*$F320*$G320*$I320*$J320*BC$12)</f>
        <v>0</v>
      </c>
      <c r="BD320" s="16">
        <v>0</v>
      </c>
      <c r="BE320" s="16">
        <f t="shared" ref="BE320:BE322" si="2918">(BD320/12*5*$D320*$G320*$H320*$J320*BE$11)+(BD320/12*4*$E320*$G320*$I320*$J320*BE$12)+(BD320/12*3*$F320*$G320*$I320*$J320*BE$12)</f>
        <v>0</v>
      </c>
      <c r="BF320" s="16">
        <v>0</v>
      </c>
      <c r="BG320" s="16">
        <f t="shared" ref="BG320:BG322" si="2919">(BF320/12*5*$D320*$G320*$H320*$J320*BG$11)+(BF320/12*4*$E320*$G320*$I320*$J320*BG$12)+(BF320/12*3*$F320*$G320*$I320*$J320*BG$12)</f>
        <v>0</v>
      </c>
      <c r="BH320" s="16">
        <v>0</v>
      </c>
      <c r="BI320" s="16">
        <f t="shared" ref="BI320:BI322" si="2920">(BH320/12*5*$D320*$G320*$H320*$K320*BI$11)+(BH320/12*4*$E320*$G320*$I320*$K320*BI$12)+(BH320/12*3*$F320*$G320*$I320*$K320*BI$12)</f>
        <v>0</v>
      </c>
      <c r="BJ320" s="16">
        <v>24</v>
      </c>
      <c r="BK320" s="16">
        <f t="shared" ref="BK320:BK322" si="2921">(BJ320/12*5*$D320*$G320*$H320*$J320*BK$11)+(BJ320/12*4*$E320*$G320*$I320*$J320*BK$12)+(BJ320/12*3*$F320*$G320*$I320*$J320*BK$12)</f>
        <v>763093.53581999987</v>
      </c>
      <c r="BL320" s="16">
        <v>35</v>
      </c>
      <c r="BM320" s="16">
        <f t="shared" ref="BM320:BM322" si="2922">(BL320/12*5*$D320*$G320*$H320*$J320*BM$11)+(BL320/12*4*$E320*$G320*$I320*$J320*BM$12)+(BL320/12*3*$F320*$G320*$I320*$J320*BM$12)</f>
        <v>1064730.3091833331</v>
      </c>
      <c r="BN320" s="22">
        <v>0</v>
      </c>
      <c r="BO320" s="16">
        <f t="shared" ref="BO320:BO322" si="2923">(BN320/12*5*$D320*$G320*$H320*$K320*BO$11)+(BN320/12*4*$E320*$G320*$I320*$K320*BO$12)+(BN320/12*3*$F320*$G320*$I320*$K320*BO$12)</f>
        <v>0</v>
      </c>
      <c r="BP320" s="16">
        <v>0</v>
      </c>
      <c r="BQ320" s="16">
        <f t="shared" ref="BQ320:BQ322" si="2924">(BP320/12*5*$D320*$G320*$H320*$K320*BQ$11)+(BP320/12*4*$E320*$G320*$I320*$K320*BQ$12)+(BP320/12*3*$F320*$G320*$I320*$K320*BQ$12)</f>
        <v>0</v>
      </c>
      <c r="BR320" s="16">
        <v>0</v>
      </c>
      <c r="BS320" s="16">
        <f t="shared" ref="BS320:BS322" si="2925">(BR320/12*5*$D320*$G320*$H320*$J320*BS$11)+(BR320/12*4*$E320*$G320*$I320*$J320*BS$12)+(BR320/12*3*$F320*$G320*$I320*$J320*BS$12)</f>
        <v>0</v>
      </c>
      <c r="BT320" s="16">
        <v>0</v>
      </c>
      <c r="BU320" s="16">
        <f t="shared" ref="BU320:BU322" si="2926">(BT320/12*5*$D320*$G320*$H320*$J320*BU$11)+(BT320/12*4*$E320*$G320*$I320*$J320*BU$12)+(BT320/12*3*$F320*$G320*$I320*$J320*BU$12)</f>
        <v>0</v>
      </c>
      <c r="BV320" s="16">
        <v>0</v>
      </c>
      <c r="BW320" s="16">
        <f t="shared" ref="BW320:BW322" si="2927">(BV320/12*5*$D320*$G320*$H320*$K320*BW$11)+(BV320/12*4*$E320*$G320*$I320*$K320*BW$12)+(BV320/12*3*$F320*$G320*$I320*$K320*BW$12)</f>
        <v>0</v>
      </c>
      <c r="BX320" s="16"/>
      <c r="BY320" s="16">
        <f t="shared" ref="BY320:BY322" si="2928">(BX320/12*5*$D320*$G320*$H320*$K320*BY$11)+(BX320/12*4*$E320*$G320*$I320*$K320*BY$12)+(BX320/12*3*$F320*$G320*$I320*$K320*BY$12)</f>
        <v>0</v>
      </c>
      <c r="BZ320" s="16">
        <v>0</v>
      </c>
      <c r="CA320" s="16">
        <f t="shared" ref="CA320:CA322" si="2929">(BZ320/12*5*$D320*$G320*$H320*$J320*CA$11)+(BZ320/12*4*$E320*$G320*$I320*$J320*CA$12)+(BZ320/12*3*$F320*$G320*$I320*$J320*CA$12)</f>
        <v>0</v>
      </c>
      <c r="CB320" s="16"/>
      <c r="CC320" s="16">
        <f t="shared" ref="CC320:CC322" si="2930">(CB320/12*5*$D320*$G320*$H320*$K320*CC$11)+(CB320/12*4*$E320*$G320*$I320*$K320*CC$12)+(CB320/12*3*$F320*$G320*$I320*$K320*CC$12)</f>
        <v>0</v>
      </c>
      <c r="CD320" s="16">
        <v>1</v>
      </c>
      <c r="CE320" s="16">
        <f t="shared" ref="CE320:CE322" si="2931">(CD320/12*5*$D320*$G320*$H320*$J320*CE$11)+(CD320/12*4*$E320*$G320*$I320*$J320*CE$12)+(CD320/12*3*$F320*$G320*$I320*$J320*CE$12)</f>
        <v>30420.865976666661</v>
      </c>
      <c r="CF320" s="16"/>
      <c r="CG320" s="16">
        <f t="shared" ref="CG320:CG322" si="2932">(CF320/12*5*$D320*$G320*$H320*$J320*CG$11)+(CF320/12*4*$E320*$G320*$I320*$J320*CG$12)+(CF320/12*3*$F320*$G320*$I320*$J320*CG$12)</f>
        <v>0</v>
      </c>
      <c r="CH320" s="16"/>
      <c r="CI320" s="16">
        <f t="shared" ref="CI320:CI322" si="2933">(CH320/12*5*$D320*$G320*$H320*$J320*CI$11)+(CH320/12*4*$E320*$G320*$I320*$J320*CI$12)+(CH320/12*3*$F320*$G320*$I320*$J320*CI$12)</f>
        <v>0</v>
      </c>
      <c r="CJ320" s="16"/>
      <c r="CK320" s="16">
        <f t="shared" ref="CK320:CK322" si="2934">(CJ320/12*5*$D320*$G320*$H320*$J320*CK$11)+(CJ320/12*4*$E320*$G320*$I320*$J320*CK$12)+(CJ320/12*3*$F320*$G320*$I320*$J320*CK$12)</f>
        <v>0</v>
      </c>
      <c r="CL320" s="16">
        <v>4</v>
      </c>
      <c r="CM320" s="16">
        <f t="shared" ref="CM320:CM322" si="2935">(CL320/12*5*$D320*$G320*$H320*$K320*CM$11)+(CL320/12*4*$E320*$G320*$I320*$K320*CM$12)+(CL320/12*3*$F320*$G320*$I320*$K320*CM$12)</f>
        <v>144753.53471599999</v>
      </c>
      <c r="CN320" s="16">
        <v>8</v>
      </c>
      <c r="CO320" s="16">
        <f t="shared" ref="CO320:CO322" si="2936">(CN320/12*5*$D320*$G320*$H320*$K320*CO$11)+(CN320/12*4*$E320*$G320*$I320*$K320*CO$12)+(CN320/12*3*$F320*$G320*$I320*$K320*CO$12)</f>
        <v>332821.77381599997</v>
      </c>
      <c r="CP320" s="18"/>
      <c r="CQ320" s="16">
        <f t="shared" ref="CQ320:CQ322" si="2937">(CP320/12*5*$D320*$G320*$H320*$J320*CQ$11)+(CP320/12*4*$E320*$G320*$I320*$J320*CQ$12)+(CP320/12*3*$F320*$G320*$I320*$J320*CQ$12)</f>
        <v>0</v>
      </c>
      <c r="CR320" s="16">
        <v>3</v>
      </c>
      <c r="CS320" s="16">
        <f t="shared" ref="CS320:CS322" si="2938">(CR320/12*5*$D320*$G320*$H320*$K320*CS$11)+(CR320/12*4*$E320*$G320*$I320*$K320*CS$12)+(CR320/12*3*$F320*$G320*$I320*$K320*CS$12)</f>
        <v>121985.38438799998</v>
      </c>
      <c r="CT320" s="16"/>
      <c r="CU320" s="16">
        <f t="shared" ref="CU320:CU322" si="2939">(CT320/12*5*$D320*$G320*$H320*$K320*CU$11)+(CT320/12*4*$E320*$G320*$I320*$K320*CU$12)+(CT320/12*3*$F320*$G320*$I320*$K320*CU$12)</f>
        <v>0</v>
      </c>
      <c r="CV320" s="16">
        <v>12</v>
      </c>
      <c r="CW320" s="16">
        <f t="shared" ref="CW320:CW322" si="2940">(CV320/12*5*$D320*$G320*$H320*$K320*CW$11)+(CV320/12*4*$E320*$G320*$I320*$K320*CW$12)+(CV320/12*3*$F320*$G320*$I320*$K320*CW$12)</f>
        <v>488846.26753199985</v>
      </c>
      <c r="CX320" s="16"/>
      <c r="CY320" s="16">
        <f t="shared" ref="CY320:CY322" si="2941">(CX320/12*5*$D320*$G320*$H320*$K320*CY$11)+(CX320/12*4*$E320*$G320*$I320*$K320*CY$12)+(CX320/12*3*$F320*$G320*$I320*$K320*CY$12)</f>
        <v>0</v>
      </c>
      <c r="CZ320" s="16">
        <v>18</v>
      </c>
      <c r="DA320" s="16">
        <f t="shared" ref="DA320:DA322" si="2942">(CZ320/12*5*$D320*$G320*$H320*$K320*DA$11)+(CZ320/12*4*$E320*$G320*$I320*$K320*DA$12)+(CZ320/12*3*$F320*$G320*$I320*$K320*DA$12)</f>
        <v>733269.40129800001</v>
      </c>
      <c r="DB320" s="16">
        <v>1</v>
      </c>
      <c r="DC320" s="16">
        <f t="shared" ref="DC320:DC322" si="2943">(DB320/12*5*$D320*$G320*$H320*$J320*DC$11)+(DB320/12*4*$E320*$G320*$I320*$J320*DC$12)+(DB320/12*3*$F320*$G320*$I320*$J320*DC$12)</f>
        <v>33605.02856666666</v>
      </c>
      <c r="DD320" s="16">
        <v>3</v>
      </c>
      <c r="DE320" s="16">
        <f t="shared" ref="DE320:DE322" si="2944">(DD320/12*5*$D320*$G320*$H320*$J320*DE$11)+(DD320/12*4*$E320*$G320*$I320*$J320*DE$12)+(DD320/12*3*$F320*$G320*$I320*$J320*DE$12)</f>
        <v>103818.31890499999</v>
      </c>
      <c r="DF320" s="16"/>
      <c r="DG320" s="16">
        <f t="shared" ref="DG320:DG322" si="2945">(DF320/12*5*$D320*$G320*$H320*$K320*DG$11)+(DF320/12*4*$E320*$G320*$I320*$K320*DG$12)+(DF320/12*3*$F320*$G320*$I320*$K320*DG$12)</f>
        <v>0</v>
      </c>
      <c r="DH320" s="16">
        <v>2</v>
      </c>
      <c r="DI320" s="16">
        <f t="shared" ref="DI320:DI322" si="2946">(DH320/12*5*$D320*$G320*$H320*$K320*DI$11)+(DH320/12*4*$E320*$G320*$I320*$K320*DI$12)+(DH320/12*3*$F320*$G320*$I320*$K320*DI$12)</f>
        <v>87457.67435999999</v>
      </c>
      <c r="DJ320" s="16"/>
      <c r="DK320" s="16">
        <f t="shared" ref="DK320:DK322" si="2947">(DJ320/12*5*$D320*$G320*$H320*$L320*DK$11)+(DJ320/12*4*$E320*$G320*$I320*$L320*DK$12)+(DJ320/12*3*$F320*$G320*$I320*$L320*DK$12)</f>
        <v>0</v>
      </c>
      <c r="DL320" s="16"/>
      <c r="DM320" s="16">
        <f t="shared" ref="DM320:DM322" si="2948">(DL320/12*5*$D320*$G320*$H320*$M320*DM$11)+(DL320/12*4*$E320*$G320*$I320*$M320*DM$12)+(DL320/12*3*$F320*$G320*$I320*$M320*DM$12)</f>
        <v>0</v>
      </c>
      <c r="DN320" s="16"/>
      <c r="DO320" s="16">
        <f t="shared" si="2517"/>
        <v>0</v>
      </c>
      <c r="DP320" s="16">
        <f t="shared" si="2843"/>
        <v>367</v>
      </c>
      <c r="DQ320" s="16">
        <f t="shared" si="2843"/>
        <v>12506033.191921499</v>
      </c>
    </row>
    <row r="321" spans="1:121" ht="30" customHeight="1" x14ac:dyDescent="0.25">
      <c r="A321" s="20"/>
      <c r="B321" s="54">
        <v>277</v>
      </c>
      <c r="C321" s="55" t="s">
        <v>449</v>
      </c>
      <c r="D321" s="56">
        <f t="shared" si="2519"/>
        <v>19063</v>
      </c>
      <c r="E321" s="56">
        <v>18530</v>
      </c>
      <c r="F321" s="56">
        <v>18715</v>
      </c>
      <c r="G321" s="21">
        <v>1.19</v>
      </c>
      <c r="H321" s="15">
        <v>1</v>
      </c>
      <c r="I321" s="15">
        <v>1</v>
      </c>
      <c r="J321" s="56">
        <v>1.4</v>
      </c>
      <c r="K321" s="56">
        <v>1.68</v>
      </c>
      <c r="L321" s="56">
        <v>2.23</v>
      </c>
      <c r="M321" s="56">
        <v>2.57</v>
      </c>
      <c r="N321" s="16">
        <v>6</v>
      </c>
      <c r="O321" s="16">
        <f t="shared" si="2897"/>
        <v>199553.18844999999</v>
      </c>
      <c r="P321" s="16">
        <v>10</v>
      </c>
      <c r="Q321" s="16">
        <f t="shared" si="2898"/>
        <v>332588.64741666662</v>
      </c>
      <c r="R321" s="16">
        <v>0</v>
      </c>
      <c r="S321" s="16">
        <f t="shared" si="2899"/>
        <v>0</v>
      </c>
      <c r="T321" s="16"/>
      <c r="U321" s="16">
        <f t="shared" si="2900"/>
        <v>0</v>
      </c>
      <c r="V321" s="16">
        <v>0</v>
      </c>
      <c r="W321" s="16">
        <f t="shared" si="2901"/>
        <v>0</v>
      </c>
      <c r="X321" s="16">
        <v>12</v>
      </c>
      <c r="Y321" s="16">
        <f t="shared" si="2902"/>
        <v>399106.37689999997</v>
      </c>
      <c r="Z321" s="16">
        <v>0</v>
      </c>
      <c r="AA321" s="16">
        <f t="shared" si="2903"/>
        <v>0</v>
      </c>
      <c r="AB321" s="16">
        <v>0</v>
      </c>
      <c r="AC321" s="16">
        <f t="shared" si="2904"/>
        <v>0</v>
      </c>
      <c r="AD321" s="16">
        <v>8</v>
      </c>
      <c r="AE321" s="16">
        <f t="shared" si="2905"/>
        <v>313180.23333333328</v>
      </c>
      <c r="AF321" s="16">
        <v>8</v>
      </c>
      <c r="AG321" s="16">
        <f t="shared" si="2906"/>
        <v>266070.91793333332</v>
      </c>
      <c r="AH321" s="16">
        <v>0</v>
      </c>
      <c r="AI321" s="16">
        <f t="shared" si="2907"/>
        <v>0</v>
      </c>
      <c r="AJ321" s="16"/>
      <c r="AK321" s="16">
        <f t="shared" si="2908"/>
        <v>0</v>
      </c>
      <c r="AL321" s="58">
        <v>0</v>
      </c>
      <c r="AM321" s="16">
        <f t="shared" si="2909"/>
        <v>0</v>
      </c>
      <c r="AN321" s="59">
        <v>0</v>
      </c>
      <c r="AO321" s="16">
        <f t="shared" si="2910"/>
        <v>0</v>
      </c>
      <c r="AP321" s="16">
        <v>0</v>
      </c>
      <c r="AQ321" s="16">
        <f t="shared" si="2911"/>
        <v>0</v>
      </c>
      <c r="AR321" s="16">
        <v>31</v>
      </c>
      <c r="AS321" s="16">
        <f t="shared" si="2912"/>
        <v>1191744.1549160001</v>
      </c>
      <c r="AT321" s="16">
        <v>5</v>
      </c>
      <c r="AU321" s="16">
        <f t="shared" si="2913"/>
        <v>198362.22752499999</v>
      </c>
      <c r="AV321" s="16"/>
      <c r="AW321" s="16">
        <f t="shared" si="2914"/>
        <v>0</v>
      </c>
      <c r="AX321" s="16"/>
      <c r="AY321" s="16">
        <f t="shared" si="2915"/>
        <v>0</v>
      </c>
      <c r="AZ321" s="16">
        <v>2</v>
      </c>
      <c r="BA321" s="16">
        <f t="shared" si="2916"/>
        <v>74787.43971999998</v>
      </c>
      <c r="BB321" s="16">
        <v>0</v>
      </c>
      <c r="BC321" s="16">
        <f t="shared" si="2917"/>
        <v>0</v>
      </c>
      <c r="BD321" s="16">
        <v>0</v>
      </c>
      <c r="BE321" s="16">
        <f t="shared" si="2918"/>
        <v>0</v>
      </c>
      <c r="BF321" s="16">
        <v>0</v>
      </c>
      <c r="BG321" s="16">
        <f t="shared" si="2919"/>
        <v>0</v>
      </c>
      <c r="BH321" s="16"/>
      <c r="BI321" s="16">
        <f t="shared" si="2920"/>
        <v>0</v>
      </c>
      <c r="BJ321" s="16">
        <v>3</v>
      </c>
      <c r="BK321" s="16">
        <f t="shared" si="2921"/>
        <v>100451.47208249998</v>
      </c>
      <c r="BL321" s="16">
        <v>130</v>
      </c>
      <c r="BM321" s="16">
        <f t="shared" si="2922"/>
        <v>4164697.3155666664</v>
      </c>
      <c r="BN321" s="22">
        <v>0</v>
      </c>
      <c r="BO321" s="16">
        <f t="shared" si="2923"/>
        <v>0</v>
      </c>
      <c r="BP321" s="16">
        <v>0</v>
      </c>
      <c r="BQ321" s="16">
        <f t="shared" si="2924"/>
        <v>0</v>
      </c>
      <c r="BR321" s="16">
        <v>0</v>
      </c>
      <c r="BS321" s="16">
        <f t="shared" si="2925"/>
        <v>0</v>
      </c>
      <c r="BT321" s="16">
        <v>0</v>
      </c>
      <c r="BU321" s="16">
        <f t="shared" si="2926"/>
        <v>0</v>
      </c>
      <c r="BV321" s="16">
        <v>0</v>
      </c>
      <c r="BW321" s="16">
        <f t="shared" si="2927"/>
        <v>0</v>
      </c>
      <c r="BX321" s="16"/>
      <c r="BY321" s="16">
        <f t="shared" si="2928"/>
        <v>0</v>
      </c>
      <c r="BZ321" s="16">
        <v>0</v>
      </c>
      <c r="CA321" s="16">
        <f t="shared" si="2929"/>
        <v>0</v>
      </c>
      <c r="CB321" s="16"/>
      <c r="CC321" s="16">
        <f t="shared" si="2930"/>
        <v>0</v>
      </c>
      <c r="CD321" s="16">
        <v>0</v>
      </c>
      <c r="CE321" s="16">
        <f t="shared" si="2931"/>
        <v>0</v>
      </c>
      <c r="CF321" s="16"/>
      <c r="CG321" s="16">
        <f t="shared" si="2932"/>
        <v>0</v>
      </c>
      <c r="CH321" s="16">
        <v>3</v>
      </c>
      <c r="CI321" s="16">
        <f t="shared" si="2933"/>
        <v>70841.36877999999</v>
      </c>
      <c r="CJ321" s="16"/>
      <c r="CK321" s="16">
        <f t="shared" si="2934"/>
        <v>0</v>
      </c>
      <c r="CL321" s="16">
        <v>10</v>
      </c>
      <c r="CM321" s="16">
        <f t="shared" si="2935"/>
        <v>381098.90776999993</v>
      </c>
      <c r="CN321" s="16"/>
      <c r="CO321" s="16">
        <f t="shared" si="2936"/>
        <v>0</v>
      </c>
      <c r="CP321" s="18"/>
      <c r="CQ321" s="16">
        <f t="shared" si="2937"/>
        <v>0</v>
      </c>
      <c r="CR321" s="16">
        <v>2</v>
      </c>
      <c r="CS321" s="16">
        <f t="shared" si="2938"/>
        <v>85641.656295999972</v>
      </c>
      <c r="CT321" s="16"/>
      <c r="CU321" s="16">
        <f t="shared" si="2939"/>
        <v>0</v>
      </c>
      <c r="CV321" s="16">
        <v>6</v>
      </c>
      <c r="CW321" s="16">
        <f t="shared" si="2940"/>
        <v>257401.35325799999</v>
      </c>
      <c r="CX321" s="16"/>
      <c r="CY321" s="16">
        <f t="shared" si="2941"/>
        <v>0</v>
      </c>
      <c r="CZ321" s="16"/>
      <c r="DA321" s="16">
        <f t="shared" si="2942"/>
        <v>0</v>
      </c>
      <c r="DB321" s="16">
        <v>4</v>
      </c>
      <c r="DC321" s="16">
        <f t="shared" si="2943"/>
        <v>141557.46546666662</v>
      </c>
      <c r="DD321" s="16">
        <v>8</v>
      </c>
      <c r="DE321" s="16">
        <f t="shared" si="2944"/>
        <v>291548.78937333327</v>
      </c>
      <c r="DF321" s="16"/>
      <c r="DG321" s="16">
        <f t="shared" si="2945"/>
        <v>0</v>
      </c>
      <c r="DH321" s="16">
        <v>2</v>
      </c>
      <c r="DI321" s="16">
        <f t="shared" si="2946"/>
        <v>92101.444679999971</v>
      </c>
      <c r="DJ321" s="16"/>
      <c r="DK321" s="16">
        <f t="shared" si="2947"/>
        <v>0</v>
      </c>
      <c r="DL321" s="16">
        <v>2</v>
      </c>
      <c r="DM321" s="16">
        <f t="shared" si="2948"/>
        <v>136245.40453416662</v>
      </c>
      <c r="DN321" s="16"/>
      <c r="DO321" s="16">
        <f t="shared" si="2517"/>
        <v>0</v>
      </c>
      <c r="DP321" s="16">
        <f t="shared" si="2843"/>
        <v>252</v>
      </c>
      <c r="DQ321" s="16">
        <f t="shared" si="2843"/>
        <v>8696978.3640016671</v>
      </c>
    </row>
    <row r="322" spans="1:121" ht="30" customHeight="1" x14ac:dyDescent="0.25">
      <c r="A322" s="20"/>
      <c r="B322" s="54">
        <v>278</v>
      </c>
      <c r="C322" s="55" t="s">
        <v>450</v>
      </c>
      <c r="D322" s="56">
        <f t="shared" si="2519"/>
        <v>19063</v>
      </c>
      <c r="E322" s="56">
        <v>18530</v>
      </c>
      <c r="F322" s="56">
        <v>18715</v>
      </c>
      <c r="G322" s="21">
        <v>2.13</v>
      </c>
      <c r="H322" s="15">
        <v>1</v>
      </c>
      <c r="I322" s="15">
        <v>1</v>
      </c>
      <c r="J322" s="56">
        <v>1.4</v>
      </c>
      <c r="K322" s="56">
        <v>1.68</v>
      </c>
      <c r="L322" s="56">
        <v>2.23</v>
      </c>
      <c r="M322" s="56">
        <v>2.57</v>
      </c>
      <c r="N322" s="16">
        <v>0</v>
      </c>
      <c r="O322" s="16">
        <f t="shared" si="2897"/>
        <v>0</v>
      </c>
      <c r="P322" s="16">
        <v>1</v>
      </c>
      <c r="Q322" s="16">
        <f t="shared" si="2898"/>
        <v>59530.573024999998</v>
      </c>
      <c r="R322" s="16">
        <v>0</v>
      </c>
      <c r="S322" s="16">
        <f t="shared" si="2899"/>
        <v>0</v>
      </c>
      <c r="T322" s="16"/>
      <c r="U322" s="16">
        <f t="shared" si="2900"/>
        <v>0</v>
      </c>
      <c r="V322" s="16">
        <v>0</v>
      </c>
      <c r="W322" s="16">
        <f t="shared" si="2901"/>
        <v>0</v>
      </c>
      <c r="X322" s="16">
        <v>3</v>
      </c>
      <c r="Y322" s="16">
        <f t="shared" si="2902"/>
        <v>178591.719075</v>
      </c>
      <c r="Z322" s="16">
        <v>0</v>
      </c>
      <c r="AA322" s="16">
        <f t="shared" si="2903"/>
        <v>0</v>
      </c>
      <c r="AB322" s="16">
        <v>0</v>
      </c>
      <c r="AC322" s="16">
        <f t="shared" si="2904"/>
        <v>0</v>
      </c>
      <c r="AD322" s="16">
        <v>25</v>
      </c>
      <c r="AE322" s="16">
        <f t="shared" si="2905"/>
        <v>1751769.6875</v>
      </c>
      <c r="AF322" s="16">
        <v>52</v>
      </c>
      <c r="AG322" s="16">
        <f t="shared" si="2906"/>
        <v>3095589.7972999997</v>
      </c>
      <c r="AH322" s="16">
        <v>0</v>
      </c>
      <c r="AI322" s="16">
        <f t="shared" si="2907"/>
        <v>0</v>
      </c>
      <c r="AJ322" s="16"/>
      <c r="AK322" s="16">
        <f t="shared" si="2908"/>
        <v>0</v>
      </c>
      <c r="AL322" s="58">
        <v>0</v>
      </c>
      <c r="AM322" s="16">
        <f t="shared" si="2909"/>
        <v>0</v>
      </c>
      <c r="AN322" s="59">
        <v>0</v>
      </c>
      <c r="AO322" s="16">
        <f t="shared" si="2910"/>
        <v>0</v>
      </c>
      <c r="AP322" s="16">
        <v>0</v>
      </c>
      <c r="AQ322" s="16">
        <f t="shared" si="2911"/>
        <v>0</v>
      </c>
      <c r="AR322" s="16"/>
      <c r="AS322" s="16">
        <f t="shared" si="2912"/>
        <v>0</v>
      </c>
      <c r="AT322" s="16">
        <v>6</v>
      </c>
      <c r="AU322" s="16">
        <f t="shared" si="2913"/>
        <v>426062.06180999998</v>
      </c>
      <c r="AV322" s="16"/>
      <c r="AW322" s="16">
        <f t="shared" si="2914"/>
        <v>0</v>
      </c>
      <c r="AX322" s="16"/>
      <c r="AY322" s="16">
        <f t="shared" si="2915"/>
        <v>0</v>
      </c>
      <c r="AZ322" s="16"/>
      <c r="BA322" s="16">
        <f t="shared" si="2916"/>
        <v>0</v>
      </c>
      <c r="BB322" s="16">
        <v>0</v>
      </c>
      <c r="BC322" s="16">
        <f t="shared" si="2917"/>
        <v>0</v>
      </c>
      <c r="BD322" s="16">
        <v>0</v>
      </c>
      <c r="BE322" s="16">
        <f t="shared" si="2918"/>
        <v>0</v>
      </c>
      <c r="BF322" s="16">
        <v>0</v>
      </c>
      <c r="BG322" s="16">
        <f t="shared" si="2919"/>
        <v>0</v>
      </c>
      <c r="BH322" s="16">
        <v>0</v>
      </c>
      <c r="BI322" s="16">
        <f t="shared" si="2920"/>
        <v>0</v>
      </c>
      <c r="BJ322" s="16">
        <v>6</v>
      </c>
      <c r="BK322" s="16">
        <f t="shared" si="2921"/>
        <v>359599.38745500002</v>
      </c>
      <c r="BL322" s="16">
        <v>75</v>
      </c>
      <c r="BM322" s="16">
        <f t="shared" si="2922"/>
        <v>4300648.9732499998</v>
      </c>
      <c r="BN322" s="22">
        <v>0</v>
      </c>
      <c r="BO322" s="16">
        <f t="shared" si="2923"/>
        <v>0</v>
      </c>
      <c r="BP322" s="16">
        <v>0</v>
      </c>
      <c r="BQ322" s="16">
        <f t="shared" si="2924"/>
        <v>0</v>
      </c>
      <c r="BR322" s="16">
        <v>0</v>
      </c>
      <c r="BS322" s="16">
        <f t="shared" si="2925"/>
        <v>0</v>
      </c>
      <c r="BT322" s="16">
        <v>0</v>
      </c>
      <c r="BU322" s="16">
        <f t="shared" si="2926"/>
        <v>0</v>
      </c>
      <c r="BV322" s="16">
        <v>0</v>
      </c>
      <c r="BW322" s="16">
        <f t="shared" si="2927"/>
        <v>0</v>
      </c>
      <c r="BX322" s="16"/>
      <c r="BY322" s="16">
        <f t="shared" si="2928"/>
        <v>0</v>
      </c>
      <c r="BZ322" s="16">
        <v>0</v>
      </c>
      <c r="CA322" s="16">
        <f t="shared" si="2929"/>
        <v>0</v>
      </c>
      <c r="CB322" s="16">
        <v>2</v>
      </c>
      <c r="CC322" s="16">
        <f t="shared" si="2930"/>
        <v>122427.67991999998</v>
      </c>
      <c r="CD322" s="16">
        <v>0</v>
      </c>
      <c r="CE322" s="16">
        <f t="shared" si="2931"/>
        <v>0</v>
      </c>
      <c r="CF322" s="16"/>
      <c r="CG322" s="16">
        <f t="shared" si="2932"/>
        <v>0</v>
      </c>
      <c r="CH322" s="16"/>
      <c r="CI322" s="16">
        <f t="shared" si="2933"/>
        <v>0</v>
      </c>
      <c r="CJ322" s="16"/>
      <c r="CK322" s="16">
        <f t="shared" si="2934"/>
        <v>0</v>
      </c>
      <c r="CL322" s="16"/>
      <c r="CM322" s="16">
        <f t="shared" si="2935"/>
        <v>0</v>
      </c>
      <c r="CN322" s="16"/>
      <c r="CO322" s="16">
        <f t="shared" si="2936"/>
        <v>0</v>
      </c>
      <c r="CP322" s="18"/>
      <c r="CQ322" s="16">
        <f t="shared" si="2937"/>
        <v>0</v>
      </c>
      <c r="CR322" s="16"/>
      <c r="CS322" s="16">
        <f t="shared" si="2938"/>
        <v>0</v>
      </c>
      <c r="CT322" s="16"/>
      <c r="CU322" s="16">
        <f t="shared" si="2939"/>
        <v>0</v>
      </c>
      <c r="CV322" s="16"/>
      <c r="CW322" s="16">
        <f t="shared" si="2940"/>
        <v>0</v>
      </c>
      <c r="CX322" s="16"/>
      <c r="CY322" s="16">
        <f t="shared" si="2941"/>
        <v>0</v>
      </c>
      <c r="CZ322" s="16"/>
      <c r="DA322" s="16">
        <f t="shared" si="2942"/>
        <v>0</v>
      </c>
      <c r="DB322" s="16"/>
      <c r="DC322" s="16">
        <f t="shared" si="2943"/>
        <v>0</v>
      </c>
      <c r="DD322" s="16"/>
      <c r="DE322" s="16">
        <f t="shared" si="2944"/>
        <v>0</v>
      </c>
      <c r="DF322" s="16"/>
      <c r="DG322" s="16">
        <f t="shared" si="2945"/>
        <v>0</v>
      </c>
      <c r="DH322" s="16"/>
      <c r="DI322" s="16">
        <f t="shared" si="2946"/>
        <v>0</v>
      </c>
      <c r="DJ322" s="16"/>
      <c r="DK322" s="16">
        <f t="shared" si="2947"/>
        <v>0</v>
      </c>
      <c r="DL322" s="16"/>
      <c r="DM322" s="16">
        <f t="shared" si="2948"/>
        <v>0</v>
      </c>
      <c r="DN322" s="16"/>
      <c r="DO322" s="16">
        <f t="shared" si="2517"/>
        <v>0</v>
      </c>
      <c r="DP322" s="16">
        <f t="shared" si="2843"/>
        <v>170</v>
      </c>
      <c r="DQ322" s="16">
        <f t="shared" si="2843"/>
        <v>10294219.879334997</v>
      </c>
    </row>
    <row r="323" spans="1:121" ht="15.75" customHeight="1" x14ac:dyDescent="0.25">
      <c r="A323" s="69">
        <v>33</v>
      </c>
      <c r="B323" s="78"/>
      <c r="C323" s="71" t="s">
        <v>451</v>
      </c>
      <c r="D323" s="75">
        <f t="shared" si="2519"/>
        <v>19063</v>
      </c>
      <c r="E323" s="75">
        <v>18530</v>
      </c>
      <c r="F323" s="75">
        <v>18715</v>
      </c>
      <c r="G323" s="79">
        <v>1.95</v>
      </c>
      <c r="H323" s="76">
        <v>1</v>
      </c>
      <c r="I323" s="76">
        <v>1</v>
      </c>
      <c r="J323" s="75">
        <v>1.4</v>
      </c>
      <c r="K323" s="75">
        <v>1.68</v>
      </c>
      <c r="L323" s="75">
        <v>2.23</v>
      </c>
      <c r="M323" s="75">
        <v>2.57</v>
      </c>
      <c r="N323" s="74">
        <f t="shared" ref="N323:BY323" si="2949">SUM(N324:N330)</f>
        <v>5</v>
      </c>
      <c r="O323" s="74">
        <f t="shared" si="2949"/>
        <v>309391.28797499998</v>
      </c>
      <c r="P323" s="74">
        <f t="shared" si="2949"/>
        <v>547</v>
      </c>
      <c r="Q323" s="74">
        <f t="shared" si="2949"/>
        <v>38645080.19744166</v>
      </c>
      <c r="R323" s="74">
        <f t="shared" si="2949"/>
        <v>0</v>
      </c>
      <c r="S323" s="74">
        <f t="shared" si="2949"/>
        <v>0</v>
      </c>
      <c r="T323" s="74">
        <f t="shared" si="2949"/>
        <v>0</v>
      </c>
      <c r="U323" s="74">
        <f t="shared" si="2949"/>
        <v>0</v>
      </c>
      <c r="V323" s="74">
        <f t="shared" si="2949"/>
        <v>0</v>
      </c>
      <c r="W323" s="74">
        <f t="shared" si="2949"/>
        <v>0</v>
      </c>
      <c r="X323" s="74">
        <f t="shared" si="2949"/>
        <v>8</v>
      </c>
      <c r="Y323" s="74">
        <f t="shared" si="2949"/>
        <v>650644.00939999998</v>
      </c>
      <c r="Z323" s="74">
        <f t="shared" si="2949"/>
        <v>0</v>
      </c>
      <c r="AA323" s="74">
        <f t="shared" si="2949"/>
        <v>0</v>
      </c>
      <c r="AB323" s="74">
        <f t="shared" si="2949"/>
        <v>0</v>
      </c>
      <c r="AC323" s="74">
        <f t="shared" si="2949"/>
        <v>0</v>
      </c>
      <c r="AD323" s="74">
        <v>0</v>
      </c>
      <c r="AE323" s="74">
        <f t="shared" ref="AE323" si="2950">SUM(AE324:AE330)</f>
        <v>0</v>
      </c>
      <c r="AF323" s="74">
        <f t="shared" si="2949"/>
        <v>0</v>
      </c>
      <c r="AG323" s="74">
        <f t="shared" si="2949"/>
        <v>0</v>
      </c>
      <c r="AH323" s="74">
        <f t="shared" si="2949"/>
        <v>0</v>
      </c>
      <c r="AI323" s="74">
        <f t="shared" si="2949"/>
        <v>0</v>
      </c>
      <c r="AJ323" s="74">
        <f t="shared" si="2949"/>
        <v>0</v>
      </c>
      <c r="AK323" s="74">
        <f t="shared" si="2949"/>
        <v>0</v>
      </c>
      <c r="AL323" s="74">
        <f t="shared" si="2949"/>
        <v>0</v>
      </c>
      <c r="AM323" s="74">
        <f t="shared" si="2949"/>
        <v>0</v>
      </c>
      <c r="AN323" s="74">
        <f t="shared" si="2949"/>
        <v>130</v>
      </c>
      <c r="AO323" s="74">
        <f t="shared" si="2949"/>
        <v>11401449.409252001</v>
      </c>
      <c r="AP323" s="74">
        <f t="shared" si="2949"/>
        <v>0</v>
      </c>
      <c r="AQ323" s="74">
        <f t="shared" si="2949"/>
        <v>0</v>
      </c>
      <c r="AR323" s="74">
        <f t="shared" si="2949"/>
        <v>84</v>
      </c>
      <c r="AS323" s="74">
        <f t="shared" si="2949"/>
        <v>6504612.014432</v>
      </c>
      <c r="AT323" s="74">
        <f t="shared" si="2949"/>
        <v>0</v>
      </c>
      <c r="AU323" s="74">
        <f t="shared" si="2949"/>
        <v>0</v>
      </c>
      <c r="AV323" s="74">
        <f t="shared" si="2949"/>
        <v>0</v>
      </c>
      <c r="AW323" s="74">
        <f t="shared" si="2949"/>
        <v>0</v>
      </c>
      <c r="AX323" s="74">
        <f t="shared" si="2949"/>
        <v>0</v>
      </c>
      <c r="AY323" s="74">
        <f t="shared" si="2949"/>
        <v>0</v>
      </c>
      <c r="AZ323" s="74">
        <f t="shared" si="2949"/>
        <v>5</v>
      </c>
      <c r="BA323" s="74">
        <f t="shared" si="2949"/>
        <v>603401.46062000003</v>
      </c>
      <c r="BB323" s="74">
        <f t="shared" si="2949"/>
        <v>0</v>
      </c>
      <c r="BC323" s="74">
        <f t="shared" si="2949"/>
        <v>0</v>
      </c>
      <c r="BD323" s="74">
        <f t="shared" si="2949"/>
        <v>0</v>
      </c>
      <c r="BE323" s="74">
        <f t="shared" si="2949"/>
        <v>0</v>
      </c>
      <c r="BF323" s="74">
        <f t="shared" si="2949"/>
        <v>0</v>
      </c>
      <c r="BG323" s="74">
        <f t="shared" si="2949"/>
        <v>0</v>
      </c>
      <c r="BH323" s="74">
        <f t="shared" si="2949"/>
        <v>0</v>
      </c>
      <c r="BI323" s="74">
        <f t="shared" si="2949"/>
        <v>0</v>
      </c>
      <c r="BJ323" s="74">
        <f t="shared" si="2949"/>
        <v>18</v>
      </c>
      <c r="BK323" s="74">
        <f t="shared" si="2949"/>
        <v>1785744.3757591664</v>
      </c>
      <c r="BL323" s="74">
        <v>20</v>
      </c>
      <c r="BM323" s="74">
        <f t="shared" si="2949"/>
        <v>1566809.2034000002</v>
      </c>
      <c r="BN323" s="74">
        <f t="shared" si="2949"/>
        <v>4</v>
      </c>
      <c r="BO323" s="74">
        <f t="shared" si="2949"/>
        <v>658152.20799999998</v>
      </c>
      <c r="BP323" s="74">
        <f t="shared" si="2949"/>
        <v>0</v>
      </c>
      <c r="BQ323" s="74">
        <f t="shared" si="2949"/>
        <v>0</v>
      </c>
      <c r="BR323" s="74">
        <f t="shared" si="2949"/>
        <v>0</v>
      </c>
      <c r="BS323" s="74">
        <f t="shared" si="2949"/>
        <v>0</v>
      </c>
      <c r="BT323" s="74">
        <f t="shared" si="2949"/>
        <v>0</v>
      </c>
      <c r="BU323" s="74">
        <f t="shared" si="2949"/>
        <v>0</v>
      </c>
      <c r="BV323" s="74">
        <f t="shared" si="2949"/>
        <v>0</v>
      </c>
      <c r="BW323" s="74">
        <f t="shared" si="2949"/>
        <v>0</v>
      </c>
      <c r="BX323" s="74">
        <f t="shared" si="2949"/>
        <v>0</v>
      </c>
      <c r="BY323" s="74">
        <f t="shared" si="2949"/>
        <v>0</v>
      </c>
      <c r="BZ323" s="74">
        <f t="shared" ref="BZ323:DQ323" si="2951">SUM(BZ324:BZ330)</f>
        <v>0</v>
      </c>
      <c r="CA323" s="74">
        <f t="shared" si="2951"/>
        <v>0</v>
      </c>
      <c r="CB323" s="74">
        <f t="shared" si="2951"/>
        <v>0</v>
      </c>
      <c r="CC323" s="74">
        <f t="shared" si="2951"/>
        <v>0</v>
      </c>
      <c r="CD323" s="74">
        <f t="shared" si="2951"/>
        <v>0</v>
      </c>
      <c r="CE323" s="74">
        <f t="shared" si="2951"/>
        <v>0</v>
      </c>
      <c r="CF323" s="74">
        <f t="shared" si="2951"/>
        <v>0</v>
      </c>
      <c r="CG323" s="74">
        <f t="shared" si="2951"/>
        <v>0</v>
      </c>
      <c r="CH323" s="74">
        <f t="shared" si="2951"/>
        <v>10</v>
      </c>
      <c r="CI323" s="74">
        <f t="shared" si="2951"/>
        <v>404807.82160000002</v>
      </c>
      <c r="CJ323" s="74">
        <f t="shared" si="2951"/>
        <v>45</v>
      </c>
      <c r="CK323" s="74">
        <f t="shared" si="2951"/>
        <v>2942034.2131833332</v>
      </c>
      <c r="CL323" s="74">
        <f t="shared" si="2951"/>
        <v>47</v>
      </c>
      <c r="CM323" s="74">
        <f t="shared" si="2951"/>
        <v>3661132.6667579999</v>
      </c>
      <c r="CN323" s="74">
        <f t="shared" si="2951"/>
        <v>54</v>
      </c>
      <c r="CO323" s="74">
        <f t="shared" si="2951"/>
        <v>4221775.7035439992</v>
      </c>
      <c r="CP323" s="77">
        <f t="shared" si="2951"/>
        <v>8</v>
      </c>
      <c r="CQ323" s="74">
        <f t="shared" si="2951"/>
        <v>640577.27020000003</v>
      </c>
      <c r="CR323" s="74">
        <f t="shared" si="2951"/>
        <v>18</v>
      </c>
      <c r="CS323" s="74">
        <f t="shared" si="2951"/>
        <v>1520678.357114</v>
      </c>
      <c r="CT323" s="74">
        <f t="shared" si="2951"/>
        <v>3</v>
      </c>
      <c r="CU323" s="74">
        <f t="shared" si="2951"/>
        <v>273063.20290200005</v>
      </c>
      <c r="CV323" s="74">
        <f t="shared" si="2951"/>
        <v>20</v>
      </c>
      <c r="CW323" s="74">
        <f t="shared" si="2951"/>
        <v>1461430.6057889999</v>
      </c>
      <c r="CX323" s="74">
        <f t="shared" si="2951"/>
        <v>12</v>
      </c>
      <c r="CY323" s="74">
        <f t="shared" si="2951"/>
        <v>1253116.195842</v>
      </c>
      <c r="CZ323" s="74">
        <f t="shared" si="2951"/>
        <v>11</v>
      </c>
      <c r="DA323" s="74">
        <f t="shared" si="2951"/>
        <v>1218764.285382</v>
      </c>
      <c r="DB323" s="74">
        <f t="shared" si="2951"/>
        <v>33</v>
      </c>
      <c r="DC323" s="74">
        <f t="shared" si="2951"/>
        <v>1810510.7194999997</v>
      </c>
      <c r="DD323" s="74">
        <f t="shared" si="2951"/>
        <v>28</v>
      </c>
      <c r="DE323" s="74">
        <f t="shared" si="2951"/>
        <v>2084377.6111549996</v>
      </c>
      <c r="DF323" s="74">
        <f t="shared" si="2951"/>
        <v>6</v>
      </c>
      <c r="DG323" s="74">
        <f t="shared" si="2951"/>
        <v>614693.26484999992</v>
      </c>
      <c r="DH323" s="74">
        <f t="shared" si="2951"/>
        <v>13</v>
      </c>
      <c r="DI323" s="74">
        <f t="shared" si="2951"/>
        <v>1322767.3960199999</v>
      </c>
      <c r="DJ323" s="74">
        <f t="shared" si="2951"/>
        <v>5</v>
      </c>
      <c r="DK323" s="74">
        <f t="shared" si="2951"/>
        <v>770586.1238437501</v>
      </c>
      <c r="DL323" s="74">
        <f t="shared" si="2951"/>
        <v>14</v>
      </c>
      <c r="DM323" s="74">
        <f t="shared" si="2951"/>
        <v>1933768.8088924999</v>
      </c>
      <c r="DN323" s="19">
        <f t="shared" si="2951"/>
        <v>0</v>
      </c>
      <c r="DO323" s="19">
        <f t="shared" si="2951"/>
        <v>0</v>
      </c>
      <c r="DP323" s="74">
        <f t="shared" si="2951"/>
        <v>1148</v>
      </c>
      <c r="DQ323" s="74">
        <f t="shared" si="2951"/>
        <v>88259368.412855387</v>
      </c>
    </row>
    <row r="324" spans="1:121" ht="15.75" customHeight="1" x14ac:dyDescent="0.25">
      <c r="A324" s="20"/>
      <c r="B324" s="54">
        <v>279</v>
      </c>
      <c r="C324" s="55" t="s">
        <v>452</v>
      </c>
      <c r="D324" s="56">
        <f t="shared" si="2519"/>
        <v>19063</v>
      </c>
      <c r="E324" s="56">
        <v>18530</v>
      </c>
      <c r="F324" s="56">
        <v>18715</v>
      </c>
      <c r="G324" s="21">
        <v>1.17</v>
      </c>
      <c r="H324" s="15">
        <v>1</v>
      </c>
      <c r="I324" s="15">
        <v>1</v>
      </c>
      <c r="J324" s="56">
        <v>1.4</v>
      </c>
      <c r="K324" s="56">
        <v>1.68</v>
      </c>
      <c r="L324" s="56">
        <v>2.23</v>
      </c>
      <c r="M324" s="56">
        <v>2.57</v>
      </c>
      <c r="N324" s="16">
        <v>2</v>
      </c>
      <c r="O324" s="16">
        <f t="shared" ref="O324:O326" si="2952">(N324/12*5*$D324*$G324*$H324*$J324*O$11)+(N324/12*4*$E324*$G324*$I324*$J324*O$12)+(N324/12*3*$F324*$G324*$I324*$J324*O$12)</f>
        <v>65399.784449999992</v>
      </c>
      <c r="P324" s="16">
        <v>4</v>
      </c>
      <c r="Q324" s="16">
        <f t="shared" ref="Q324:Q326" si="2953">(P324/12*5*$D324*$G324*$H324*$J324*Q$11)+(P324/12*4*$E324*$G324*$I324*$J324*Q$12)+(P324/12*3*$F324*$G324*$I324*$J324*Q$12)</f>
        <v>130799.56889999998</v>
      </c>
      <c r="R324" s="16"/>
      <c r="S324" s="16">
        <f t="shared" ref="S324:S326" si="2954">(R324/12*5*$D324*$G324*$H324*$J324*S$11)+(R324/12*4*$E324*$G324*$I324*$J324*S$12)+(R324/12*3*$F324*$G324*$I324*$J324*S$12)</f>
        <v>0</v>
      </c>
      <c r="T324" s="16"/>
      <c r="U324" s="16">
        <f t="shared" ref="U324:U326" si="2955">(T324/12*5*$D324*$G324*$H324*$J324*U$11)+(T324/12*4*$E324*$G324*$I324*$J324*U$12)+(T324/12*3*$F324*$G324*$I324*$J324*U$12)</f>
        <v>0</v>
      </c>
      <c r="V324" s="16"/>
      <c r="W324" s="16">
        <f t="shared" ref="W324:W326" si="2956">(V324/12*5*$D324*$G324*$H324*$J324*W$11)+(V324/12*4*$E324*$G324*$I324*$J324*W$12)+(V324/12*3*$F324*$G324*$I324*$J324*W$12)</f>
        <v>0</v>
      </c>
      <c r="X324" s="16">
        <v>0</v>
      </c>
      <c r="Y324" s="16">
        <f t="shared" ref="Y324:Y326" si="2957">(X324/12*5*$D324*$G324*$H324*$J324*Y$11)+(X324/12*4*$E324*$G324*$I324*$J324*Y$12)+(X324/12*3*$F324*$G324*$I324*$J324*Y$12)</f>
        <v>0</v>
      </c>
      <c r="Z324" s="16"/>
      <c r="AA324" s="16">
        <f t="shared" ref="AA324:AA326" si="2958">(Z324/12*5*$D324*$G324*$H324*$J324*AA$11)+(Z324/12*4*$E324*$G324*$I324*$J324*AA$12)+(Z324/12*3*$F324*$G324*$I324*$J324*AA$12)</f>
        <v>0</v>
      </c>
      <c r="AB324" s="16"/>
      <c r="AC324" s="16">
        <f t="shared" ref="AC324:AC326" si="2959">(AB324/12*5*$D324*$G324*$H324*$J324*AC$11)+(AB324/12*4*$E324*$G324*$I324*$J324*AC$12)+(AB324/12*3*$F324*$G324*$I324*$J324*AC$12)</f>
        <v>0</v>
      </c>
      <c r="AD324" s="16">
        <v>0</v>
      </c>
      <c r="AE324" s="16">
        <f t="shared" ref="AE324:AE326" si="2960">(AD324/12*5*$D324*$G324*$H324*$J324*AE$11)+(AD324/12*4*$E324*$G324*$I324*$J324*AE$12)+(AD324/12*3*$F324*$G324*$I324*$J324*AE$12)</f>
        <v>0</v>
      </c>
      <c r="AF324" s="16"/>
      <c r="AG324" s="16">
        <f t="shared" ref="AG324:AG326" si="2961">(AF324/12*5*$D324*$G324*$H324*$J324*AG$11)+(AF324/12*4*$E324*$G324*$I324*$J324*AG$12)+(AF324/12*3*$F324*$G324*$I324*$J324*AG$12)</f>
        <v>0</v>
      </c>
      <c r="AH324" s="16"/>
      <c r="AI324" s="16">
        <f t="shared" ref="AI324:AI326" si="2962">(AH324/12*5*$D324*$G324*$H324*$J324*AI$11)+(AH324/12*4*$E324*$G324*$I324*$J324*AI$12)+(AH324/12*3*$F324*$G324*$I324*$J324*AI$12)</f>
        <v>0</v>
      </c>
      <c r="AJ324" s="16"/>
      <c r="AK324" s="16">
        <f t="shared" ref="AK324:AK326" si="2963">(AJ324/12*5*$D324*$G324*$H324*$J324*AK$11)+(AJ324/12*4*$E324*$G324*$I324*$J324*AK$12)+(AJ324/12*3*$F324*$G324*$I324*$J324*AK$12)</f>
        <v>0</v>
      </c>
      <c r="AL324" s="58">
        <v>0</v>
      </c>
      <c r="AM324" s="16">
        <f t="shared" ref="AM324:AM326" si="2964">(AL324/12*5*$D324*$G324*$H324*$J324*AM$11)+(AL324/12*4*$E324*$G324*$I324*$J324*AM$12)+(AL324/12*3*$F324*$G324*$I324*$J324*AM$12)</f>
        <v>0</v>
      </c>
      <c r="AN324" s="59">
        <v>7</v>
      </c>
      <c r="AO324" s="16">
        <f t="shared" ref="AO324:AO326" si="2965">(AN324/12*5*$D324*$G324*$H324*$K324*AO$11)+(AN324/12*4*$E324*$G324*$I324*$K324*AO$12)+(AN324/12*3*$F324*$G324*$I324*$K324*AO$12)</f>
        <v>264580.77063599997</v>
      </c>
      <c r="AP324" s="16"/>
      <c r="AQ324" s="16">
        <f t="shared" ref="AQ324:AQ326" si="2966">(AP324/12*5*$D324*$G324*$H324*$K324*AQ$11)+(AP324/12*4*$E324*$G324*$I324*$K324*AQ$12)+(AP324/12*3*$F324*$G324*$I324*$K324*AQ$12)</f>
        <v>0</v>
      </c>
      <c r="AR324" s="16"/>
      <c r="AS324" s="16">
        <f t="shared" ref="AS324:AS326" si="2967">(AR324/12*5*$D324*$G324*$H324*$K324*AS$11)+(AR324/12*4*$E324*$G324*$I324*$K324*AS$12)+(AR324/12*3*$F324*$G324*$I324*$K324*AS$12)</f>
        <v>0</v>
      </c>
      <c r="AT324" s="16"/>
      <c r="AU324" s="16">
        <f t="shared" ref="AU324:AU326" si="2968">(AT324/12*5*$D324*$G324*$H324*$K324*AU$11)+(AT324/12*4*$E324*$G324*$I324*$K324*AU$12)+(AT324/12*3*$F324*$G324*$I324*$K324*AU$12)</f>
        <v>0</v>
      </c>
      <c r="AV324" s="16"/>
      <c r="AW324" s="16">
        <f t="shared" ref="AW324:AW326" si="2969">(AV324/12*5*$D324*$G324*$H324*$J324*AW$11)+(AV324/12*4*$E324*$G324*$I324*$J324*AW$12)+(AV324/12*3*$F324*$G324*$I324*$J324*AW$12)</f>
        <v>0</v>
      </c>
      <c r="AX324" s="16"/>
      <c r="AY324" s="16">
        <f t="shared" ref="AY324:AY326" si="2970">(AX324/12*5*$D324*$G324*$H324*$J324*AY$11)+(AX324/12*4*$E324*$G324*$I324*$J324*AY$12)+(AX324/12*3*$F324*$G324*$I324*$J324*AY$12)</f>
        <v>0</v>
      </c>
      <c r="AZ324" s="16"/>
      <c r="BA324" s="16">
        <f t="shared" ref="BA324:BA326" si="2971">(AZ324/12*5*$D324*$G324*$H324*$K324*BA$11)+(AZ324/12*4*$E324*$G324*$I324*$K324*BA$12)+(AZ324/12*3*$F324*$G324*$I324*$K324*BA$12)</f>
        <v>0</v>
      </c>
      <c r="BB324" s="16"/>
      <c r="BC324" s="16">
        <f t="shared" ref="BC324:BC326" si="2972">(BB324/12*5*$D324*$G324*$H324*$J324*BC$11)+(BB324/12*4*$E324*$G324*$I324*$J324*BC$12)+(BB324/12*3*$F324*$G324*$I324*$J324*BC$12)</f>
        <v>0</v>
      </c>
      <c r="BD324" s="16"/>
      <c r="BE324" s="16">
        <f t="shared" ref="BE324:BE326" si="2973">(BD324/12*5*$D324*$G324*$H324*$J324*BE$11)+(BD324/12*4*$E324*$G324*$I324*$J324*BE$12)+(BD324/12*3*$F324*$G324*$I324*$J324*BE$12)</f>
        <v>0</v>
      </c>
      <c r="BF324" s="16"/>
      <c r="BG324" s="16">
        <f t="shared" ref="BG324:BG326" si="2974">(BF324/12*5*$D324*$G324*$H324*$J324*BG$11)+(BF324/12*4*$E324*$G324*$I324*$J324*BG$12)+(BF324/12*3*$F324*$G324*$I324*$J324*BG$12)</f>
        <v>0</v>
      </c>
      <c r="BH324" s="16"/>
      <c r="BI324" s="16">
        <f t="shared" ref="BI324:BI326" si="2975">(BH324/12*5*$D324*$G324*$H324*$K324*BI$11)+(BH324/12*4*$E324*$G324*$I324*$K324*BI$12)+(BH324/12*3*$F324*$G324*$I324*$K324*BI$12)</f>
        <v>0</v>
      </c>
      <c r="BJ324" s="16">
        <v>0</v>
      </c>
      <c r="BK324" s="16">
        <f t="shared" ref="BK324:BK326" si="2976">(BJ324/12*5*$D324*$G324*$H324*$J324*BK$11)+(BJ324/12*4*$E324*$G324*$I324*$J324*BK$12)+(BJ324/12*3*$F324*$G324*$I324*$J324*BK$12)</f>
        <v>0</v>
      </c>
      <c r="BL324" s="16"/>
      <c r="BM324" s="16">
        <f t="shared" ref="BM324:BM326" si="2977">(BL324/12*5*$D324*$G324*$H324*$J324*BM$11)+(BL324/12*4*$E324*$G324*$I324*$J324*BM$12)+(BL324/12*3*$F324*$G324*$I324*$J324*BM$12)</f>
        <v>0</v>
      </c>
      <c r="BN324" s="22"/>
      <c r="BO324" s="16">
        <f t="shared" ref="BO324:BO326" si="2978">(BN324/12*5*$D324*$G324*$H324*$K324*BO$11)+(BN324/12*4*$E324*$G324*$I324*$K324*BO$12)+(BN324/12*3*$F324*$G324*$I324*$K324*BO$12)</f>
        <v>0</v>
      </c>
      <c r="BP324" s="16"/>
      <c r="BQ324" s="16">
        <f t="shared" ref="BQ324:BQ326" si="2979">(BP324/12*5*$D324*$G324*$H324*$K324*BQ$11)+(BP324/12*4*$E324*$G324*$I324*$K324*BQ$12)+(BP324/12*3*$F324*$G324*$I324*$K324*BQ$12)</f>
        <v>0</v>
      </c>
      <c r="BR324" s="16"/>
      <c r="BS324" s="16">
        <f t="shared" ref="BS324:BS326" si="2980">(BR324/12*5*$D324*$G324*$H324*$J324*BS$11)+(BR324/12*4*$E324*$G324*$I324*$J324*BS$12)+(BR324/12*3*$F324*$G324*$I324*$J324*BS$12)</f>
        <v>0</v>
      </c>
      <c r="BT324" s="16"/>
      <c r="BU324" s="16">
        <f t="shared" ref="BU324:BU326" si="2981">(BT324/12*5*$D324*$G324*$H324*$J324*BU$11)+(BT324/12*4*$E324*$G324*$I324*$J324*BU$12)+(BT324/12*3*$F324*$G324*$I324*$J324*BU$12)</f>
        <v>0</v>
      </c>
      <c r="BV324" s="16"/>
      <c r="BW324" s="16">
        <f t="shared" ref="BW324:BW326" si="2982">(BV324/12*5*$D324*$G324*$H324*$K324*BW$11)+(BV324/12*4*$E324*$G324*$I324*$K324*BW$12)+(BV324/12*3*$F324*$G324*$I324*$K324*BW$12)</f>
        <v>0</v>
      </c>
      <c r="BX324" s="16"/>
      <c r="BY324" s="16">
        <f t="shared" ref="BY324:BY326" si="2983">(BX324/12*5*$D324*$G324*$H324*$K324*BY$11)+(BX324/12*4*$E324*$G324*$I324*$K324*BY$12)+(BX324/12*3*$F324*$G324*$I324*$K324*BY$12)</f>
        <v>0</v>
      </c>
      <c r="BZ324" s="16"/>
      <c r="CA324" s="16">
        <f t="shared" ref="CA324:CA326" si="2984">(BZ324/12*5*$D324*$G324*$H324*$J324*CA$11)+(BZ324/12*4*$E324*$G324*$I324*$J324*CA$12)+(BZ324/12*3*$F324*$G324*$I324*$J324*CA$12)</f>
        <v>0</v>
      </c>
      <c r="CB324" s="16"/>
      <c r="CC324" s="16">
        <f t="shared" ref="CC324:CC326" si="2985">(CB324/12*5*$D324*$G324*$H324*$K324*CC$11)+(CB324/12*4*$E324*$G324*$I324*$K324*CC$12)+(CB324/12*3*$F324*$G324*$I324*$K324*CC$12)</f>
        <v>0</v>
      </c>
      <c r="CD324" s="16"/>
      <c r="CE324" s="16">
        <f t="shared" ref="CE324:CE326" si="2986">(CD324/12*5*$D324*$G324*$H324*$J324*CE$11)+(CD324/12*4*$E324*$G324*$I324*$J324*CE$12)+(CD324/12*3*$F324*$G324*$I324*$J324*CE$12)</f>
        <v>0</v>
      </c>
      <c r="CF324" s="16"/>
      <c r="CG324" s="16">
        <f t="shared" ref="CG324:CG326" si="2987">(CF324/12*5*$D324*$G324*$H324*$J324*CG$11)+(CF324/12*4*$E324*$G324*$I324*$J324*CG$12)+(CF324/12*3*$F324*$G324*$I324*$J324*CG$12)</f>
        <v>0</v>
      </c>
      <c r="CH324" s="16">
        <v>5</v>
      </c>
      <c r="CI324" s="16">
        <f t="shared" ref="CI324:CI326" si="2988">(CH324/12*5*$D324*$G324*$H324*$J324*CI$11)+(CH324/12*4*$E324*$G324*$I324*$J324*CI$12)+(CH324/12*3*$F324*$G324*$I324*$J324*CI$12)</f>
        <v>116084.59589999999</v>
      </c>
      <c r="CJ324" s="16">
        <v>10</v>
      </c>
      <c r="CK324" s="16">
        <f t="shared" ref="CK324:CK326" si="2989">(CJ324/12*5*$D324*$G324*$H324*$J324*CK$11)+(CJ324/12*4*$E324*$G324*$I324*$J324*CK$12)+(CJ324/12*3*$F324*$G324*$I324*$J324*CK$12)</f>
        <v>306377.11649999995</v>
      </c>
      <c r="CL324" s="16">
        <v>3</v>
      </c>
      <c r="CM324" s="16">
        <f t="shared" ref="CM324:CM326" si="2990">(CL324/12*5*$D324*$G324*$H324*$K324*CM$11)+(CL324/12*4*$E324*$G324*$I324*$K324*CM$12)+(CL324/12*3*$F324*$G324*$I324*$K324*CM$12)</f>
        <v>112408.16523299999</v>
      </c>
      <c r="CN324" s="16">
        <v>6</v>
      </c>
      <c r="CO324" s="16">
        <f t="shared" ref="CO324:CO326" si="2991">(CN324/12*5*$D324*$G324*$H324*$K324*CO$11)+(CN324/12*4*$E324*$G324*$I324*$K324*CO$12)+(CN324/12*3*$F324*$G324*$I324*$K324*CO$12)</f>
        <v>258452.30665799993</v>
      </c>
      <c r="CP324" s="18">
        <v>1</v>
      </c>
      <c r="CQ324" s="16">
        <f t="shared" ref="CQ324:CQ326" si="2992">(CP324/12*5*$D324*$G324*$H324*$J324*CQ$11)+(CP324/12*4*$E324*$G324*$I324*$J324*CQ$12)+(CP324/12*3*$F324*$G324*$I324*$J324*CQ$12)</f>
        <v>34794.58709999999</v>
      </c>
      <c r="CR324" s="16">
        <v>2</v>
      </c>
      <c r="CS324" s="16">
        <f t="shared" ref="CS324:CS326" si="2993">(CR324/12*5*$D324*$G324*$H324*$K324*CS$11)+(CR324/12*4*$E324*$G324*$I324*$K324*CS$12)+(CR324/12*3*$F324*$G324*$I324*$K324*CS$12)</f>
        <v>84202.300727999987</v>
      </c>
      <c r="CT324" s="16"/>
      <c r="CU324" s="16">
        <f t="shared" ref="CU324:CU326" si="2994">(CT324/12*5*$D324*$G324*$H324*$K324*CU$11)+(CT324/12*4*$E324*$G324*$I324*$K324*CU$12)+(CT324/12*3*$F324*$G324*$I324*$K324*CU$12)</f>
        <v>0</v>
      </c>
      <c r="CV324" s="16">
        <v>3</v>
      </c>
      <c r="CW324" s="16">
        <f t="shared" ref="CW324:CW326" si="2995">(CV324/12*5*$D324*$G324*$H324*$K324*CW$11)+(CV324/12*4*$E324*$G324*$I324*$K324*CW$12)+(CV324/12*3*$F324*$G324*$I324*$K324*CW$12)</f>
        <v>126537.64004699996</v>
      </c>
      <c r="CX324" s="16"/>
      <c r="CY324" s="16">
        <f t="shared" ref="CY324:CY326" si="2996">(CX324/12*5*$D324*$G324*$H324*$K324*CY$11)+(CX324/12*4*$E324*$G324*$I324*$K324*CY$12)+(CX324/12*3*$F324*$G324*$I324*$K324*CY$12)</f>
        <v>0</v>
      </c>
      <c r="CZ324" s="16"/>
      <c r="DA324" s="16">
        <f t="shared" ref="DA324:DA326" si="2997">(CZ324/12*5*$D324*$G324*$H324*$K324*DA$11)+(CZ324/12*4*$E324*$G324*$I324*$K324*DA$12)+(CZ324/12*3*$F324*$G324*$I324*$K324*DA$12)</f>
        <v>0</v>
      </c>
      <c r="DB324" s="16">
        <v>3</v>
      </c>
      <c r="DC324" s="16">
        <f t="shared" ref="DC324:DC326" si="2998">(DB324/12*5*$D324*$G324*$H324*$J324*DC$11)+(DB324/12*4*$E324*$G324*$I324*$J324*DC$12)+(DB324/12*3*$F324*$G324*$I324*$J324*DC$12)</f>
        <v>104383.76129999997</v>
      </c>
      <c r="DD324" s="16"/>
      <c r="DE324" s="16">
        <f t="shared" ref="DE324:DE326" si="2999">(DD324/12*5*$D324*$G324*$H324*$J324*DE$11)+(DD324/12*4*$E324*$G324*$I324*$J324*DE$12)+(DD324/12*3*$F324*$G324*$I324*$J324*DE$12)</f>
        <v>0</v>
      </c>
      <c r="DF324" s="16">
        <v>2</v>
      </c>
      <c r="DG324" s="16">
        <f t="shared" ref="DG324:DG326" si="3000">(DF324/12*5*$D324*$G324*$H324*$K324*DG$11)+(DF324/12*4*$E324*$G324*$I324*$K324*DG$12)+(DF324/12*3*$F324*$G324*$I324*$K324*DG$12)</f>
        <v>93363.788699999976</v>
      </c>
      <c r="DH324" s="16">
        <v>2</v>
      </c>
      <c r="DI324" s="16">
        <f t="shared" ref="DI324:DI326" si="3001">(DH324/12*5*$D324*$G324*$H324*$K324*DI$11)+(DH324/12*4*$E324*$G324*$I324*$K324*DI$12)+(DH324/12*3*$F324*$G324*$I324*$K324*DI$12)</f>
        <v>90553.521239999973</v>
      </c>
      <c r="DJ324" s="16"/>
      <c r="DK324" s="16">
        <f t="shared" ref="DK324:DK326" si="3002">(DJ324/12*5*$D324*$G324*$H324*$L324*DK$11)+(DJ324/12*4*$E324*$G324*$I324*$L324*DK$12)+(DJ324/12*3*$F324*$G324*$I324*$L324*DK$12)</f>
        <v>0</v>
      </c>
      <c r="DL324" s="16">
        <v>4</v>
      </c>
      <c r="DM324" s="16">
        <f t="shared" ref="DM324:DM326" si="3003">(DL324/12*5*$D324*$G324*$H324*$M324*DM$11)+(DL324/12*4*$E324*$G324*$I324*$M324*DM$12)+(DL324/12*3*$F324*$G324*$I324*$M324*DM$12)</f>
        <v>267911.13160499994</v>
      </c>
      <c r="DN324" s="16"/>
      <c r="DO324" s="16">
        <f t="shared" si="2517"/>
        <v>0</v>
      </c>
      <c r="DP324" s="16">
        <f t="shared" ref="DP324:DQ330" si="3004">SUM(N324,P324,R324,T324,V324,X324,Z324,AB324,AD324,AF324,AH324,AJ324,AL324,AN324,AP324,AR324,AT324,AV324,AX324,AZ324,BB324,BD324,BF324,BH324,BJ324,BL324,BN324,BP324,BR324,BT324,BV324,BX324,BZ324,CB324,CD324,CF324,CH324,CJ324,CL324,CN324,CP324,CR324,CT324,CV324,CX324,CZ324,DB324,DD324,DF324,DH324,DJ324,DL324,DN324)</f>
        <v>54</v>
      </c>
      <c r="DQ324" s="16">
        <f t="shared" si="3004"/>
        <v>2055849.0389969994</v>
      </c>
    </row>
    <row r="325" spans="1:121" ht="15.75" customHeight="1" x14ac:dyDescent="0.25">
      <c r="A325" s="20"/>
      <c r="B325" s="54">
        <v>280</v>
      </c>
      <c r="C325" s="55" t="s">
        <v>453</v>
      </c>
      <c r="D325" s="56">
        <f t="shared" si="2519"/>
        <v>19063</v>
      </c>
      <c r="E325" s="56">
        <v>18530</v>
      </c>
      <c r="F325" s="56">
        <v>18715</v>
      </c>
      <c r="G325" s="21">
        <v>2.91</v>
      </c>
      <c r="H325" s="15">
        <v>1</v>
      </c>
      <c r="I325" s="15">
        <v>1</v>
      </c>
      <c r="J325" s="56">
        <v>1.4</v>
      </c>
      <c r="K325" s="56">
        <v>1.68</v>
      </c>
      <c r="L325" s="56">
        <v>2.23</v>
      </c>
      <c r="M325" s="56">
        <v>2.57</v>
      </c>
      <c r="N325" s="16">
        <v>3</v>
      </c>
      <c r="O325" s="16">
        <f t="shared" si="2952"/>
        <v>243991.50352500001</v>
      </c>
      <c r="P325" s="16">
        <v>5</v>
      </c>
      <c r="Q325" s="16">
        <f t="shared" si="2953"/>
        <v>406652.50587500003</v>
      </c>
      <c r="R325" s="16"/>
      <c r="S325" s="16">
        <f t="shared" si="2954"/>
        <v>0</v>
      </c>
      <c r="T325" s="16"/>
      <c r="U325" s="16">
        <f t="shared" si="2955"/>
        <v>0</v>
      </c>
      <c r="V325" s="16"/>
      <c r="W325" s="16">
        <f t="shared" si="2956"/>
        <v>0</v>
      </c>
      <c r="X325" s="16">
        <v>8</v>
      </c>
      <c r="Y325" s="16">
        <f t="shared" si="2957"/>
        <v>650644.00939999998</v>
      </c>
      <c r="Z325" s="16"/>
      <c r="AA325" s="16">
        <f t="shared" si="2958"/>
        <v>0</v>
      </c>
      <c r="AB325" s="16"/>
      <c r="AC325" s="16">
        <f t="shared" si="2959"/>
        <v>0</v>
      </c>
      <c r="AD325" s="16">
        <v>0</v>
      </c>
      <c r="AE325" s="16">
        <f t="shared" si="2960"/>
        <v>0</v>
      </c>
      <c r="AF325" s="16"/>
      <c r="AG325" s="16">
        <f t="shared" si="2961"/>
        <v>0</v>
      </c>
      <c r="AH325" s="16"/>
      <c r="AI325" s="16">
        <f t="shared" si="2962"/>
        <v>0</v>
      </c>
      <c r="AJ325" s="16"/>
      <c r="AK325" s="16">
        <f t="shared" si="2963"/>
        <v>0</v>
      </c>
      <c r="AL325" s="58">
        <v>0</v>
      </c>
      <c r="AM325" s="16">
        <f t="shared" si="2964"/>
        <v>0</v>
      </c>
      <c r="AN325" s="59">
        <v>24</v>
      </c>
      <c r="AO325" s="16">
        <f t="shared" si="2965"/>
        <v>2256205.2528960002</v>
      </c>
      <c r="AP325" s="16"/>
      <c r="AQ325" s="16">
        <f t="shared" si="2966"/>
        <v>0</v>
      </c>
      <c r="AR325" s="16"/>
      <c r="AS325" s="16">
        <f t="shared" si="2967"/>
        <v>0</v>
      </c>
      <c r="AT325" s="16"/>
      <c r="AU325" s="16">
        <f t="shared" si="2968"/>
        <v>0</v>
      </c>
      <c r="AV325" s="16"/>
      <c r="AW325" s="16">
        <f t="shared" si="2969"/>
        <v>0</v>
      </c>
      <c r="AX325" s="16"/>
      <c r="AY325" s="16">
        <f t="shared" si="2970"/>
        <v>0</v>
      </c>
      <c r="AZ325" s="16">
        <v>3</v>
      </c>
      <c r="BA325" s="16">
        <f t="shared" si="2971"/>
        <v>274325.35662000004</v>
      </c>
      <c r="BB325" s="16"/>
      <c r="BC325" s="16">
        <f t="shared" si="2972"/>
        <v>0</v>
      </c>
      <c r="BD325" s="16"/>
      <c r="BE325" s="16">
        <f t="shared" si="2973"/>
        <v>0</v>
      </c>
      <c r="BF325" s="16"/>
      <c r="BG325" s="16">
        <f t="shared" si="2974"/>
        <v>0</v>
      </c>
      <c r="BH325" s="16"/>
      <c r="BI325" s="16">
        <f t="shared" si="2975"/>
        <v>0</v>
      </c>
      <c r="BJ325" s="16">
        <v>10</v>
      </c>
      <c r="BK325" s="16">
        <f t="shared" si="2976"/>
        <v>818806.11697500013</v>
      </c>
      <c r="BL325" s="16">
        <v>20</v>
      </c>
      <c r="BM325" s="16">
        <f t="shared" si="2977"/>
        <v>1566809.2034000002</v>
      </c>
      <c r="BN325" s="22"/>
      <c r="BO325" s="16">
        <f t="shared" si="2978"/>
        <v>0</v>
      </c>
      <c r="BP325" s="16"/>
      <c r="BQ325" s="16">
        <f t="shared" si="2979"/>
        <v>0</v>
      </c>
      <c r="BR325" s="16"/>
      <c r="BS325" s="16">
        <f t="shared" si="2980"/>
        <v>0</v>
      </c>
      <c r="BT325" s="16"/>
      <c r="BU325" s="16">
        <f t="shared" si="2981"/>
        <v>0</v>
      </c>
      <c r="BV325" s="16"/>
      <c r="BW325" s="16">
        <f t="shared" si="2982"/>
        <v>0</v>
      </c>
      <c r="BX325" s="16"/>
      <c r="BY325" s="16">
        <f t="shared" si="2983"/>
        <v>0</v>
      </c>
      <c r="BZ325" s="16"/>
      <c r="CA325" s="16">
        <f t="shared" si="2984"/>
        <v>0</v>
      </c>
      <c r="CB325" s="16"/>
      <c r="CC325" s="16">
        <f t="shared" si="2985"/>
        <v>0</v>
      </c>
      <c r="CD325" s="16"/>
      <c r="CE325" s="16">
        <f t="shared" si="2986"/>
        <v>0</v>
      </c>
      <c r="CF325" s="16"/>
      <c r="CG325" s="16">
        <f t="shared" si="2987"/>
        <v>0</v>
      </c>
      <c r="CH325" s="16">
        <v>5</v>
      </c>
      <c r="CI325" s="16">
        <f t="shared" si="2988"/>
        <v>288723.22570000001</v>
      </c>
      <c r="CJ325" s="16">
        <v>8</v>
      </c>
      <c r="CK325" s="16">
        <f t="shared" si="2989"/>
        <v>609611.90359999996</v>
      </c>
      <c r="CL325" s="16">
        <v>18</v>
      </c>
      <c r="CM325" s="16">
        <f t="shared" si="2990"/>
        <v>1677475.696554</v>
      </c>
      <c r="CN325" s="16">
        <v>18</v>
      </c>
      <c r="CO325" s="16">
        <f t="shared" si="2991"/>
        <v>1928451.8266019998</v>
      </c>
      <c r="CP325" s="18">
        <v>7</v>
      </c>
      <c r="CQ325" s="16">
        <f t="shared" si="2992"/>
        <v>605782.68310000002</v>
      </c>
      <c r="CR325" s="16">
        <v>5</v>
      </c>
      <c r="CS325" s="16">
        <f t="shared" si="2993"/>
        <v>523565.58786000003</v>
      </c>
      <c r="CT325" s="16">
        <v>3</v>
      </c>
      <c r="CU325" s="16">
        <f t="shared" si="2994"/>
        <v>273063.20290200005</v>
      </c>
      <c r="CV325" s="16">
        <v>5</v>
      </c>
      <c r="CW325" s="16">
        <f t="shared" si="2995"/>
        <v>524536.37113500002</v>
      </c>
      <c r="CX325" s="16">
        <v>4</v>
      </c>
      <c r="CY325" s="16">
        <f t="shared" si="2996"/>
        <v>418852.47028799995</v>
      </c>
      <c r="CZ325" s="16">
        <v>4</v>
      </c>
      <c r="DA325" s="16">
        <f t="shared" si="2997"/>
        <v>419629.09690799995</v>
      </c>
      <c r="DB325" s="16">
        <v>3</v>
      </c>
      <c r="DC325" s="16">
        <f t="shared" si="2998"/>
        <v>259621.14989999996</v>
      </c>
      <c r="DD325" s="16">
        <v>4</v>
      </c>
      <c r="DE325" s="16">
        <f t="shared" si="2999"/>
        <v>356473.51977999997</v>
      </c>
      <c r="DF325" s="16"/>
      <c r="DG325" s="16">
        <f t="shared" si="3000"/>
        <v>0</v>
      </c>
      <c r="DH325" s="16">
        <v>3</v>
      </c>
      <c r="DI325" s="16">
        <f t="shared" si="3001"/>
        <v>337834.29078000004</v>
      </c>
      <c r="DJ325" s="16">
        <v>5</v>
      </c>
      <c r="DK325" s="16">
        <f t="shared" si="3002"/>
        <v>770586.1238437501</v>
      </c>
      <c r="DL325" s="16">
        <v>10</v>
      </c>
      <c r="DM325" s="16">
        <f t="shared" si="3003"/>
        <v>1665857.6772874999</v>
      </c>
      <c r="DN325" s="16"/>
      <c r="DO325" s="16">
        <f t="shared" si="2517"/>
        <v>0</v>
      </c>
      <c r="DP325" s="16">
        <f t="shared" si="3004"/>
        <v>175</v>
      </c>
      <c r="DQ325" s="16">
        <f t="shared" si="3004"/>
        <v>16877498.774931248</v>
      </c>
    </row>
    <row r="326" spans="1:121" ht="15.75" customHeight="1" x14ac:dyDescent="0.25">
      <c r="A326" s="20"/>
      <c r="B326" s="54">
        <v>281</v>
      </c>
      <c r="C326" s="55" t="s">
        <v>454</v>
      </c>
      <c r="D326" s="56">
        <f t="shared" si="2519"/>
        <v>19063</v>
      </c>
      <c r="E326" s="56">
        <v>18530</v>
      </c>
      <c r="F326" s="56">
        <v>18715</v>
      </c>
      <c r="G326" s="21">
        <v>1.21</v>
      </c>
      <c r="H326" s="15">
        <v>1</v>
      </c>
      <c r="I326" s="15">
        <v>1</v>
      </c>
      <c r="J326" s="56">
        <v>1.4</v>
      </c>
      <c r="K326" s="56">
        <v>1.68</v>
      </c>
      <c r="L326" s="56">
        <v>2.23</v>
      </c>
      <c r="M326" s="56">
        <v>2.57</v>
      </c>
      <c r="N326" s="16">
        <v>0</v>
      </c>
      <c r="O326" s="16">
        <f t="shared" si="2952"/>
        <v>0</v>
      </c>
      <c r="P326" s="16">
        <v>214</v>
      </c>
      <c r="Q326" s="16">
        <f t="shared" si="2953"/>
        <v>7237017.173283332</v>
      </c>
      <c r="R326" s="16">
        <v>0</v>
      </c>
      <c r="S326" s="16">
        <f t="shared" si="2954"/>
        <v>0</v>
      </c>
      <c r="T326" s="16"/>
      <c r="U326" s="16">
        <f t="shared" si="2955"/>
        <v>0</v>
      </c>
      <c r="V326" s="16"/>
      <c r="W326" s="16">
        <f t="shared" si="2956"/>
        <v>0</v>
      </c>
      <c r="X326" s="16">
        <v>0</v>
      </c>
      <c r="Y326" s="16">
        <f t="shared" si="2957"/>
        <v>0</v>
      </c>
      <c r="Z326" s="16">
        <v>0</v>
      </c>
      <c r="AA326" s="16">
        <f t="shared" si="2958"/>
        <v>0</v>
      </c>
      <c r="AB326" s="16">
        <v>0</v>
      </c>
      <c r="AC326" s="16">
        <f t="shared" si="2959"/>
        <v>0</v>
      </c>
      <c r="AD326" s="16">
        <v>0</v>
      </c>
      <c r="AE326" s="16">
        <f t="shared" si="2960"/>
        <v>0</v>
      </c>
      <c r="AF326" s="16">
        <v>0</v>
      </c>
      <c r="AG326" s="16">
        <f t="shared" si="2961"/>
        <v>0</v>
      </c>
      <c r="AH326" s="16">
        <v>0</v>
      </c>
      <c r="AI326" s="16">
        <f t="shared" si="2962"/>
        <v>0</v>
      </c>
      <c r="AJ326" s="16"/>
      <c r="AK326" s="16">
        <f t="shared" si="2963"/>
        <v>0</v>
      </c>
      <c r="AL326" s="58">
        <v>0</v>
      </c>
      <c r="AM326" s="16">
        <f t="shared" si="2964"/>
        <v>0</v>
      </c>
      <c r="AN326" s="59">
        <v>46</v>
      </c>
      <c r="AO326" s="16">
        <f t="shared" si="2965"/>
        <v>1798115.469304</v>
      </c>
      <c r="AP326" s="16">
        <v>0</v>
      </c>
      <c r="AQ326" s="16">
        <f t="shared" si="2966"/>
        <v>0</v>
      </c>
      <c r="AR326" s="16">
        <v>40</v>
      </c>
      <c r="AS326" s="16">
        <f t="shared" si="2967"/>
        <v>1563578.6689600002</v>
      </c>
      <c r="AT326" s="16">
        <v>0</v>
      </c>
      <c r="AU326" s="16">
        <f t="shared" si="2968"/>
        <v>0</v>
      </c>
      <c r="AV326" s="16"/>
      <c r="AW326" s="16">
        <f t="shared" si="2969"/>
        <v>0</v>
      </c>
      <c r="AX326" s="16"/>
      <c r="AY326" s="16">
        <f t="shared" si="2970"/>
        <v>0</v>
      </c>
      <c r="AZ326" s="16"/>
      <c r="BA326" s="16">
        <f t="shared" si="2971"/>
        <v>0</v>
      </c>
      <c r="BB326" s="16">
        <v>0</v>
      </c>
      <c r="BC326" s="16">
        <f t="shared" si="2972"/>
        <v>0</v>
      </c>
      <c r="BD326" s="16">
        <v>0</v>
      </c>
      <c r="BE326" s="16">
        <f t="shared" si="2973"/>
        <v>0</v>
      </c>
      <c r="BF326" s="16">
        <v>0</v>
      </c>
      <c r="BG326" s="16">
        <f t="shared" si="2974"/>
        <v>0</v>
      </c>
      <c r="BH326" s="16">
        <v>0</v>
      </c>
      <c r="BI326" s="16">
        <f t="shared" si="2975"/>
        <v>0</v>
      </c>
      <c r="BJ326" s="16">
        <v>3</v>
      </c>
      <c r="BK326" s="16">
        <f t="shared" si="2976"/>
        <v>102139.73211749998</v>
      </c>
      <c r="BL326" s="16"/>
      <c r="BM326" s="16">
        <f t="shared" si="2977"/>
        <v>0</v>
      </c>
      <c r="BN326" s="22">
        <v>0</v>
      </c>
      <c r="BO326" s="16">
        <f t="shared" si="2978"/>
        <v>0</v>
      </c>
      <c r="BP326" s="16">
        <v>0</v>
      </c>
      <c r="BQ326" s="16">
        <f t="shared" si="2979"/>
        <v>0</v>
      </c>
      <c r="BR326" s="16">
        <v>0</v>
      </c>
      <c r="BS326" s="16">
        <f t="shared" si="2980"/>
        <v>0</v>
      </c>
      <c r="BT326" s="16">
        <v>0</v>
      </c>
      <c r="BU326" s="16">
        <f t="shared" si="2981"/>
        <v>0</v>
      </c>
      <c r="BV326" s="16">
        <v>0</v>
      </c>
      <c r="BW326" s="16">
        <f t="shared" si="2982"/>
        <v>0</v>
      </c>
      <c r="BX326" s="16"/>
      <c r="BY326" s="16">
        <f t="shared" si="2983"/>
        <v>0</v>
      </c>
      <c r="BZ326" s="16">
        <v>0</v>
      </c>
      <c r="CA326" s="16">
        <f t="shared" si="2984"/>
        <v>0</v>
      </c>
      <c r="CB326" s="16"/>
      <c r="CC326" s="16">
        <f t="shared" si="2985"/>
        <v>0</v>
      </c>
      <c r="CD326" s="16">
        <v>0</v>
      </c>
      <c r="CE326" s="16">
        <f t="shared" si="2986"/>
        <v>0</v>
      </c>
      <c r="CF326" s="16"/>
      <c r="CG326" s="16">
        <f t="shared" si="2987"/>
        <v>0</v>
      </c>
      <c r="CH326" s="16"/>
      <c r="CI326" s="16">
        <f t="shared" si="2988"/>
        <v>0</v>
      </c>
      <c r="CJ326" s="16"/>
      <c r="CK326" s="16">
        <f t="shared" si="2989"/>
        <v>0</v>
      </c>
      <c r="CL326" s="16">
        <v>17</v>
      </c>
      <c r="CM326" s="16">
        <f t="shared" si="2990"/>
        <v>658756.68343099998</v>
      </c>
      <c r="CN326" s="16">
        <v>18</v>
      </c>
      <c r="CO326" s="16">
        <f t="shared" si="2991"/>
        <v>801864.84886199993</v>
      </c>
      <c r="CP326" s="18"/>
      <c r="CQ326" s="16">
        <f t="shared" si="2992"/>
        <v>0</v>
      </c>
      <c r="CR326" s="16">
        <v>5</v>
      </c>
      <c r="CS326" s="16">
        <f t="shared" si="2993"/>
        <v>217702.52966000003</v>
      </c>
      <c r="CT326" s="16"/>
      <c r="CU326" s="16">
        <f t="shared" si="2994"/>
        <v>0</v>
      </c>
      <c r="CV326" s="16">
        <v>4</v>
      </c>
      <c r="CW326" s="16">
        <f t="shared" si="2995"/>
        <v>174484.95094799995</v>
      </c>
      <c r="CX326" s="16">
        <v>1</v>
      </c>
      <c r="CY326" s="16">
        <f t="shared" si="2996"/>
        <v>43540.505932</v>
      </c>
      <c r="CZ326" s="16"/>
      <c r="DA326" s="16">
        <f t="shared" si="2997"/>
        <v>0</v>
      </c>
      <c r="DB326" s="16">
        <v>21</v>
      </c>
      <c r="DC326" s="16">
        <f t="shared" si="2998"/>
        <v>755667.05829999992</v>
      </c>
      <c r="DD326" s="16">
        <v>9</v>
      </c>
      <c r="DE326" s="16">
        <f t="shared" si="2999"/>
        <v>333504.86515500001</v>
      </c>
      <c r="DF326" s="16">
        <v>2</v>
      </c>
      <c r="DG326" s="16">
        <f t="shared" si="3000"/>
        <v>96555.713099999994</v>
      </c>
      <c r="DH326" s="16"/>
      <c r="DI326" s="16">
        <f t="shared" si="3001"/>
        <v>0</v>
      </c>
      <c r="DJ326" s="16"/>
      <c r="DK326" s="16">
        <f t="shared" si="3002"/>
        <v>0</v>
      </c>
      <c r="DL326" s="16"/>
      <c r="DM326" s="16">
        <f t="shared" si="3003"/>
        <v>0</v>
      </c>
      <c r="DN326" s="16"/>
      <c r="DO326" s="16">
        <f t="shared" si="2517"/>
        <v>0</v>
      </c>
      <c r="DP326" s="16">
        <f t="shared" si="3004"/>
        <v>380</v>
      </c>
      <c r="DQ326" s="16">
        <f t="shared" si="3004"/>
        <v>13782928.199052829</v>
      </c>
    </row>
    <row r="327" spans="1:121" ht="15.75" customHeight="1" x14ac:dyDescent="0.25">
      <c r="A327" s="20"/>
      <c r="B327" s="54">
        <v>282</v>
      </c>
      <c r="C327" s="55" t="s">
        <v>455</v>
      </c>
      <c r="D327" s="56">
        <f t="shared" si="2519"/>
        <v>19063</v>
      </c>
      <c r="E327" s="56">
        <v>18530</v>
      </c>
      <c r="F327" s="56">
        <v>18715</v>
      </c>
      <c r="G327" s="21">
        <v>2.0299999999999998</v>
      </c>
      <c r="H327" s="15">
        <v>1</v>
      </c>
      <c r="I327" s="15">
        <v>1</v>
      </c>
      <c r="J327" s="56">
        <v>1.4</v>
      </c>
      <c r="K327" s="56">
        <v>1.68</v>
      </c>
      <c r="L327" s="56">
        <v>2.23</v>
      </c>
      <c r="M327" s="56">
        <v>2.57</v>
      </c>
      <c r="N327" s="16">
        <v>0</v>
      </c>
      <c r="O327" s="16">
        <f>(N327/12*5*$D327*$G327*$H327*$J327*O$11)+(N327/12*4*$E327*$G327*$I327*$J327)+(N327/12*3*$F327*$G327*$I327*$J327)</f>
        <v>0</v>
      </c>
      <c r="P327" s="16">
        <v>162</v>
      </c>
      <c r="Q327" s="16">
        <f>(P327/12*5*$D327*$G327*$H327*$J327*Q$11)+(P327/12*4*$E327*$G327*$I327*$J327)+(P327/12*3*$F327*$G327*$I327*$J327)</f>
        <v>8691397.3660499994</v>
      </c>
      <c r="R327" s="16">
        <v>0</v>
      </c>
      <c r="S327" s="16">
        <f>(R327/12*5*$D327*$G327*$H327*$J327*S$11)+(R327/12*4*$E327*$G327*$I327*$J327)+(R327/12*3*$F327*$G327*$I327*$J327)</f>
        <v>0</v>
      </c>
      <c r="T327" s="16"/>
      <c r="U327" s="16">
        <f>(T327/12*5*$D327*$G327*$H327*$J327*U$11)+(T327/12*4*$E327*$G327*$I327*$J327)+(T327/12*3*$F327*$G327*$I327*$J327)</f>
        <v>0</v>
      </c>
      <c r="V327" s="16"/>
      <c r="W327" s="16">
        <f>(V327/12*5*$D327*$G327*$H327*$J327*W$11)+(V327/12*4*$E327*$G327*$I327*$J327)+(V327/12*3*$F327*$G327*$I327*$J327)</f>
        <v>0</v>
      </c>
      <c r="X327" s="16">
        <v>0</v>
      </c>
      <c r="Y327" s="16">
        <f>(X327/12*5*$D327*$G327*$H327*$J327*Y$11)+(X327/12*4*$E327*$G327*$I327*$J327)+(X327/12*3*$F327*$G327*$I327*$J327)</f>
        <v>0</v>
      </c>
      <c r="Z327" s="16">
        <v>0</v>
      </c>
      <c r="AA327" s="16">
        <f>(Z327/12*5*$D327*$G327*$H327*$J327*AA$11)+(Z327/12*4*$E327*$G327*$I327*$J327)+(Z327/12*3*$F327*$G327*$I327*$J327)</f>
        <v>0</v>
      </c>
      <c r="AB327" s="16">
        <v>0</v>
      </c>
      <c r="AC327" s="16">
        <f>(AB327/12*5*$D327*$G327*$H327*$J327*AC$11)+(AB327/12*4*$E327*$G327*$I327*$J327)+(AB327/12*3*$F327*$G327*$I327*$J327)</f>
        <v>0</v>
      </c>
      <c r="AD327" s="16">
        <v>0</v>
      </c>
      <c r="AE327" s="16">
        <f>(AD327/12*5*$D327*$G327*$H327*$J327*AE$11)+(AD327/12*4*$E327*$G327*$I327*$J327)+(AD327/12*3*$F327*$G327*$I327*$J327)</f>
        <v>0</v>
      </c>
      <c r="AF327" s="16">
        <v>0</v>
      </c>
      <c r="AG327" s="16">
        <f>(AF327/12*5*$D327*$G327*$H327*$J327*AG$11)+(AF327/12*4*$E327*$G327*$I327*$J327)+(AF327/12*3*$F327*$G327*$I327*$J327)</f>
        <v>0</v>
      </c>
      <c r="AH327" s="16">
        <v>0</v>
      </c>
      <c r="AI327" s="16">
        <f>(AH327/12*5*$D327*$G327*$H327*$J327*AI$11)+(AH327/12*4*$E327*$G327*$I327*$J327)+(AH327/12*3*$F327*$G327*$I327*$J327)</f>
        <v>0</v>
      </c>
      <c r="AJ327" s="16"/>
      <c r="AK327" s="16">
        <f>(AJ327/12*5*$D327*$G327*$H327*$J327*AK$11)+(AJ327/12*4*$E327*$G327*$I327*$J327)+(AJ327/12*3*$F327*$G327*$I327*$J327)</f>
        <v>0</v>
      </c>
      <c r="AL327" s="58">
        <v>0</v>
      </c>
      <c r="AM327" s="16">
        <f>(AL327/12*5*$D327*$G327*$H327*$J327*AM$11)+(AL327/12*4*$E327*$G327*$I327*$J327)+(AL327/12*3*$F327*$G327*$I327*$J327)</f>
        <v>0</v>
      </c>
      <c r="AN327" s="59">
        <v>12</v>
      </c>
      <c r="AO327" s="16">
        <f>(AN327/12*5*$D327*$G327*$H327*$K327*AO$11)+(AN327/12*4*$E327*$G327*$I327*$K327)+(AN327/12*3*$F327*$G327*$I327*$K327)</f>
        <v>774519.02841599984</v>
      </c>
      <c r="AP327" s="16">
        <v>0</v>
      </c>
      <c r="AQ327" s="16">
        <f>(AP327/12*5*$D327*$G327*$H327*$K327*AQ$11)+(AP327/12*4*$E327*$G327*$I327*$K327)+(AP327/12*3*$F327*$G327*$I327*$K327)</f>
        <v>0</v>
      </c>
      <c r="AR327" s="16">
        <v>4</v>
      </c>
      <c r="AS327" s="16">
        <f>(AR327/12*5*$D327*$G327*$H327*$K327*AS$11)+(AR327/12*4*$E327*$G327*$I327*$K327)+(AR327/12*3*$F327*$G327*$I327*$K327)</f>
        <v>258173.00947199995</v>
      </c>
      <c r="AT327" s="16">
        <v>0</v>
      </c>
      <c r="AU327" s="16">
        <f>(AT327/12*5*$D327*$G327*$H327*$K327*AU$11)+(AT327/12*4*$E327*$G327*$I327*$K327)+(AT327/12*3*$F327*$G327*$I327*$K327)</f>
        <v>0</v>
      </c>
      <c r="AV327" s="16"/>
      <c r="AW327" s="16">
        <f>(AV327/12*5*$D327*$G327*$H327*$J327*AW$11)+(AV327/12*4*$E327*$G327*$I327*$J327)+(AV327/12*3*$F327*$G327*$I327*$J327)</f>
        <v>0</v>
      </c>
      <c r="AX327" s="16"/>
      <c r="AY327" s="16">
        <f>(AX327/12*5*$D327*$G327*$H327*$J327*AY$11)+(AX327/12*4*$E327*$G327*$I327*$J327)+(AX327/12*3*$F327*$G327*$I327*$J327)</f>
        <v>0</v>
      </c>
      <c r="AZ327" s="16"/>
      <c r="BA327" s="16">
        <f>(AZ327/12*5*$D327*$G327*$H327*$K327*BA$11)+(AZ327/12*4*$E327*$G327*$I327*$K327)+(AZ327/12*3*$F327*$G327*$I327*$K327)</f>
        <v>0</v>
      </c>
      <c r="BB327" s="16">
        <v>0</v>
      </c>
      <c r="BC327" s="16">
        <f>(BB327/12*5*$D327*$G327*$H327*$J327*BC$11)+(BB327/12*4*$E327*$G327*$I327*$J327)+(BB327/12*3*$F327*$G327*$I327*$J327)</f>
        <v>0</v>
      </c>
      <c r="BD327" s="16">
        <v>0</v>
      </c>
      <c r="BE327" s="16">
        <f>(BD327/12*5*$D327*$G327*$H327*$J327*BE$11)+(BD327/12*4*$E327*$G327*$I327*$J327)+(BD327/12*3*$F327*$G327*$I327*$J327)</f>
        <v>0</v>
      </c>
      <c r="BF327" s="16">
        <v>0</v>
      </c>
      <c r="BG327" s="16">
        <f>(BF327/12*5*$D327*$G327*$H327*$J327*BG$11)+(BF327/12*4*$E327*$G327*$I327*$J327)+(BF327/12*3*$F327*$G327*$I327*$J327)</f>
        <v>0</v>
      </c>
      <c r="BH327" s="16">
        <v>0</v>
      </c>
      <c r="BI327" s="16">
        <f>(BH327/12*5*$D327*$G327*$H327*$K327*BI$11)+(BH327/12*4*$E327*$G327*$I327*$K327)+(BH327/12*3*$F327*$G327*$I327*$K327)</f>
        <v>0</v>
      </c>
      <c r="BJ327" s="16">
        <v>0</v>
      </c>
      <c r="BK327" s="16">
        <f>(BJ327/12*5*$D327*$G327*$H327*$J327*BK$11)+(BJ327/12*4*$E327*$G327*$I327*$J327)+(BJ327/12*3*$F327*$G327*$I327*$J327)</f>
        <v>0</v>
      </c>
      <c r="BL327" s="16"/>
      <c r="BM327" s="16">
        <f>(BL327/12*5*$D327*$G327*$H327*$J327*BM$11)+(BL327/12*4*$E327*$G327*$I327*$J327)+(BL327/12*3*$F327*$G327*$I327*$J327)</f>
        <v>0</v>
      </c>
      <c r="BN327" s="22">
        <v>0</v>
      </c>
      <c r="BO327" s="16">
        <f>(BN327/12*5*$D327*$G327*$H327*$K327*BO$11)+(BN327/12*4*$E327*$G327*$I327*$K327)+(BN327/12*3*$F327*$G327*$I327*$K327)</f>
        <v>0</v>
      </c>
      <c r="BP327" s="16"/>
      <c r="BQ327" s="16">
        <f>(BP327/12*5*$D327*$G327*$H327*$K327*BQ$11)+(BP327/12*4*$E327*$G327*$I327*$K327)+(BP327/12*3*$F327*$G327*$I327*$K327)</f>
        <v>0</v>
      </c>
      <c r="BR327" s="16">
        <v>0</v>
      </c>
      <c r="BS327" s="16">
        <f>(BR327/12*5*$D327*$G327*$H327*$J327*BS$11)+(BR327/12*4*$E327*$G327*$I327*$J327)+(BR327/12*3*$F327*$G327*$I327*$J327)</f>
        <v>0</v>
      </c>
      <c r="BT327" s="16">
        <v>0</v>
      </c>
      <c r="BU327" s="16">
        <f>(BT327/12*5*$D327*$G327*$H327*$J327*BU$11)+(BT327/12*4*$E327*$G327*$I327*$J327)+(BT327/12*3*$F327*$G327*$I327*$J327)</f>
        <v>0</v>
      </c>
      <c r="BV327" s="16">
        <v>0</v>
      </c>
      <c r="BW327" s="16">
        <f>(BV327/12*5*$D327*$G327*$H327*$K327*BW$11)+(BV327/12*4*$E327*$G327*$I327*$K327)+(BV327/12*3*$F327*$G327*$I327*$K327)</f>
        <v>0</v>
      </c>
      <c r="BX327" s="16"/>
      <c r="BY327" s="16">
        <f>(BX327/12*5*$D327*$G327*$H327*$K327*BY$11)+(BX327/12*4*$E327*$G327*$I327*$K327)+(BX327/12*3*$F327*$G327*$I327*$K327)</f>
        <v>0</v>
      </c>
      <c r="BZ327" s="16">
        <v>0</v>
      </c>
      <c r="CA327" s="16">
        <f>(BZ327/12*5*$D327*$G327*$H327*$J327*CA$11)+(BZ327/12*4*$E327*$G327*$I327*$J327)+(BZ327/12*3*$F327*$G327*$I327*$J327)</f>
        <v>0</v>
      </c>
      <c r="CB327" s="16"/>
      <c r="CC327" s="16">
        <f>(CB327/12*5*$D327*$G327*$H327*$K327*CC$11)+(CB327/12*4*$E327*$G327*$I327*$K327)+(CB327/12*3*$F327*$G327*$I327*$K327)</f>
        <v>0</v>
      </c>
      <c r="CD327" s="16">
        <v>0</v>
      </c>
      <c r="CE327" s="16">
        <f>(CD327/12*5*$D327*$G327*$H327*$J327*CE$11)+(CD327/12*4*$E327*$G327*$I327*$J327)+(CD327/12*3*$F327*$G327*$I327*$J327)</f>
        <v>0</v>
      </c>
      <c r="CF327" s="16"/>
      <c r="CG327" s="16">
        <f>(CF327/12*5*$D327*$G327*$H327*$J327*CG$11)+(CF327/12*4*$E327*$G327*$I327*$J327)+(CF327/12*3*$F327*$G327*$I327*$J327)</f>
        <v>0</v>
      </c>
      <c r="CH327" s="16"/>
      <c r="CI327" s="16">
        <f>(CH327/12*5*$D327*$G327*$H327*$J327*CI$11)+(CH327/12*4*$E327*$G327*$I327*$J327)+(CH327/12*3*$F327*$G327*$I327*$J327)</f>
        <v>0</v>
      </c>
      <c r="CJ327" s="16">
        <v>20</v>
      </c>
      <c r="CK327" s="16">
        <f>(CJ327/12*5*$D327*$G327*$H327*$J327*CK$11)+(CJ327/12*4*$E327*$G327*$I327*$J327)+(CJ327/12*3*$F327*$G327*$I327*$J327)</f>
        <v>1066239.8897499999</v>
      </c>
      <c r="CL327" s="16">
        <v>4</v>
      </c>
      <c r="CM327" s="16">
        <f>(CL327/12*5*$D327*$G327*$H327*$K327*CM$11)+(CL327/12*4*$E327*$G327*$I327*$K327)+(CL327/12*3*$F327*$G327*$I327*$K327)</f>
        <v>255897.57353999995</v>
      </c>
      <c r="CN327" s="16">
        <v>6</v>
      </c>
      <c r="CO327" s="16">
        <f>(CN327/12*5*$D327*$G327*$H327*$K327*CO$11)+(CN327/12*4*$E327*$G327*$I327*$K327)+(CN327/12*3*$F327*$G327*$I327*$K327)</f>
        <v>404000.22142199992</v>
      </c>
      <c r="CP327" s="18"/>
      <c r="CQ327" s="16">
        <f>(CP327/12*5*$D327*$G327*$H327*$J327*CQ$11)+(CP327/12*4*$E327*$G327*$I327*$J327)+(CP327/12*3*$F327*$G327*$I327*$J327)</f>
        <v>0</v>
      </c>
      <c r="CR327" s="16">
        <v>3</v>
      </c>
      <c r="CS327" s="16">
        <f>(CR327/12*5*$D327*$G327*$H327*$K327*CS$11)+(CR327/12*4*$E327*$G327*$I327*$K327)+(CR327/12*3*$F327*$G327*$I327*$K327)</f>
        <v>201593.78286599996</v>
      </c>
      <c r="CT327" s="16"/>
      <c r="CU327" s="16">
        <f>(CT327/12*5*$D327*$G327*$H327*$K327*CU$11)+(CT327/12*4*$E327*$G327*$I327*$K327)+(CT327/12*3*$F327*$G327*$I327*$K327)</f>
        <v>0</v>
      </c>
      <c r="CV327" s="16">
        <v>7</v>
      </c>
      <c r="CW327" s="16">
        <f>(CV327/12*5*$D327*$G327*$H327*$K327*CW$11)+(CV327/12*4*$E327*$G327*$I327*$K327)+(CV327/12*3*$F327*$G327*$I327*$K327)</f>
        <v>471333.59165900003</v>
      </c>
      <c r="CX327" s="16">
        <v>1</v>
      </c>
      <c r="CY327" s="16">
        <f>(CX327/12*5*$D327*$G327*$H327*$K327*CY$11)+(CX327/12*4*$E327*$G327*$I327*$K327)+(CX327/12*3*$F327*$G327*$I327*$K327)</f>
        <v>67197.927621999988</v>
      </c>
      <c r="CZ327" s="16">
        <v>2</v>
      </c>
      <c r="DA327" s="16">
        <f>(CZ327/12*5*$D327*$G327*$H327*$K327*DA$11)+(CZ327/12*4*$E327*$G327*$I327*$K327)+(CZ327/12*3*$F327*$G327*$I327*$K327)</f>
        <v>134666.74047399996</v>
      </c>
      <c r="DB327" s="16">
        <v>0</v>
      </c>
      <c r="DC327" s="16">
        <f>(DB327/12*5*$D327*$G327*$H327*$J327*DC$11)+(DB327/12*4*$E327*$G327*$I327*$J327)+(DB327/12*3*$F327*$G327*$I327*$J327)</f>
        <v>0</v>
      </c>
      <c r="DD327" s="16">
        <v>12</v>
      </c>
      <c r="DE327" s="16">
        <f>(DD327/12*5*$D327*$G327*$H327*$J327*DE$11)+(DD327/12*4*$E327*$G327*$I327*$J327)+(DD327/12*3*$F327*$G327*$I327*$J327)</f>
        <v>671979.27621999988</v>
      </c>
      <c r="DF327" s="16">
        <v>1</v>
      </c>
      <c r="DG327" s="16">
        <f>(DF327/12*5*$D327*$G327*$H327*$K327*DG$11)+(DF327/12*4*$E327*$G327*$I327*$K327)+(DF327/12*3*$F327*$G327*$I327*$K327)</f>
        <v>73590.819049999991</v>
      </c>
      <c r="DH327" s="16"/>
      <c r="DI327" s="16">
        <f>(DH327/12*5*$D327*$G327*$H327*$K327*DI$11)+(DH327/12*4*$E327*$G327*$I327*$K327)+(DH327/12*3*$F327*$G327*$I327*$K327)</f>
        <v>0</v>
      </c>
      <c r="DJ327" s="16"/>
      <c r="DK327" s="16">
        <f>(DJ327/12*5*$D327*$G327*$H327*$L327*DK$11)+(DJ327/12*4*$E327*$G327*$I327*$L327)+(DJ327/12*3*$F327*$G327*$I327*$L327)</f>
        <v>0</v>
      </c>
      <c r="DL327" s="16"/>
      <c r="DM327" s="16">
        <f>(DL327/12*5*$D327*$G327*$H327*$M327*DM$11)+(DL327/12*4*$E327*$G327*$I327*$M327)+(DL327/12*3*$F327*$G327*$I327*$M327)</f>
        <v>0</v>
      </c>
      <c r="DN327" s="16"/>
      <c r="DO327" s="16">
        <f t="shared" si="2517"/>
        <v>0</v>
      </c>
      <c r="DP327" s="16">
        <f t="shared" si="3004"/>
        <v>234</v>
      </c>
      <c r="DQ327" s="16">
        <f t="shared" si="3004"/>
        <v>13070589.226540998</v>
      </c>
    </row>
    <row r="328" spans="1:121" ht="15.75" customHeight="1" x14ac:dyDescent="0.25">
      <c r="A328" s="20"/>
      <c r="B328" s="54">
        <v>283</v>
      </c>
      <c r="C328" s="55" t="s">
        <v>456</v>
      </c>
      <c r="D328" s="56">
        <f t="shared" si="2519"/>
        <v>19063</v>
      </c>
      <c r="E328" s="56">
        <v>18530</v>
      </c>
      <c r="F328" s="56">
        <v>18715</v>
      </c>
      <c r="G328" s="21">
        <v>3.54</v>
      </c>
      <c r="H328" s="15">
        <v>1</v>
      </c>
      <c r="I328" s="15">
        <v>1</v>
      </c>
      <c r="J328" s="56">
        <v>1.4</v>
      </c>
      <c r="K328" s="56">
        <v>1.68</v>
      </c>
      <c r="L328" s="56">
        <v>2.23</v>
      </c>
      <c r="M328" s="56">
        <v>2.57</v>
      </c>
      <c r="N328" s="16">
        <v>0</v>
      </c>
      <c r="O328" s="16">
        <f t="shared" ref="O328:O330" si="3005">(N328/12*5*$D328*$G328*$H328*$J328)+(N328/12*4*$E328*$G328*$I328*$J328)+(N328/12*3*$F328*$G328*$I328*$J328)</f>
        <v>0</v>
      </c>
      <c r="P328" s="16">
        <v>68</v>
      </c>
      <c r="Q328" s="16">
        <f t="shared" ref="Q328:Q330" si="3006">(P328/12*5*$D328*$G328*$H328*$J328)+(P328/12*4*$E328*$G328*$I328*$J328)+(P328/12*3*$F328*$G328*$I328*$J328)</f>
        <v>6335188.7199999997</v>
      </c>
      <c r="R328" s="16"/>
      <c r="S328" s="16">
        <f t="shared" ref="S328:S330" si="3007">(R328/12*5*$D328*$G328*$H328*$J328)+(R328/12*4*$E328*$G328*$I328*$J328)+(R328/12*3*$F328*$G328*$I328*$J328)</f>
        <v>0</v>
      </c>
      <c r="T328" s="16"/>
      <c r="U328" s="16">
        <f t="shared" ref="U328:U330" si="3008">(T328/12*5*$D328*$G328*$H328*$J328)+(T328/12*4*$E328*$G328*$I328*$J328)+(T328/12*3*$F328*$G328*$I328*$J328)</f>
        <v>0</v>
      </c>
      <c r="V328" s="16"/>
      <c r="W328" s="16">
        <f t="shared" ref="W328:W330" si="3009">(V328/12*5*$D328*$G328*$H328*$J328)+(V328/12*4*$E328*$G328*$I328*$J328)+(V328/12*3*$F328*$G328*$I328*$J328)</f>
        <v>0</v>
      </c>
      <c r="X328" s="16">
        <v>0</v>
      </c>
      <c r="Y328" s="16">
        <f t="shared" ref="Y328:Y330" si="3010">(X328/12*5*$D328*$G328*$H328*$J328)+(X328/12*4*$E328*$G328*$I328*$J328)+(X328/12*3*$F328*$G328*$I328*$J328)</f>
        <v>0</v>
      </c>
      <c r="Z328" s="16"/>
      <c r="AA328" s="16">
        <f t="shared" ref="AA328:AA330" si="3011">(Z328/12*5*$D328*$G328*$H328*$J328)+(Z328/12*4*$E328*$G328*$I328*$J328)+(Z328/12*3*$F328*$G328*$I328*$J328)</f>
        <v>0</v>
      </c>
      <c r="AB328" s="16"/>
      <c r="AC328" s="16">
        <f t="shared" ref="AC328:AC330" si="3012">(AB328/12*5*$D328*$G328*$H328*$J328)+(AB328/12*4*$E328*$G328*$I328*$J328)+(AB328/12*3*$F328*$G328*$I328*$J328)</f>
        <v>0</v>
      </c>
      <c r="AD328" s="16">
        <v>0</v>
      </c>
      <c r="AE328" s="16">
        <f t="shared" ref="AE328:AE330" si="3013">(AD328/12*5*$D328*$G328*$H328*$J328)+(AD328/12*4*$E328*$G328*$I328*$J328)+(AD328/12*3*$F328*$G328*$I328*$J328)</f>
        <v>0</v>
      </c>
      <c r="AF328" s="16">
        <v>0</v>
      </c>
      <c r="AG328" s="16">
        <f t="shared" ref="AG328:AG330" si="3014">(AF328/12*5*$D328*$G328*$H328*$J328)+(AF328/12*4*$E328*$G328*$I328*$J328)+(AF328/12*3*$F328*$G328*$I328*$J328)</f>
        <v>0</v>
      </c>
      <c r="AH328" s="16"/>
      <c r="AI328" s="16">
        <f t="shared" ref="AI328:AI330" si="3015">(AH328/12*5*$D328*$G328*$H328*$J328)+(AH328/12*4*$E328*$G328*$I328*$J328)+(AH328/12*3*$F328*$G328*$I328*$J328)</f>
        <v>0</v>
      </c>
      <c r="AJ328" s="16"/>
      <c r="AK328" s="16">
        <f t="shared" ref="AK328:AK330" si="3016">(AJ328/12*5*$D328*$G328*$H328*$J328)+(AJ328/12*4*$E328*$G328*$I328*$J328)+(AJ328/12*3*$F328*$G328*$I328*$J328)</f>
        <v>0</v>
      </c>
      <c r="AL328" s="58">
        <v>0</v>
      </c>
      <c r="AM328" s="16">
        <f t="shared" ref="AM328:AM330" si="3017">(AL328/12*5*$D328*$G328*$H328*$J328)+(AL328/12*4*$E328*$G328*$I328*$J328)+(AL328/12*3*$F328*$G328*$I328*$J328)</f>
        <v>0</v>
      </c>
      <c r="AN328" s="59">
        <v>26</v>
      </c>
      <c r="AO328" s="16">
        <f t="shared" ref="AO328:AO330" si="3018">(AN328/12*5*$D328*$G328*$H328*$K328)+(AN328/12*4*$E328*$G328*$I328*$K328)+(AN328/12*3*$F328*$G328*$I328*$K328)</f>
        <v>2906733.648</v>
      </c>
      <c r="AP328" s="16"/>
      <c r="AQ328" s="16">
        <f t="shared" ref="AQ328:AQ330" si="3019">(AP328/12*5*$D328*$G328*$H328*$K328)+(AP328/12*4*$E328*$G328*$I328*$K328)+(AP328/12*3*$F328*$G328*$I328*$K328)</f>
        <v>0</v>
      </c>
      <c r="AR328" s="16">
        <v>36</v>
      </c>
      <c r="AS328" s="16">
        <f t="shared" ref="AS328:AS330" si="3020">(AR328/12*5*$D328*$G328*$H328*$K328)+(AR328/12*4*$E328*$G328*$I328*$K328)+(AR328/12*3*$F328*$G328*$I328*$K328)</f>
        <v>4024708.1280000005</v>
      </c>
      <c r="AT328" s="16"/>
      <c r="AU328" s="16">
        <f t="shared" ref="AU328:AU330" si="3021">(AT328/12*5*$D328*$G328*$H328*$K328)+(AT328/12*4*$E328*$G328*$I328*$K328)+(AT328/12*3*$F328*$G328*$I328*$K328)</f>
        <v>0</v>
      </c>
      <c r="AV328" s="16"/>
      <c r="AW328" s="16">
        <f t="shared" ref="AW328:AW330" si="3022">(AV328/12*5*$D328*$G328*$H328*$J328)+(AV328/12*4*$E328*$G328*$I328*$J328)+(AV328/12*3*$F328*$G328*$I328*$J328)</f>
        <v>0</v>
      </c>
      <c r="AX328" s="16"/>
      <c r="AY328" s="16">
        <f t="shared" ref="AY328:AY330" si="3023">(AX328/12*5*$D328*$G328*$H328*$J328)+(AX328/12*4*$E328*$G328*$I328*$J328)+(AX328/12*3*$F328*$G328*$I328*$J328)</f>
        <v>0</v>
      </c>
      <c r="AZ328" s="16"/>
      <c r="BA328" s="16">
        <f t="shared" ref="BA328:BA330" si="3024">(AZ328/12*5*$D328*$G328*$H328*$K328)+(AZ328/12*4*$E328*$G328*$I328*$K328)+(AZ328/12*3*$F328*$G328*$I328*$K328)</f>
        <v>0</v>
      </c>
      <c r="BB328" s="16"/>
      <c r="BC328" s="16">
        <f t="shared" ref="BC328:BC330" si="3025">(BB328/12*5*$D328*$G328*$H328*$J328)+(BB328/12*4*$E328*$G328*$I328*$J328)+(BB328/12*3*$F328*$G328*$I328*$J328)</f>
        <v>0</v>
      </c>
      <c r="BD328" s="16"/>
      <c r="BE328" s="16">
        <f t="shared" ref="BE328:BE330" si="3026">(BD328/12*5*$D328*$G328*$H328*$J328)+(BD328/12*4*$E328*$G328*$I328*$J328)+(BD328/12*3*$F328*$G328*$I328*$J328)</f>
        <v>0</v>
      </c>
      <c r="BF328" s="16"/>
      <c r="BG328" s="16">
        <f t="shared" ref="BG328:BG330" si="3027">(BF328/12*5*$D328*$G328*$H328*$J328)+(BF328/12*4*$E328*$G328*$I328*$J328)+(BF328/12*3*$F328*$G328*$I328*$J328)</f>
        <v>0</v>
      </c>
      <c r="BH328" s="16"/>
      <c r="BI328" s="16">
        <f t="shared" ref="BI328:BI330" si="3028">(BH328/12*5*$D328*$G328*$H328*$K328)+(BH328/12*4*$E328*$G328*$I328*$K328)+(BH328/12*3*$F328*$G328*$I328*$K328)</f>
        <v>0</v>
      </c>
      <c r="BJ328" s="16">
        <v>3</v>
      </c>
      <c r="BK328" s="16">
        <f t="shared" ref="BK328:BK330" si="3029">(BJ328/12*5*$D328*$G328*$H328*$J328)+(BJ328/12*4*$E328*$G328*$I328*$J328)+(BJ328/12*3*$F328*$G328*$I328*$J328)</f>
        <v>279493.61999999994</v>
      </c>
      <c r="BL328" s="16"/>
      <c r="BM328" s="16">
        <f t="shared" ref="BM328:BM330" si="3030">(BL328/12*5*$D328*$G328*$H328*$J328)+(BL328/12*4*$E328*$G328*$I328*$J328)+(BL328/12*3*$F328*$G328*$I328*$J328)</f>
        <v>0</v>
      </c>
      <c r="BN328" s="22"/>
      <c r="BO328" s="16">
        <f t="shared" ref="BO328:BO330" si="3031">(BN328/12*5*$D328*$G328*$H328*$K328)+(BN328/12*4*$E328*$G328*$I328*$K328)+(BN328/12*3*$F328*$G328*$I328*$K328)</f>
        <v>0</v>
      </c>
      <c r="BP328" s="16"/>
      <c r="BQ328" s="16">
        <f t="shared" ref="BQ328:BQ330" si="3032">(BP328/12*5*$D328*$G328*$H328*$K328)+(BP328/12*4*$E328*$G328*$I328*$K328)+(BP328/12*3*$F328*$G328*$I328*$K328)</f>
        <v>0</v>
      </c>
      <c r="BR328" s="16"/>
      <c r="BS328" s="16">
        <f t="shared" ref="BS328:BS330" si="3033">(BR328/12*5*$D328*$G328*$H328*$J328)+(BR328/12*4*$E328*$G328*$I328*$J328)+(BR328/12*3*$F328*$G328*$I328*$J328)</f>
        <v>0</v>
      </c>
      <c r="BT328" s="16"/>
      <c r="BU328" s="16">
        <f t="shared" ref="BU328:BU330" si="3034">(BT328/12*5*$D328*$G328*$H328*$J328)+(BT328/12*4*$E328*$G328*$I328*$J328)+(BT328/12*3*$F328*$G328*$I328*$J328)</f>
        <v>0</v>
      </c>
      <c r="BV328" s="16"/>
      <c r="BW328" s="16">
        <f t="shared" ref="BW328:BW330" si="3035">(BV328/12*5*$D328*$G328*$H328*$K328)+(BV328/12*4*$E328*$G328*$I328*$K328)+(BV328/12*3*$F328*$G328*$I328*$K328)</f>
        <v>0</v>
      </c>
      <c r="BX328" s="16"/>
      <c r="BY328" s="16">
        <f t="shared" ref="BY328:BY330" si="3036">(BX328/12*5*$D328*$G328*$H328*$K328)+(BX328/12*4*$E328*$G328*$I328*$K328)+(BX328/12*3*$F328*$G328*$I328*$K328)</f>
        <v>0</v>
      </c>
      <c r="BZ328" s="16"/>
      <c r="CA328" s="16">
        <f t="shared" ref="CA328:CA330" si="3037">(BZ328/12*5*$D328*$G328*$H328*$J328)+(BZ328/12*4*$E328*$G328*$I328*$J328)+(BZ328/12*3*$F328*$G328*$I328*$J328)</f>
        <v>0</v>
      </c>
      <c r="CB328" s="16"/>
      <c r="CC328" s="16">
        <f t="shared" ref="CC328:CC330" si="3038">(CB328/12*5*$D328*$G328*$H328*$K328)+(CB328/12*4*$E328*$G328*$I328*$K328)+(CB328/12*3*$F328*$G328*$I328*$K328)</f>
        <v>0</v>
      </c>
      <c r="CD328" s="16"/>
      <c r="CE328" s="16">
        <f t="shared" ref="CE328:CE330" si="3039">(CD328/12*5*$D328*$G328*$H328*$J328)+(CD328/12*4*$E328*$G328*$I328*$J328)+(CD328/12*3*$F328*$G328*$I328*$J328)</f>
        <v>0</v>
      </c>
      <c r="CF328" s="16"/>
      <c r="CG328" s="16">
        <f t="shared" ref="CG328:CG330" si="3040">(CF328/12*5*$D328*$G328*$H328*$J328)+(CF328/12*4*$E328*$G328*$I328*$J328)+(CF328/12*3*$F328*$G328*$I328*$J328)</f>
        <v>0</v>
      </c>
      <c r="CH328" s="16"/>
      <c r="CI328" s="16">
        <f t="shared" ref="CI328:CI330" si="3041">(CH328/12*5*$D328*$G328*$H328*$J328)+(CH328/12*4*$E328*$G328*$I328*$J328)+(CH328/12*3*$F328*$G328*$I328*$J328)</f>
        <v>0</v>
      </c>
      <c r="CJ328" s="16"/>
      <c r="CK328" s="16">
        <f t="shared" ref="CK328:CK330" si="3042">(CJ328/12*5*$D328*$G328*$H328*$J328)+(CJ328/12*4*$E328*$G328*$I328*$J328)+(CJ328/12*3*$F328*$G328*$I328*$J328)</f>
        <v>0</v>
      </c>
      <c r="CL328" s="16">
        <v>1</v>
      </c>
      <c r="CM328" s="16">
        <f t="shared" ref="CM328:CM330" si="3043">(CL328/12*5*$D328*$G328*$H328*$K328)+(CL328/12*4*$E328*$G328*$I328*$K328)+(CL328/12*3*$F328*$G328*$I328*$K328)</f>
        <v>111797.44799999999</v>
      </c>
      <c r="CN328" s="16">
        <v>3</v>
      </c>
      <c r="CO328" s="16">
        <f t="shared" ref="CO328:CO330" si="3044">(CN328/12*5*$D328*$G328*$H328*$K328)+(CN328/12*4*$E328*$G328*$I328*$K328)+(CN328/12*3*$F328*$G328*$I328*$K328)</f>
        <v>335392.34399999998</v>
      </c>
      <c r="CP328" s="18"/>
      <c r="CQ328" s="16">
        <f t="shared" ref="CQ328:CQ330" si="3045">(CP328/12*5*$D328*$G328*$H328*$J328)+(CP328/12*4*$E328*$G328*$I328*$J328)+(CP328/12*3*$F328*$G328*$I328*$J328)</f>
        <v>0</v>
      </c>
      <c r="CR328" s="16"/>
      <c r="CS328" s="16">
        <f t="shared" ref="CS328:CS330" si="3046">(CR328/12*5*$D328*$G328*$H328*$K328)+(CR328/12*4*$E328*$G328*$I328*$K328)+(CR328/12*3*$F328*$G328*$I328*$K328)</f>
        <v>0</v>
      </c>
      <c r="CT328" s="16"/>
      <c r="CU328" s="16">
        <f t="shared" ref="CU328:CU330" si="3047">(CT328/12*5*$D328*$G328*$H328*$K328)+(CT328/12*4*$E328*$G328*$I328*$K328)+(CT328/12*3*$F328*$G328*$I328*$K328)</f>
        <v>0</v>
      </c>
      <c r="CV328" s="16"/>
      <c r="CW328" s="16">
        <f t="shared" ref="CW328:CW330" si="3048">(CV328/12*5*$D328*$G328*$H328*$K328)+(CV328/12*4*$E328*$G328*$I328*$K328)+(CV328/12*3*$F328*$G328*$I328*$K328)</f>
        <v>0</v>
      </c>
      <c r="CX328" s="16">
        <v>5</v>
      </c>
      <c r="CY328" s="16">
        <f t="shared" ref="CY328:CY330" si="3049">(CX328/12*5*$D328*$G328*$H328*$K328)+(CX328/12*4*$E328*$G328*$I328*$K328)+(CX328/12*3*$F328*$G328*$I328*$K328)</f>
        <v>558987.24</v>
      </c>
      <c r="CZ328" s="16">
        <v>3</v>
      </c>
      <c r="DA328" s="16">
        <f t="shared" ref="DA328:DA330" si="3050">(CZ328/12*5*$D328*$G328*$H328*$K328)+(CZ328/12*4*$E328*$G328*$I328*$K328)+(CZ328/12*3*$F328*$G328*$I328*$K328)</f>
        <v>335392.34399999998</v>
      </c>
      <c r="DB328" s="16">
        <v>3</v>
      </c>
      <c r="DC328" s="16">
        <f t="shared" ref="DC328:DC330" si="3051">(DB328/12*5*$D328*$G328*$H328*$J328)+(DB328/12*4*$E328*$G328*$I328*$J328)+(DB328/12*3*$F328*$G328*$I328*$J328)</f>
        <v>279493.61999999994</v>
      </c>
      <c r="DD328" s="16"/>
      <c r="DE328" s="16">
        <f t="shared" ref="DE328:DE330" si="3052">(DD328/12*5*$D328*$G328*$H328*$J328)+(DD328/12*4*$E328*$G328*$I328*$J328)+(DD328/12*3*$F328*$G328*$I328*$J328)</f>
        <v>0</v>
      </c>
      <c r="DF328" s="16"/>
      <c r="DG328" s="16">
        <f t="shared" ref="DG328:DG330" si="3053">(DF328/12*5*$D328*$G328*$H328*$K328)+(DF328/12*4*$E328*$G328*$I328*$K328)+(DF328/12*3*$F328*$G328*$I328*$K328)</f>
        <v>0</v>
      </c>
      <c r="DH328" s="16">
        <v>8</v>
      </c>
      <c r="DI328" s="16">
        <f t="shared" ref="DI328:DI330" si="3054">(DH328/12*5*$D328*$G328*$H328*$K328)+(DH328/12*4*$E328*$G328*$I328*$K328)+(DH328/12*3*$F328*$G328*$I328*$K328)</f>
        <v>894379.58399999992</v>
      </c>
      <c r="DJ328" s="16"/>
      <c r="DK328" s="16">
        <f t="shared" ref="DK328:DK330" si="3055">(DJ328/12*5*$D328*$G328*$H328*$L328)+(DJ328/12*4*$E328*$G328*$I328*$L328)+(DJ328/12*3*$F328*$G328*$I328*$L328)</f>
        <v>0</v>
      </c>
      <c r="DL328" s="16"/>
      <c r="DM328" s="16">
        <f t="shared" ref="DM328:DM330" si="3056">(DL328/12*5*$D328*$G328*$H328*$M328)+(DL328/12*4*$E328*$G328*$I328*$M328)+(DL328/12*3*$F328*$G328*$I328*$M328)</f>
        <v>0</v>
      </c>
      <c r="DN328" s="16"/>
      <c r="DO328" s="16">
        <f t="shared" ref="DO328:DO330" si="3057">(DN328*$D328*$G328*$H328*$K328)</f>
        <v>0</v>
      </c>
      <c r="DP328" s="16">
        <f t="shared" si="3004"/>
        <v>156</v>
      </c>
      <c r="DQ328" s="16">
        <f t="shared" si="3004"/>
        <v>16061566.696000002</v>
      </c>
    </row>
    <row r="329" spans="1:121" ht="15.75" customHeight="1" x14ac:dyDescent="0.25">
      <c r="A329" s="20"/>
      <c r="B329" s="54">
        <v>284</v>
      </c>
      <c r="C329" s="55" t="s">
        <v>457</v>
      </c>
      <c r="D329" s="56">
        <f t="shared" si="2519"/>
        <v>19063</v>
      </c>
      <c r="E329" s="56">
        <v>18530</v>
      </c>
      <c r="F329" s="56">
        <v>18715</v>
      </c>
      <c r="G329" s="21">
        <v>5.21</v>
      </c>
      <c r="H329" s="15">
        <v>1</v>
      </c>
      <c r="I329" s="15">
        <v>1</v>
      </c>
      <c r="J329" s="56">
        <v>1.4</v>
      </c>
      <c r="K329" s="56">
        <v>1.68</v>
      </c>
      <c r="L329" s="56">
        <v>2.23</v>
      </c>
      <c r="M329" s="56">
        <v>2.57</v>
      </c>
      <c r="N329" s="16">
        <v>0</v>
      </c>
      <c r="O329" s="16">
        <f t="shared" si="3005"/>
        <v>0</v>
      </c>
      <c r="P329" s="16">
        <v>75</v>
      </c>
      <c r="Q329" s="16">
        <f t="shared" si="3006"/>
        <v>10283628.25</v>
      </c>
      <c r="R329" s="16"/>
      <c r="S329" s="16">
        <f t="shared" si="3007"/>
        <v>0</v>
      </c>
      <c r="T329" s="16"/>
      <c r="U329" s="16">
        <f t="shared" si="3008"/>
        <v>0</v>
      </c>
      <c r="V329" s="16"/>
      <c r="W329" s="16">
        <f t="shared" si="3009"/>
        <v>0</v>
      </c>
      <c r="X329" s="16">
        <v>0</v>
      </c>
      <c r="Y329" s="16">
        <f t="shared" si="3010"/>
        <v>0</v>
      </c>
      <c r="Z329" s="16"/>
      <c r="AA329" s="16">
        <f t="shared" si="3011"/>
        <v>0</v>
      </c>
      <c r="AB329" s="16"/>
      <c r="AC329" s="16">
        <f t="shared" si="3012"/>
        <v>0</v>
      </c>
      <c r="AD329" s="16">
        <v>0</v>
      </c>
      <c r="AE329" s="16">
        <f t="shared" si="3013"/>
        <v>0</v>
      </c>
      <c r="AF329" s="16">
        <v>0</v>
      </c>
      <c r="AG329" s="16">
        <f t="shared" si="3014"/>
        <v>0</v>
      </c>
      <c r="AH329" s="16"/>
      <c r="AI329" s="16">
        <f t="shared" si="3015"/>
        <v>0</v>
      </c>
      <c r="AJ329" s="16"/>
      <c r="AK329" s="16">
        <f t="shared" si="3016"/>
        <v>0</v>
      </c>
      <c r="AL329" s="58">
        <v>0</v>
      </c>
      <c r="AM329" s="16">
        <f t="shared" si="3017"/>
        <v>0</v>
      </c>
      <c r="AN329" s="59">
        <v>10</v>
      </c>
      <c r="AO329" s="16">
        <f t="shared" si="3018"/>
        <v>1645380.52</v>
      </c>
      <c r="AP329" s="16"/>
      <c r="AQ329" s="16">
        <f t="shared" si="3019"/>
        <v>0</v>
      </c>
      <c r="AR329" s="16">
        <v>4</v>
      </c>
      <c r="AS329" s="16">
        <f t="shared" si="3020"/>
        <v>658152.20799999998</v>
      </c>
      <c r="AT329" s="16"/>
      <c r="AU329" s="16">
        <f t="shared" si="3021"/>
        <v>0</v>
      </c>
      <c r="AV329" s="16"/>
      <c r="AW329" s="16">
        <f t="shared" si="3022"/>
        <v>0</v>
      </c>
      <c r="AX329" s="16"/>
      <c r="AY329" s="16">
        <f t="shared" si="3023"/>
        <v>0</v>
      </c>
      <c r="AZ329" s="16">
        <v>2</v>
      </c>
      <c r="BA329" s="16">
        <f t="shared" si="3024"/>
        <v>329076.10399999999</v>
      </c>
      <c r="BB329" s="16"/>
      <c r="BC329" s="16">
        <f t="shared" si="3025"/>
        <v>0</v>
      </c>
      <c r="BD329" s="16"/>
      <c r="BE329" s="16">
        <f t="shared" si="3026"/>
        <v>0</v>
      </c>
      <c r="BF329" s="16"/>
      <c r="BG329" s="16">
        <f t="shared" si="3027"/>
        <v>0</v>
      </c>
      <c r="BH329" s="16"/>
      <c r="BI329" s="16">
        <f t="shared" si="3028"/>
        <v>0</v>
      </c>
      <c r="BJ329" s="16">
        <v>0</v>
      </c>
      <c r="BK329" s="16">
        <f t="shared" si="3029"/>
        <v>0</v>
      </c>
      <c r="BL329" s="16"/>
      <c r="BM329" s="16">
        <f t="shared" si="3030"/>
        <v>0</v>
      </c>
      <c r="BN329" s="22">
        <v>4</v>
      </c>
      <c r="BO329" s="16">
        <f t="shared" si="3031"/>
        <v>658152.20799999998</v>
      </c>
      <c r="BP329" s="16"/>
      <c r="BQ329" s="16">
        <f t="shared" si="3032"/>
        <v>0</v>
      </c>
      <c r="BR329" s="16"/>
      <c r="BS329" s="16">
        <f t="shared" si="3033"/>
        <v>0</v>
      </c>
      <c r="BT329" s="16"/>
      <c r="BU329" s="16">
        <f t="shared" si="3034"/>
        <v>0</v>
      </c>
      <c r="BV329" s="16"/>
      <c r="BW329" s="16">
        <f t="shared" si="3035"/>
        <v>0</v>
      </c>
      <c r="BX329" s="16"/>
      <c r="BY329" s="16">
        <f t="shared" si="3036"/>
        <v>0</v>
      </c>
      <c r="BZ329" s="16"/>
      <c r="CA329" s="16">
        <f t="shared" si="3037"/>
        <v>0</v>
      </c>
      <c r="CB329" s="16"/>
      <c r="CC329" s="16">
        <f t="shared" si="3038"/>
        <v>0</v>
      </c>
      <c r="CD329" s="16"/>
      <c r="CE329" s="16">
        <f t="shared" si="3039"/>
        <v>0</v>
      </c>
      <c r="CF329" s="16"/>
      <c r="CG329" s="16">
        <f t="shared" si="3040"/>
        <v>0</v>
      </c>
      <c r="CH329" s="16"/>
      <c r="CI329" s="16">
        <f t="shared" si="3041"/>
        <v>0</v>
      </c>
      <c r="CJ329" s="16">
        <v>7</v>
      </c>
      <c r="CK329" s="16">
        <f t="shared" si="3042"/>
        <v>959805.30333333323</v>
      </c>
      <c r="CL329" s="16">
        <v>3</v>
      </c>
      <c r="CM329" s="16">
        <f t="shared" si="3043"/>
        <v>493614.15600000002</v>
      </c>
      <c r="CN329" s="16">
        <v>3</v>
      </c>
      <c r="CO329" s="16">
        <f t="shared" si="3044"/>
        <v>493614.15600000002</v>
      </c>
      <c r="CP329" s="18"/>
      <c r="CQ329" s="16">
        <f t="shared" si="3045"/>
        <v>0</v>
      </c>
      <c r="CR329" s="16">
        <v>3</v>
      </c>
      <c r="CS329" s="16">
        <f t="shared" si="3046"/>
        <v>493614.15600000002</v>
      </c>
      <c r="CT329" s="16"/>
      <c r="CU329" s="16">
        <f t="shared" si="3047"/>
        <v>0</v>
      </c>
      <c r="CV329" s="16">
        <v>1</v>
      </c>
      <c r="CW329" s="16">
        <f t="shared" si="3048"/>
        <v>164538.052</v>
      </c>
      <c r="CX329" s="16">
        <v>1</v>
      </c>
      <c r="CY329" s="16">
        <f t="shared" si="3049"/>
        <v>164538.052</v>
      </c>
      <c r="CZ329" s="16">
        <v>2</v>
      </c>
      <c r="DA329" s="16">
        <f t="shared" si="3050"/>
        <v>329076.10399999999</v>
      </c>
      <c r="DB329" s="16">
        <v>3</v>
      </c>
      <c r="DC329" s="16">
        <f t="shared" si="3051"/>
        <v>411345.13</v>
      </c>
      <c r="DD329" s="16">
        <v>1</v>
      </c>
      <c r="DE329" s="16">
        <f t="shared" si="3052"/>
        <v>137115.04333333331</v>
      </c>
      <c r="DF329" s="16"/>
      <c r="DG329" s="16">
        <f t="shared" si="3053"/>
        <v>0</v>
      </c>
      <c r="DH329" s="16"/>
      <c r="DI329" s="16">
        <f t="shared" si="3054"/>
        <v>0</v>
      </c>
      <c r="DJ329" s="16"/>
      <c r="DK329" s="16">
        <f t="shared" si="3055"/>
        <v>0</v>
      </c>
      <c r="DL329" s="16"/>
      <c r="DM329" s="16">
        <f t="shared" si="3056"/>
        <v>0</v>
      </c>
      <c r="DN329" s="16"/>
      <c r="DO329" s="16">
        <f t="shared" si="3057"/>
        <v>0</v>
      </c>
      <c r="DP329" s="16">
        <f t="shared" si="3004"/>
        <v>119</v>
      </c>
      <c r="DQ329" s="16">
        <f t="shared" si="3004"/>
        <v>17221649.442666665</v>
      </c>
    </row>
    <row r="330" spans="1:121" ht="15.75" customHeight="1" x14ac:dyDescent="0.25">
      <c r="A330" s="20"/>
      <c r="B330" s="54">
        <v>285</v>
      </c>
      <c r="C330" s="55" t="s">
        <v>458</v>
      </c>
      <c r="D330" s="56">
        <f t="shared" si="2519"/>
        <v>19063</v>
      </c>
      <c r="E330" s="56">
        <v>18530</v>
      </c>
      <c r="F330" s="56">
        <v>18715</v>
      </c>
      <c r="G330" s="21">
        <v>11.12</v>
      </c>
      <c r="H330" s="15">
        <v>1</v>
      </c>
      <c r="I330" s="15">
        <v>1</v>
      </c>
      <c r="J330" s="56">
        <v>1.4</v>
      </c>
      <c r="K330" s="56">
        <v>1.68</v>
      </c>
      <c r="L330" s="56">
        <v>2.23</v>
      </c>
      <c r="M330" s="56">
        <v>2.57</v>
      </c>
      <c r="N330" s="16">
        <v>0</v>
      </c>
      <c r="O330" s="16">
        <f t="shared" si="3005"/>
        <v>0</v>
      </c>
      <c r="P330" s="16">
        <v>19</v>
      </c>
      <c r="Q330" s="16">
        <f t="shared" si="3006"/>
        <v>5560396.6133333314</v>
      </c>
      <c r="R330" s="16"/>
      <c r="S330" s="16">
        <f t="shared" si="3007"/>
        <v>0</v>
      </c>
      <c r="T330" s="16"/>
      <c r="U330" s="16">
        <f t="shared" si="3008"/>
        <v>0</v>
      </c>
      <c r="V330" s="16"/>
      <c r="W330" s="16">
        <f t="shared" si="3009"/>
        <v>0</v>
      </c>
      <c r="X330" s="16">
        <v>0</v>
      </c>
      <c r="Y330" s="16">
        <f t="shared" si="3010"/>
        <v>0</v>
      </c>
      <c r="Z330" s="16"/>
      <c r="AA330" s="16">
        <f t="shared" si="3011"/>
        <v>0</v>
      </c>
      <c r="AB330" s="16"/>
      <c r="AC330" s="16">
        <f t="shared" si="3012"/>
        <v>0</v>
      </c>
      <c r="AD330" s="16">
        <v>0</v>
      </c>
      <c r="AE330" s="16">
        <f t="shared" si="3013"/>
        <v>0</v>
      </c>
      <c r="AF330" s="16">
        <v>0</v>
      </c>
      <c r="AG330" s="16">
        <f t="shared" si="3014"/>
        <v>0</v>
      </c>
      <c r="AH330" s="16"/>
      <c r="AI330" s="16">
        <f t="shared" si="3015"/>
        <v>0</v>
      </c>
      <c r="AJ330" s="16"/>
      <c r="AK330" s="16">
        <f t="shared" si="3016"/>
        <v>0</v>
      </c>
      <c r="AL330" s="58">
        <v>0</v>
      </c>
      <c r="AM330" s="16">
        <f t="shared" si="3017"/>
        <v>0</v>
      </c>
      <c r="AN330" s="59">
        <v>5</v>
      </c>
      <c r="AO330" s="16">
        <f t="shared" si="3018"/>
        <v>1755914.72</v>
      </c>
      <c r="AP330" s="16"/>
      <c r="AQ330" s="16">
        <f t="shared" si="3019"/>
        <v>0</v>
      </c>
      <c r="AR330" s="16"/>
      <c r="AS330" s="16">
        <f t="shared" si="3020"/>
        <v>0</v>
      </c>
      <c r="AT330" s="16"/>
      <c r="AU330" s="16">
        <f t="shared" si="3021"/>
        <v>0</v>
      </c>
      <c r="AV330" s="16"/>
      <c r="AW330" s="16">
        <f t="shared" si="3022"/>
        <v>0</v>
      </c>
      <c r="AX330" s="16"/>
      <c r="AY330" s="16">
        <f t="shared" si="3023"/>
        <v>0</v>
      </c>
      <c r="AZ330" s="16"/>
      <c r="BA330" s="16">
        <f t="shared" si="3024"/>
        <v>0</v>
      </c>
      <c r="BB330" s="16"/>
      <c r="BC330" s="16">
        <f t="shared" si="3025"/>
        <v>0</v>
      </c>
      <c r="BD330" s="16"/>
      <c r="BE330" s="16">
        <f t="shared" si="3026"/>
        <v>0</v>
      </c>
      <c r="BF330" s="16"/>
      <c r="BG330" s="16">
        <f t="shared" si="3027"/>
        <v>0</v>
      </c>
      <c r="BH330" s="16"/>
      <c r="BI330" s="16">
        <f t="shared" si="3028"/>
        <v>0</v>
      </c>
      <c r="BJ330" s="16">
        <v>2</v>
      </c>
      <c r="BK330" s="16">
        <f t="shared" si="3029"/>
        <v>585304.9066666665</v>
      </c>
      <c r="BL330" s="16"/>
      <c r="BM330" s="16">
        <f t="shared" si="3030"/>
        <v>0</v>
      </c>
      <c r="BN330" s="22"/>
      <c r="BO330" s="16">
        <f t="shared" si="3031"/>
        <v>0</v>
      </c>
      <c r="BP330" s="16"/>
      <c r="BQ330" s="16">
        <f t="shared" si="3032"/>
        <v>0</v>
      </c>
      <c r="BR330" s="16"/>
      <c r="BS330" s="16">
        <f t="shared" si="3033"/>
        <v>0</v>
      </c>
      <c r="BT330" s="16"/>
      <c r="BU330" s="16">
        <f t="shared" si="3034"/>
        <v>0</v>
      </c>
      <c r="BV330" s="16"/>
      <c r="BW330" s="16">
        <f t="shared" si="3035"/>
        <v>0</v>
      </c>
      <c r="BX330" s="16"/>
      <c r="BY330" s="16">
        <f t="shared" si="3036"/>
        <v>0</v>
      </c>
      <c r="BZ330" s="16"/>
      <c r="CA330" s="16">
        <f t="shared" si="3037"/>
        <v>0</v>
      </c>
      <c r="CB330" s="16"/>
      <c r="CC330" s="16">
        <f t="shared" si="3038"/>
        <v>0</v>
      </c>
      <c r="CD330" s="16"/>
      <c r="CE330" s="16">
        <f t="shared" si="3039"/>
        <v>0</v>
      </c>
      <c r="CF330" s="16"/>
      <c r="CG330" s="16">
        <f t="shared" si="3040"/>
        <v>0</v>
      </c>
      <c r="CH330" s="16"/>
      <c r="CI330" s="16">
        <f t="shared" si="3041"/>
        <v>0</v>
      </c>
      <c r="CJ330" s="16"/>
      <c r="CK330" s="16">
        <f t="shared" si="3042"/>
        <v>0</v>
      </c>
      <c r="CL330" s="16">
        <v>1</v>
      </c>
      <c r="CM330" s="16">
        <f t="shared" si="3043"/>
        <v>351182.9439999999</v>
      </c>
      <c r="CN330" s="16"/>
      <c r="CO330" s="16">
        <f t="shared" si="3044"/>
        <v>0</v>
      </c>
      <c r="CP330" s="18"/>
      <c r="CQ330" s="16">
        <f t="shared" si="3045"/>
        <v>0</v>
      </c>
      <c r="CR330" s="16"/>
      <c r="CS330" s="16">
        <f t="shared" si="3046"/>
        <v>0</v>
      </c>
      <c r="CT330" s="16"/>
      <c r="CU330" s="16">
        <f t="shared" si="3047"/>
        <v>0</v>
      </c>
      <c r="CV330" s="16"/>
      <c r="CW330" s="16">
        <f t="shared" si="3048"/>
        <v>0</v>
      </c>
      <c r="CX330" s="16"/>
      <c r="CY330" s="16">
        <f t="shared" si="3049"/>
        <v>0</v>
      </c>
      <c r="CZ330" s="16"/>
      <c r="DA330" s="16">
        <f t="shared" si="3050"/>
        <v>0</v>
      </c>
      <c r="DB330" s="16"/>
      <c r="DC330" s="16">
        <f t="shared" si="3051"/>
        <v>0</v>
      </c>
      <c r="DD330" s="16">
        <v>2</v>
      </c>
      <c r="DE330" s="16">
        <f t="shared" si="3052"/>
        <v>585304.9066666665</v>
      </c>
      <c r="DF330" s="16">
        <v>1</v>
      </c>
      <c r="DG330" s="16">
        <f t="shared" si="3053"/>
        <v>351182.9439999999</v>
      </c>
      <c r="DH330" s="16"/>
      <c r="DI330" s="16">
        <f t="shared" si="3054"/>
        <v>0</v>
      </c>
      <c r="DJ330" s="16"/>
      <c r="DK330" s="16">
        <f t="shared" si="3055"/>
        <v>0</v>
      </c>
      <c r="DL330" s="16"/>
      <c r="DM330" s="16">
        <f t="shared" si="3056"/>
        <v>0</v>
      </c>
      <c r="DN330" s="16"/>
      <c r="DO330" s="16">
        <f t="shared" si="3057"/>
        <v>0</v>
      </c>
      <c r="DP330" s="16">
        <f t="shared" si="3004"/>
        <v>30</v>
      </c>
      <c r="DQ330" s="16">
        <f t="shared" si="3004"/>
        <v>9189287.0346666649</v>
      </c>
    </row>
    <row r="331" spans="1:121" ht="18" customHeight="1" x14ac:dyDescent="0.25">
      <c r="A331" s="69">
        <v>34</v>
      </c>
      <c r="B331" s="78"/>
      <c r="C331" s="71" t="s">
        <v>459</v>
      </c>
      <c r="D331" s="75">
        <f t="shared" si="2519"/>
        <v>19063</v>
      </c>
      <c r="E331" s="75">
        <v>18530</v>
      </c>
      <c r="F331" s="75">
        <v>18715</v>
      </c>
      <c r="G331" s="79">
        <v>1.18</v>
      </c>
      <c r="H331" s="76">
        <v>1</v>
      </c>
      <c r="I331" s="76">
        <v>1</v>
      </c>
      <c r="J331" s="75">
        <v>1.4</v>
      </c>
      <c r="K331" s="75">
        <v>1.68</v>
      </c>
      <c r="L331" s="75">
        <v>2.23</v>
      </c>
      <c r="M331" s="75">
        <v>2.57</v>
      </c>
      <c r="N331" s="74">
        <f t="shared" ref="N331:BY331" si="3058">SUM(N332:N336)</f>
        <v>405</v>
      </c>
      <c r="O331" s="74">
        <f t="shared" si="3058"/>
        <v>10539147.315491667</v>
      </c>
      <c r="P331" s="74">
        <f t="shared" si="3058"/>
        <v>0</v>
      </c>
      <c r="Q331" s="74">
        <f t="shared" si="3058"/>
        <v>0</v>
      </c>
      <c r="R331" s="74">
        <f t="shared" si="3058"/>
        <v>0</v>
      </c>
      <c r="S331" s="74">
        <f t="shared" si="3058"/>
        <v>0</v>
      </c>
      <c r="T331" s="74">
        <f t="shared" si="3058"/>
        <v>0</v>
      </c>
      <c r="U331" s="74">
        <f t="shared" si="3058"/>
        <v>0</v>
      </c>
      <c r="V331" s="74">
        <f t="shared" si="3058"/>
        <v>0</v>
      </c>
      <c r="W331" s="74">
        <f t="shared" si="3058"/>
        <v>0</v>
      </c>
      <c r="X331" s="74">
        <f t="shared" si="3058"/>
        <v>0</v>
      </c>
      <c r="Y331" s="74">
        <f t="shared" si="3058"/>
        <v>0</v>
      </c>
      <c r="Z331" s="74">
        <f t="shared" si="3058"/>
        <v>0</v>
      </c>
      <c r="AA331" s="74">
        <f t="shared" si="3058"/>
        <v>0</v>
      </c>
      <c r="AB331" s="74">
        <f t="shared" si="3058"/>
        <v>0</v>
      </c>
      <c r="AC331" s="74">
        <f t="shared" si="3058"/>
        <v>0</v>
      </c>
      <c r="AD331" s="74">
        <v>0</v>
      </c>
      <c r="AE331" s="74">
        <f t="shared" ref="AE331" si="3059">SUM(AE332:AE336)</f>
        <v>0</v>
      </c>
      <c r="AF331" s="74">
        <f t="shared" si="3058"/>
        <v>0</v>
      </c>
      <c r="AG331" s="74">
        <f t="shared" si="3058"/>
        <v>0</v>
      </c>
      <c r="AH331" s="74">
        <f t="shared" si="3058"/>
        <v>0</v>
      </c>
      <c r="AI331" s="74">
        <f t="shared" si="3058"/>
        <v>0</v>
      </c>
      <c r="AJ331" s="74">
        <f t="shared" si="3058"/>
        <v>0</v>
      </c>
      <c r="AK331" s="74">
        <f t="shared" si="3058"/>
        <v>0</v>
      </c>
      <c r="AL331" s="74">
        <f t="shared" si="3058"/>
        <v>316</v>
      </c>
      <c r="AM331" s="74">
        <f t="shared" si="3058"/>
        <v>9002422.4379833341</v>
      </c>
      <c r="AN331" s="74">
        <f t="shared" si="3058"/>
        <v>0</v>
      </c>
      <c r="AO331" s="74">
        <f t="shared" si="3058"/>
        <v>0</v>
      </c>
      <c r="AP331" s="74">
        <f t="shared" si="3058"/>
        <v>0</v>
      </c>
      <c r="AQ331" s="74">
        <f t="shared" si="3058"/>
        <v>0</v>
      </c>
      <c r="AR331" s="74">
        <f t="shared" si="3058"/>
        <v>288</v>
      </c>
      <c r="AS331" s="74">
        <f t="shared" si="3058"/>
        <v>9435098.8854640014</v>
      </c>
      <c r="AT331" s="74">
        <f t="shared" si="3058"/>
        <v>0</v>
      </c>
      <c r="AU331" s="74">
        <f t="shared" si="3058"/>
        <v>0</v>
      </c>
      <c r="AV331" s="74">
        <f t="shared" si="3058"/>
        <v>0</v>
      </c>
      <c r="AW331" s="74">
        <f t="shared" si="3058"/>
        <v>0</v>
      </c>
      <c r="AX331" s="74">
        <f t="shared" si="3058"/>
        <v>0</v>
      </c>
      <c r="AY331" s="74">
        <f t="shared" si="3058"/>
        <v>0</v>
      </c>
      <c r="AZ331" s="74">
        <f t="shared" si="3058"/>
        <v>0</v>
      </c>
      <c r="BA331" s="74">
        <f t="shared" si="3058"/>
        <v>0</v>
      </c>
      <c r="BB331" s="74">
        <f t="shared" si="3058"/>
        <v>0</v>
      </c>
      <c r="BC331" s="74">
        <f t="shared" si="3058"/>
        <v>0</v>
      </c>
      <c r="BD331" s="74">
        <f t="shared" si="3058"/>
        <v>0</v>
      </c>
      <c r="BE331" s="74">
        <f t="shared" si="3058"/>
        <v>0</v>
      </c>
      <c r="BF331" s="74">
        <f t="shared" si="3058"/>
        <v>0</v>
      </c>
      <c r="BG331" s="74">
        <f t="shared" si="3058"/>
        <v>0</v>
      </c>
      <c r="BH331" s="74">
        <f t="shared" si="3058"/>
        <v>0</v>
      </c>
      <c r="BI331" s="74">
        <f t="shared" si="3058"/>
        <v>0</v>
      </c>
      <c r="BJ331" s="74">
        <f t="shared" si="3058"/>
        <v>0</v>
      </c>
      <c r="BK331" s="74">
        <f t="shared" si="3058"/>
        <v>0</v>
      </c>
      <c r="BL331" s="74">
        <v>0</v>
      </c>
      <c r="BM331" s="74">
        <f t="shared" si="3058"/>
        <v>0</v>
      </c>
      <c r="BN331" s="74">
        <f t="shared" si="3058"/>
        <v>0</v>
      </c>
      <c r="BO331" s="74">
        <f t="shared" si="3058"/>
        <v>0</v>
      </c>
      <c r="BP331" s="74">
        <f t="shared" si="3058"/>
        <v>0</v>
      </c>
      <c r="BQ331" s="74">
        <f t="shared" si="3058"/>
        <v>0</v>
      </c>
      <c r="BR331" s="74">
        <f t="shared" si="3058"/>
        <v>0</v>
      </c>
      <c r="BS331" s="74">
        <f t="shared" si="3058"/>
        <v>0</v>
      </c>
      <c r="BT331" s="74">
        <f t="shared" si="3058"/>
        <v>0</v>
      </c>
      <c r="BU331" s="74">
        <f t="shared" si="3058"/>
        <v>0</v>
      </c>
      <c r="BV331" s="74">
        <f t="shared" si="3058"/>
        <v>0</v>
      </c>
      <c r="BW331" s="74">
        <f t="shared" si="3058"/>
        <v>0</v>
      </c>
      <c r="BX331" s="74">
        <f t="shared" si="3058"/>
        <v>0</v>
      </c>
      <c r="BY331" s="74">
        <f t="shared" si="3058"/>
        <v>0</v>
      </c>
      <c r="BZ331" s="74">
        <f t="shared" ref="BZ331:DQ331" si="3060">SUM(BZ332:BZ336)</f>
        <v>0</v>
      </c>
      <c r="CA331" s="74">
        <f t="shared" si="3060"/>
        <v>0</v>
      </c>
      <c r="CB331" s="74">
        <f t="shared" si="3060"/>
        <v>0</v>
      </c>
      <c r="CC331" s="74">
        <f t="shared" si="3060"/>
        <v>0</v>
      </c>
      <c r="CD331" s="74">
        <f t="shared" si="3060"/>
        <v>0</v>
      </c>
      <c r="CE331" s="74">
        <f t="shared" si="3060"/>
        <v>0</v>
      </c>
      <c r="CF331" s="74">
        <f t="shared" si="3060"/>
        <v>0</v>
      </c>
      <c r="CG331" s="74">
        <f t="shared" si="3060"/>
        <v>0</v>
      </c>
      <c r="CH331" s="74">
        <f t="shared" si="3060"/>
        <v>0</v>
      </c>
      <c r="CI331" s="74">
        <f t="shared" si="3060"/>
        <v>0</v>
      </c>
      <c r="CJ331" s="74">
        <f t="shared" si="3060"/>
        <v>13</v>
      </c>
      <c r="CK331" s="74">
        <f t="shared" si="3060"/>
        <v>302972.92631666659</v>
      </c>
      <c r="CL331" s="74">
        <f t="shared" si="3060"/>
        <v>2</v>
      </c>
      <c r="CM331" s="74">
        <f t="shared" si="3060"/>
        <v>69174.255527999994</v>
      </c>
      <c r="CN331" s="74">
        <f t="shared" si="3060"/>
        <v>30</v>
      </c>
      <c r="CO331" s="74">
        <f t="shared" si="3060"/>
        <v>983002.36292999994</v>
      </c>
      <c r="CP331" s="77">
        <f t="shared" si="3060"/>
        <v>2</v>
      </c>
      <c r="CQ331" s="74">
        <f t="shared" si="3060"/>
        <v>48474.51023333332</v>
      </c>
      <c r="CR331" s="74">
        <f t="shared" si="3060"/>
        <v>0</v>
      </c>
      <c r="CS331" s="74">
        <f t="shared" si="3060"/>
        <v>0</v>
      </c>
      <c r="CT331" s="74">
        <f t="shared" si="3060"/>
        <v>7</v>
      </c>
      <c r="CU331" s="74">
        <f t="shared" si="3060"/>
        <v>194866.40940200002</v>
      </c>
      <c r="CV331" s="74">
        <f t="shared" si="3060"/>
        <v>0</v>
      </c>
      <c r="CW331" s="74">
        <f t="shared" si="3060"/>
        <v>0</v>
      </c>
      <c r="CX331" s="74">
        <f t="shared" si="3060"/>
        <v>19</v>
      </c>
      <c r="CY331" s="74">
        <f t="shared" si="3060"/>
        <v>592294.81623200001</v>
      </c>
      <c r="CZ331" s="74">
        <f t="shared" si="3060"/>
        <v>2</v>
      </c>
      <c r="DA331" s="74">
        <f t="shared" si="3060"/>
        <v>91568.548637999978</v>
      </c>
      <c r="DB331" s="74">
        <f t="shared" si="3060"/>
        <v>0</v>
      </c>
      <c r="DC331" s="74">
        <f t="shared" si="3060"/>
        <v>0</v>
      </c>
      <c r="DD331" s="74">
        <f t="shared" si="3060"/>
        <v>0</v>
      </c>
      <c r="DE331" s="74">
        <f t="shared" si="3060"/>
        <v>0</v>
      </c>
      <c r="DF331" s="74">
        <f t="shared" si="3060"/>
        <v>0</v>
      </c>
      <c r="DG331" s="74">
        <f t="shared" si="3060"/>
        <v>0</v>
      </c>
      <c r="DH331" s="74">
        <f t="shared" si="3060"/>
        <v>0</v>
      </c>
      <c r="DI331" s="74">
        <f t="shared" si="3060"/>
        <v>0</v>
      </c>
      <c r="DJ331" s="74">
        <f t="shared" si="3060"/>
        <v>1</v>
      </c>
      <c r="DK331" s="74">
        <f t="shared" si="3060"/>
        <v>47135.508606249998</v>
      </c>
      <c r="DL331" s="74">
        <f t="shared" si="3060"/>
        <v>3</v>
      </c>
      <c r="DM331" s="74">
        <f t="shared" si="3060"/>
        <v>152846.73533875</v>
      </c>
      <c r="DN331" s="19">
        <f t="shared" si="3060"/>
        <v>0</v>
      </c>
      <c r="DO331" s="19">
        <f t="shared" si="3060"/>
        <v>0</v>
      </c>
      <c r="DP331" s="74">
        <f t="shared" si="3060"/>
        <v>1088</v>
      </c>
      <c r="DQ331" s="74">
        <f t="shared" si="3060"/>
        <v>31459004.712164007</v>
      </c>
    </row>
    <row r="332" spans="1:121" ht="45" customHeight="1" x14ac:dyDescent="0.25">
      <c r="A332" s="20"/>
      <c r="B332" s="54">
        <v>286</v>
      </c>
      <c r="C332" s="66" t="s">
        <v>460</v>
      </c>
      <c r="D332" s="56">
        <f t="shared" si="2519"/>
        <v>19063</v>
      </c>
      <c r="E332" s="56">
        <v>18530</v>
      </c>
      <c r="F332" s="56">
        <v>18715</v>
      </c>
      <c r="G332" s="21">
        <v>0.89</v>
      </c>
      <c r="H332" s="15">
        <v>1</v>
      </c>
      <c r="I332" s="15">
        <v>1</v>
      </c>
      <c r="J332" s="56">
        <v>1.4</v>
      </c>
      <c r="K332" s="56">
        <v>1.68</v>
      </c>
      <c r="L332" s="56">
        <v>2.23</v>
      </c>
      <c r="M332" s="56">
        <v>2.57</v>
      </c>
      <c r="N332" s="16">
        <f>178-6</f>
        <v>172</v>
      </c>
      <c r="O332" s="16">
        <f t="shared" ref="O332:O336" si="3061">(N332/12*5*$D332*$G332*$H332*$J332*O$11)+(N332/12*4*$E332*$G332*$I332*$J332*O$12)+(N332/12*3*$F332*$G332*$I332*$J332*O$12)</f>
        <v>4278375.6425666669</v>
      </c>
      <c r="P332" s="16">
        <v>0</v>
      </c>
      <c r="Q332" s="16">
        <f t="shared" ref="Q332:Q336" si="3062">(P332/12*5*$D332*$G332*$H332*$J332*Q$11)+(P332/12*4*$E332*$G332*$I332*$J332*Q$12)+(P332/12*3*$F332*$G332*$I332*$J332*Q$12)</f>
        <v>0</v>
      </c>
      <c r="R332" s="16">
        <v>0</v>
      </c>
      <c r="S332" s="16">
        <f t="shared" ref="S332:S336" si="3063">(R332/12*5*$D332*$G332*$H332*$J332*S$11)+(R332/12*4*$E332*$G332*$I332*$J332*S$12)+(R332/12*3*$F332*$G332*$I332*$J332*S$12)</f>
        <v>0</v>
      </c>
      <c r="T332" s="16"/>
      <c r="U332" s="16">
        <f t="shared" ref="U332:U336" si="3064">(T332/12*5*$D332*$G332*$H332*$J332*U$11)+(T332/12*4*$E332*$G332*$I332*$J332*U$12)+(T332/12*3*$F332*$G332*$I332*$J332*U$12)</f>
        <v>0</v>
      </c>
      <c r="V332" s="16">
        <v>0</v>
      </c>
      <c r="W332" s="16">
        <f t="shared" ref="W332:W336" si="3065">(V332/12*5*$D332*$G332*$H332*$J332*W$11)+(V332/12*4*$E332*$G332*$I332*$J332*W$12)+(V332/12*3*$F332*$G332*$I332*$J332*W$12)</f>
        <v>0</v>
      </c>
      <c r="X332" s="16">
        <v>0</v>
      </c>
      <c r="Y332" s="16">
        <f t="shared" ref="Y332:Y336" si="3066">(X332/12*5*$D332*$G332*$H332*$J332*Y$11)+(X332/12*4*$E332*$G332*$I332*$J332*Y$12)+(X332/12*3*$F332*$G332*$I332*$J332*Y$12)</f>
        <v>0</v>
      </c>
      <c r="Z332" s="16">
        <v>0</v>
      </c>
      <c r="AA332" s="16">
        <f t="shared" ref="AA332:AA336" si="3067">(Z332/12*5*$D332*$G332*$H332*$J332*AA$11)+(Z332/12*4*$E332*$G332*$I332*$J332*AA$12)+(Z332/12*3*$F332*$G332*$I332*$J332*AA$12)</f>
        <v>0</v>
      </c>
      <c r="AB332" s="16">
        <v>0</v>
      </c>
      <c r="AC332" s="16">
        <f t="shared" ref="AC332:AC336" si="3068">(AB332/12*5*$D332*$G332*$H332*$J332*AC$11)+(AB332/12*4*$E332*$G332*$I332*$J332*AC$12)+(AB332/12*3*$F332*$G332*$I332*$J332*AC$12)</f>
        <v>0</v>
      </c>
      <c r="AD332" s="16">
        <v>0</v>
      </c>
      <c r="AE332" s="16">
        <f t="shared" ref="AE332:AE336" si="3069">(AD332/12*5*$D332*$G332*$H332*$J332*AE$11)+(AD332/12*4*$E332*$G332*$I332*$J332*AE$12)+(AD332/12*3*$F332*$G332*$I332*$J332*AE$12)</f>
        <v>0</v>
      </c>
      <c r="AF332" s="16">
        <v>0</v>
      </c>
      <c r="AG332" s="16">
        <f t="shared" ref="AG332:AG336" si="3070">(AF332/12*5*$D332*$G332*$H332*$J332*AG$11)+(AF332/12*4*$E332*$G332*$I332*$J332*AG$12)+(AF332/12*3*$F332*$G332*$I332*$J332*AG$12)</f>
        <v>0</v>
      </c>
      <c r="AH332" s="16"/>
      <c r="AI332" s="16">
        <f t="shared" ref="AI332:AI336" si="3071">(AH332/12*5*$D332*$G332*$H332*$J332*AI$11)+(AH332/12*4*$E332*$G332*$I332*$J332*AI$12)+(AH332/12*3*$F332*$G332*$I332*$J332*AI$12)</f>
        <v>0</v>
      </c>
      <c r="AJ332" s="16"/>
      <c r="AK332" s="16">
        <f t="shared" ref="AK332:AK336" si="3072">(AJ332/12*5*$D332*$G332*$H332*$J332*AK$11)+(AJ332/12*4*$E332*$G332*$I332*$J332*AK$12)+(AJ332/12*3*$F332*$G332*$I332*$J332*AK$12)</f>
        <v>0</v>
      </c>
      <c r="AL332" s="68">
        <v>211</v>
      </c>
      <c r="AM332" s="16">
        <f t="shared" ref="AM332:AM336" si="3073">(AL332/12*5*$D332*$G332*$H332*$J332*AM$11)+(AL332/12*4*$E332*$G332*$I332*$J332*AM$12)+(AL332/12*3*$F332*$G332*$I332*$J332*AM$12)</f>
        <v>5217148.8385041673</v>
      </c>
      <c r="AN332" s="59">
        <v>0</v>
      </c>
      <c r="AO332" s="16">
        <f t="shared" ref="AO332:AO336" si="3074">(AN332/12*5*$D332*$G332*$H332*$K332*AO$11)+(AN332/12*4*$E332*$G332*$I332*$K332*AO$12)+(AN332/12*3*$F332*$G332*$I332*$K332*AO$12)</f>
        <v>0</v>
      </c>
      <c r="AP332" s="16">
        <v>0</v>
      </c>
      <c r="AQ332" s="16">
        <f t="shared" ref="AQ332:AQ336" si="3075">(AP332/12*5*$D332*$G332*$H332*$K332*AQ$11)+(AP332/12*4*$E332*$G332*$I332*$K332*AQ$12)+(AP332/12*3*$F332*$G332*$I332*$K332*AQ$12)</f>
        <v>0</v>
      </c>
      <c r="AR332" s="16">
        <v>198</v>
      </c>
      <c r="AS332" s="16">
        <f t="shared" ref="AS332:AS336" si="3076">(AR332/12*5*$D332*$G332*$H332*$K332*AS$11)+(AR332/12*4*$E332*$G332*$I332*$K332*AS$12)+(AR332/12*3*$F332*$G332*$I332*$K332*AS$12)</f>
        <v>5692847.7901680004</v>
      </c>
      <c r="AT332" s="16">
        <v>0</v>
      </c>
      <c r="AU332" s="16">
        <f t="shared" ref="AU332:AU336" si="3077">(AT332/12*5*$D332*$G332*$H332*$K332*AU$11)+(AT332/12*4*$E332*$G332*$I332*$K332*AU$12)+(AT332/12*3*$F332*$G332*$I332*$K332*AU$12)</f>
        <v>0</v>
      </c>
      <c r="AV332" s="16"/>
      <c r="AW332" s="16">
        <f t="shared" ref="AW332:AW336" si="3078">(AV332/12*5*$D332*$G332*$H332*$J332*AW$11)+(AV332/12*4*$E332*$G332*$I332*$J332*AW$12)+(AV332/12*3*$F332*$G332*$I332*$J332*AW$12)</f>
        <v>0</v>
      </c>
      <c r="AX332" s="16"/>
      <c r="AY332" s="16">
        <f t="shared" ref="AY332:AY336" si="3079">(AX332/12*5*$D332*$G332*$H332*$J332*AY$11)+(AX332/12*4*$E332*$G332*$I332*$J332*AY$12)+(AX332/12*3*$F332*$G332*$I332*$J332*AY$12)</f>
        <v>0</v>
      </c>
      <c r="AZ332" s="16">
        <v>0</v>
      </c>
      <c r="BA332" s="16">
        <f t="shared" ref="BA332:BA336" si="3080">(AZ332/12*5*$D332*$G332*$H332*$K332*BA$11)+(AZ332/12*4*$E332*$G332*$I332*$K332*BA$12)+(AZ332/12*3*$F332*$G332*$I332*$K332*BA$12)</f>
        <v>0</v>
      </c>
      <c r="BB332" s="16">
        <v>0</v>
      </c>
      <c r="BC332" s="16">
        <f t="shared" ref="BC332:BC336" si="3081">(BB332/12*5*$D332*$G332*$H332*$J332*BC$11)+(BB332/12*4*$E332*$G332*$I332*$J332*BC$12)+(BB332/12*3*$F332*$G332*$I332*$J332*BC$12)</f>
        <v>0</v>
      </c>
      <c r="BD332" s="16">
        <v>0</v>
      </c>
      <c r="BE332" s="16">
        <f t="shared" ref="BE332:BE336" si="3082">(BD332/12*5*$D332*$G332*$H332*$J332*BE$11)+(BD332/12*4*$E332*$G332*$I332*$J332*BE$12)+(BD332/12*3*$F332*$G332*$I332*$J332*BE$12)</f>
        <v>0</v>
      </c>
      <c r="BF332" s="16">
        <v>0</v>
      </c>
      <c r="BG332" s="16">
        <f t="shared" ref="BG332:BG336" si="3083">(BF332/12*5*$D332*$G332*$H332*$J332*BG$11)+(BF332/12*4*$E332*$G332*$I332*$J332*BG$12)+(BF332/12*3*$F332*$G332*$I332*$J332*BG$12)</f>
        <v>0</v>
      </c>
      <c r="BH332" s="16">
        <v>0</v>
      </c>
      <c r="BI332" s="16">
        <f t="shared" ref="BI332:BI336" si="3084">(BH332/12*5*$D332*$G332*$H332*$K332*BI$11)+(BH332/12*4*$E332*$G332*$I332*$K332*BI$12)+(BH332/12*3*$F332*$G332*$I332*$K332*BI$12)</f>
        <v>0</v>
      </c>
      <c r="BJ332" s="16">
        <v>0</v>
      </c>
      <c r="BK332" s="16">
        <f t="shared" ref="BK332:BK336" si="3085">(BJ332/12*5*$D332*$G332*$H332*$J332*BK$11)+(BJ332/12*4*$E332*$G332*$I332*$J332*BK$12)+(BJ332/12*3*$F332*$G332*$I332*$J332*BK$12)</f>
        <v>0</v>
      </c>
      <c r="BL332" s="16">
        <v>0</v>
      </c>
      <c r="BM332" s="16">
        <f t="shared" ref="BM332:BM336" si="3086">(BL332/12*5*$D332*$G332*$H332*$J332*BM$11)+(BL332/12*4*$E332*$G332*$I332*$J332*BM$12)+(BL332/12*3*$F332*$G332*$I332*$J332*BM$12)</f>
        <v>0</v>
      </c>
      <c r="BN332" s="22">
        <v>0</v>
      </c>
      <c r="BO332" s="16">
        <f t="shared" ref="BO332:BO336" si="3087">(BN332/12*5*$D332*$G332*$H332*$K332*BO$11)+(BN332/12*4*$E332*$G332*$I332*$K332*BO$12)+(BN332/12*3*$F332*$G332*$I332*$K332*BO$12)</f>
        <v>0</v>
      </c>
      <c r="BP332" s="16"/>
      <c r="BQ332" s="16">
        <f t="shared" ref="BQ332:BQ336" si="3088">(BP332/12*5*$D332*$G332*$H332*$K332*BQ$11)+(BP332/12*4*$E332*$G332*$I332*$K332*BQ$12)+(BP332/12*3*$F332*$G332*$I332*$K332*BQ$12)</f>
        <v>0</v>
      </c>
      <c r="BR332" s="16">
        <v>0</v>
      </c>
      <c r="BS332" s="16">
        <f t="shared" ref="BS332:BS336" si="3089">(BR332/12*5*$D332*$G332*$H332*$J332*BS$11)+(BR332/12*4*$E332*$G332*$I332*$J332*BS$12)+(BR332/12*3*$F332*$G332*$I332*$J332*BS$12)</f>
        <v>0</v>
      </c>
      <c r="BT332" s="16">
        <v>0</v>
      </c>
      <c r="BU332" s="16">
        <f t="shared" ref="BU332:BU336" si="3090">(BT332/12*5*$D332*$G332*$H332*$J332*BU$11)+(BT332/12*4*$E332*$G332*$I332*$J332*BU$12)+(BT332/12*3*$F332*$G332*$I332*$J332*BU$12)</f>
        <v>0</v>
      </c>
      <c r="BV332" s="16">
        <v>0</v>
      </c>
      <c r="BW332" s="16">
        <f t="shared" ref="BW332:BW336" si="3091">(BV332/12*5*$D332*$G332*$H332*$K332*BW$11)+(BV332/12*4*$E332*$G332*$I332*$K332*BW$12)+(BV332/12*3*$F332*$G332*$I332*$K332*BW$12)</f>
        <v>0</v>
      </c>
      <c r="BX332" s="16"/>
      <c r="BY332" s="16">
        <f t="shared" ref="BY332:BY336" si="3092">(BX332/12*5*$D332*$G332*$H332*$K332*BY$11)+(BX332/12*4*$E332*$G332*$I332*$K332*BY$12)+(BX332/12*3*$F332*$G332*$I332*$K332*BY$12)</f>
        <v>0</v>
      </c>
      <c r="BZ332" s="16">
        <v>0</v>
      </c>
      <c r="CA332" s="16">
        <f t="shared" ref="CA332:CA336" si="3093">(BZ332/12*5*$D332*$G332*$H332*$J332*CA$11)+(BZ332/12*4*$E332*$G332*$I332*$J332*CA$12)+(BZ332/12*3*$F332*$G332*$I332*$J332*CA$12)</f>
        <v>0</v>
      </c>
      <c r="CB332" s="16"/>
      <c r="CC332" s="16">
        <f t="shared" ref="CC332:CC336" si="3094">(CB332/12*5*$D332*$G332*$H332*$K332*CC$11)+(CB332/12*4*$E332*$G332*$I332*$K332*CC$12)+(CB332/12*3*$F332*$G332*$I332*$K332*CC$12)</f>
        <v>0</v>
      </c>
      <c r="CD332" s="16">
        <v>0</v>
      </c>
      <c r="CE332" s="16">
        <f t="shared" ref="CE332:CE336" si="3095">(CD332/12*5*$D332*$G332*$H332*$J332*CE$11)+(CD332/12*4*$E332*$G332*$I332*$J332*CE$12)+(CD332/12*3*$F332*$G332*$I332*$J332*CE$12)</f>
        <v>0</v>
      </c>
      <c r="CF332" s="16"/>
      <c r="CG332" s="16">
        <f t="shared" ref="CG332:CG336" si="3096">(CF332/12*5*$D332*$G332*$H332*$J332*CG$11)+(CF332/12*4*$E332*$G332*$I332*$J332*CG$12)+(CF332/12*3*$F332*$G332*$I332*$J332*CG$12)</f>
        <v>0</v>
      </c>
      <c r="CH332" s="16"/>
      <c r="CI332" s="16">
        <f t="shared" ref="CI332:CI336" si="3097">(CH332/12*5*$D332*$G332*$H332*$J332*CI$11)+(CH332/12*4*$E332*$G332*$I332*$J332*CI$12)+(CH332/12*3*$F332*$G332*$I332*$J332*CI$12)</f>
        <v>0</v>
      </c>
      <c r="CJ332" s="16">
        <v>13</v>
      </c>
      <c r="CK332" s="16">
        <f t="shared" ref="CK332:CK336" si="3098">(CJ332/12*5*$D332*$G332*$H332*$J332*CK$11)+(CJ332/12*4*$E332*$G332*$I332*$J332*CK$12)+(CJ332/12*3*$F332*$G332*$I332*$J332*CK$12)</f>
        <v>302972.92631666659</v>
      </c>
      <c r="CL332" s="16">
        <v>1</v>
      </c>
      <c r="CM332" s="16">
        <f t="shared" ref="CM332:CM336" si="3099">(CL332/12*5*$D332*$G332*$H332*$K332*CM$11)+(CL332/12*4*$E332*$G332*$I332*$K332*CM$12)+(CL332/12*3*$F332*$G332*$I332*$K332*CM$12)</f>
        <v>28502.355286999998</v>
      </c>
      <c r="CN332" s="16">
        <v>30</v>
      </c>
      <c r="CO332" s="16">
        <f t="shared" ref="CO332:CO336" si="3100">(CN332/12*5*$D332*$G332*$H332*$K332*CO$11)+(CN332/12*4*$E332*$G332*$I332*$K332*CO$12)+(CN332/12*3*$F332*$G332*$I332*$K332*CO$12)</f>
        <v>983002.36292999994</v>
      </c>
      <c r="CP332" s="18">
        <v>1</v>
      </c>
      <c r="CQ332" s="16">
        <f t="shared" ref="CQ332:CQ336" si="3101">(CP332/12*5*$D332*$G332*$H332*$J332*CQ$11)+(CP332/12*4*$E332*$G332*$I332*$J332*CQ$12)+(CP332/12*3*$F332*$G332*$I332*$J332*CQ$12)</f>
        <v>26467.67736666666</v>
      </c>
      <c r="CR332" s="16"/>
      <c r="CS332" s="16">
        <f t="shared" ref="CS332:CS336" si="3102">(CR332/12*5*$D332*$G332*$H332*$K332*CS$11)+(CR332/12*4*$E332*$G332*$I332*$K332*CS$12)+(CR332/12*3*$F332*$G332*$I332*$K332*CS$12)</f>
        <v>0</v>
      </c>
      <c r="CT332" s="16">
        <v>7</v>
      </c>
      <c r="CU332" s="16">
        <f t="shared" ref="CU332:CU336" si="3103">(CT332/12*5*$D332*$G332*$H332*$K332*CU$11)+(CT332/12*4*$E332*$G332*$I332*$K332*CU$12)+(CT332/12*3*$F332*$G332*$I332*$K332*CU$12)</f>
        <v>194866.40940200002</v>
      </c>
      <c r="CV332" s="16"/>
      <c r="CW332" s="16">
        <f t="shared" ref="CW332:CW336" si="3104">(CV332/12*5*$D332*$G332*$H332*$K332*CW$11)+(CV332/12*4*$E332*$G332*$I332*$K332*CW$12)+(CV332/12*3*$F332*$G332*$I332*$K332*CW$12)</f>
        <v>0</v>
      </c>
      <c r="CX332" s="16">
        <v>16</v>
      </c>
      <c r="CY332" s="16">
        <f t="shared" ref="CY332:CY336" si="3105">(CX332/12*5*$D332*$G332*$H332*$K332*CY$11)+(CX332/12*4*$E332*$G332*$I332*$K332*CY$12)+(CX332/12*3*$F332*$G332*$I332*$K332*CY$12)</f>
        <v>512410.58220799995</v>
      </c>
      <c r="CZ332" s="16"/>
      <c r="DA332" s="16">
        <f t="shared" ref="DA332:DA336" si="3106">(CZ332/12*5*$D332*$G332*$H332*$K332*DA$11)+(CZ332/12*4*$E332*$G332*$I332*$K332*DA$12)+(CZ332/12*3*$F332*$G332*$I332*$K332*DA$12)</f>
        <v>0</v>
      </c>
      <c r="DB332" s="16"/>
      <c r="DC332" s="16">
        <f t="shared" ref="DC332:DC336" si="3107">(DB332/12*5*$D332*$G332*$H332*$J332*DC$11)+(DB332/12*4*$E332*$G332*$I332*$J332*DC$12)+(DB332/12*3*$F332*$G332*$I332*$J332*DC$12)</f>
        <v>0</v>
      </c>
      <c r="DD332" s="16"/>
      <c r="DE332" s="16">
        <f t="shared" ref="DE332:DE336" si="3108">(DD332/12*5*$D332*$G332*$H332*$J332*DE$11)+(DD332/12*4*$E332*$G332*$I332*$J332*DE$12)+(DD332/12*3*$F332*$G332*$I332*$J332*DE$12)</f>
        <v>0</v>
      </c>
      <c r="DF332" s="16"/>
      <c r="DG332" s="16">
        <f t="shared" ref="DG332:DG336" si="3109">(DF332/12*5*$D332*$G332*$H332*$K332*DG$11)+(DF332/12*4*$E332*$G332*$I332*$K332*DG$12)+(DF332/12*3*$F332*$G332*$I332*$K332*DG$12)</f>
        <v>0</v>
      </c>
      <c r="DH332" s="16"/>
      <c r="DI332" s="16">
        <f t="shared" ref="DI332:DI336" si="3110">(DH332/12*5*$D332*$G332*$H332*$K332*DI$11)+(DH332/12*4*$E332*$G332*$I332*$K332*DI$12)+(DH332/12*3*$F332*$G332*$I332*$K332*DI$12)</f>
        <v>0</v>
      </c>
      <c r="DJ332" s="16">
        <v>1</v>
      </c>
      <c r="DK332" s="16">
        <f t="shared" ref="DK332:DK336" si="3111">(DJ332/12*5*$D332*$G332*$H332*$L332*DK$11)+(DJ332/12*4*$E332*$G332*$I332*$L332*DK$12)+(DJ332/12*3*$F332*$G332*$I332*$L332*DK$12)</f>
        <v>47135.508606249998</v>
      </c>
      <c r="DL332" s="16">
        <v>3</v>
      </c>
      <c r="DM332" s="16">
        <f t="shared" ref="DM332:DM346" si="3112">(DL332/12*5*$D332*$G332*$H332*$M332*DM$11)+(DL332/12*4*$E332*$G332*$I332*$M332*DM$12)+(DL332/12*3*$F332*$G332*$I332*$M332*DM$12)</f>
        <v>152846.73533875</v>
      </c>
      <c r="DN332" s="16"/>
      <c r="DO332" s="16">
        <f t="shared" si="2517"/>
        <v>0</v>
      </c>
      <c r="DP332" s="16">
        <f t="shared" ref="DP332:DQ336" si="3113">SUM(N332,P332,R332,T332,V332,X332,Z332,AB332,AD332,AF332,AH332,AJ332,AL332,AN332,AP332,AR332,AT332,AV332,AX332,AZ332,BB332,BD332,BF332,BH332,BJ332,BL332,BN332,BP332,BR332,BT332,BV332,BX332,BZ332,CB332,CD332,CF332,CH332,CJ332,CL332,CN332,CP332,CR332,CT332,CV332,CX332,CZ332,DB332,DD332,DF332,DH332,DJ332,DL332,DN332)</f>
        <v>653</v>
      </c>
      <c r="DQ332" s="16">
        <f t="shared" si="3113"/>
        <v>17436576.828694172</v>
      </c>
    </row>
    <row r="333" spans="1:121" ht="15.75" customHeight="1" x14ac:dyDescent="0.25">
      <c r="A333" s="20"/>
      <c r="B333" s="54">
        <v>287</v>
      </c>
      <c r="C333" s="55" t="s">
        <v>461</v>
      </c>
      <c r="D333" s="56">
        <f t="shared" si="2519"/>
        <v>19063</v>
      </c>
      <c r="E333" s="56">
        <v>18530</v>
      </c>
      <c r="F333" s="56">
        <v>18715</v>
      </c>
      <c r="G333" s="21">
        <v>0.74</v>
      </c>
      <c r="H333" s="15">
        <v>1</v>
      </c>
      <c r="I333" s="15">
        <v>1</v>
      </c>
      <c r="J333" s="56">
        <v>1.4</v>
      </c>
      <c r="K333" s="56">
        <v>1.68</v>
      </c>
      <c r="L333" s="56">
        <v>2.23</v>
      </c>
      <c r="M333" s="56">
        <v>2.57</v>
      </c>
      <c r="N333" s="16">
        <v>145</v>
      </c>
      <c r="O333" s="16">
        <f t="shared" si="3061"/>
        <v>2998887.5519166673</v>
      </c>
      <c r="P333" s="16">
        <v>0</v>
      </c>
      <c r="Q333" s="16">
        <f t="shared" si="3062"/>
        <v>0</v>
      </c>
      <c r="R333" s="16">
        <v>0</v>
      </c>
      <c r="S333" s="16">
        <f t="shared" si="3063"/>
        <v>0</v>
      </c>
      <c r="T333" s="16"/>
      <c r="U333" s="16">
        <f t="shared" si="3064"/>
        <v>0</v>
      </c>
      <c r="V333" s="16">
        <v>0</v>
      </c>
      <c r="W333" s="16">
        <f t="shared" si="3065"/>
        <v>0</v>
      </c>
      <c r="X333" s="16">
        <v>0</v>
      </c>
      <c r="Y333" s="16">
        <f t="shared" si="3066"/>
        <v>0</v>
      </c>
      <c r="Z333" s="16">
        <v>0</v>
      </c>
      <c r="AA333" s="16">
        <f t="shared" si="3067"/>
        <v>0</v>
      </c>
      <c r="AB333" s="16">
        <v>0</v>
      </c>
      <c r="AC333" s="16">
        <f t="shared" si="3068"/>
        <v>0</v>
      </c>
      <c r="AD333" s="16">
        <v>0</v>
      </c>
      <c r="AE333" s="16">
        <f t="shared" si="3069"/>
        <v>0</v>
      </c>
      <c r="AF333" s="16">
        <v>0</v>
      </c>
      <c r="AG333" s="16">
        <f t="shared" si="3070"/>
        <v>0</v>
      </c>
      <c r="AH333" s="16"/>
      <c r="AI333" s="16">
        <f t="shared" si="3071"/>
        <v>0</v>
      </c>
      <c r="AJ333" s="16"/>
      <c r="AK333" s="16">
        <f t="shared" si="3072"/>
        <v>0</v>
      </c>
      <c r="AL333" s="68">
        <v>20</v>
      </c>
      <c r="AM333" s="16">
        <f t="shared" si="3073"/>
        <v>411171.00383333332</v>
      </c>
      <c r="AN333" s="59">
        <v>0</v>
      </c>
      <c r="AO333" s="16">
        <f t="shared" si="3074"/>
        <v>0</v>
      </c>
      <c r="AP333" s="16">
        <v>0</v>
      </c>
      <c r="AQ333" s="16">
        <f t="shared" si="3075"/>
        <v>0</v>
      </c>
      <c r="AR333" s="16">
        <v>1</v>
      </c>
      <c r="AS333" s="16">
        <f t="shared" si="3076"/>
        <v>23905.954856</v>
      </c>
      <c r="AT333" s="16">
        <v>0</v>
      </c>
      <c r="AU333" s="16">
        <f t="shared" si="3077"/>
        <v>0</v>
      </c>
      <c r="AV333" s="16"/>
      <c r="AW333" s="16">
        <f t="shared" si="3078"/>
        <v>0</v>
      </c>
      <c r="AX333" s="16"/>
      <c r="AY333" s="16">
        <f t="shared" si="3079"/>
        <v>0</v>
      </c>
      <c r="AZ333" s="16">
        <v>0</v>
      </c>
      <c r="BA333" s="16">
        <f t="shared" si="3080"/>
        <v>0</v>
      </c>
      <c r="BB333" s="16">
        <v>0</v>
      </c>
      <c r="BC333" s="16">
        <f t="shared" si="3081"/>
        <v>0</v>
      </c>
      <c r="BD333" s="16">
        <v>0</v>
      </c>
      <c r="BE333" s="16">
        <f t="shared" si="3082"/>
        <v>0</v>
      </c>
      <c r="BF333" s="16">
        <v>0</v>
      </c>
      <c r="BG333" s="16">
        <f t="shared" si="3083"/>
        <v>0</v>
      </c>
      <c r="BH333" s="16">
        <v>0</v>
      </c>
      <c r="BI333" s="16">
        <f t="shared" si="3084"/>
        <v>0</v>
      </c>
      <c r="BJ333" s="16">
        <v>0</v>
      </c>
      <c r="BK333" s="16">
        <f t="shared" si="3085"/>
        <v>0</v>
      </c>
      <c r="BL333" s="16">
        <v>0</v>
      </c>
      <c r="BM333" s="16">
        <f t="shared" si="3086"/>
        <v>0</v>
      </c>
      <c r="BN333" s="22">
        <v>0</v>
      </c>
      <c r="BO333" s="16">
        <f t="shared" si="3087"/>
        <v>0</v>
      </c>
      <c r="BP333" s="16">
        <v>0</v>
      </c>
      <c r="BQ333" s="16">
        <f t="shared" si="3088"/>
        <v>0</v>
      </c>
      <c r="BR333" s="16">
        <v>0</v>
      </c>
      <c r="BS333" s="16">
        <f t="shared" si="3089"/>
        <v>0</v>
      </c>
      <c r="BT333" s="16">
        <v>0</v>
      </c>
      <c r="BU333" s="16">
        <f t="shared" si="3090"/>
        <v>0</v>
      </c>
      <c r="BV333" s="16">
        <v>0</v>
      </c>
      <c r="BW333" s="16">
        <f t="shared" si="3091"/>
        <v>0</v>
      </c>
      <c r="BX333" s="16"/>
      <c r="BY333" s="16">
        <f t="shared" si="3092"/>
        <v>0</v>
      </c>
      <c r="BZ333" s="16">
        <v>0</v>
      </c>
      <c r="CA333" s="16">
        <f t="shared" si="3093"/>
        <v>0</v>
      </c>
      <c r="CB333" s="16">
        <v>0</v>
      </c>
      <c r="CC333" s="16">
        <f t="shared" si="3094"/>
        <v>0</v>
      </c>
      <c r="CD333" s="16">
        <v>0</v>
      </c>
      <c r="CE333" s="16">
        <f t="shared" si="3095"/>
        <v>0</v>
      </c>
      <c r="CF333" s="16"/>
      <c r="CG333" s="16">
        <f t="shared" si="3096"/>
        <v>0</v>
      </c>
      <c r="CH333" s="16"/>
      <c r="CI333" s="16">
        <f t="shared" si="3097"/>
        <v>0</v>
      </c>
      <c r="CJ333" s="16"/>
      <c r="CK333" s="16">
        <f t="shared" si="3098"/>
        <v>0</v>
      </c>
      <c r="CL333" s="16"/>
      <c r="CM333" s="16">
        <f t="shared" si="3099"/>
        <v>0</v>
      </c>
      <c r="CN333" s="16"/>
      <c r="CO333" s="16">
        <f t="shared" si="3100"/>
        <v>0</v>
      </c>
      <c r="CP333" s="18">
        <v>1</v>
      </c>
      <c r="CQ333" s="16">
        <f t="shared" si="3101"/>
        <v>22006.83286666666</v>
      </c>
      <c r="CR333" s="16"/>
      <c r="CS333" s="16">
        <f t="shared" si="3102"/>
        <v>0</v>
      </c>
      <c r="CT333" s="16"/>
      <c r="CU333" s="16">
        <f t="shared" si="3103"/>
        <v>0</v>
      </c>
      <c r="CV333" s="16"/>
      <c r="CW333" s="16">
        <f t="shared" si="3104"/>
        <v>0</v>
      </c>
      <c r="CX333" s="16">
        <v>3</v>
      </c>
      <c r="CY333" s="16">
        <f t="shared" si="3105"/>
        <v>79884.234024000005</v>
      </c>
      <c r="CZ333" s="16"/>
      <c r="DA333" s="16">
        <f t="shared" si="3106"/>
        <v>0</v>
      </c>
      <c r="DB333" s="16"/>
      <c r="DC333" s="16">
        <f t="shared" si="3107"/>
        <v>0</v>
      </c>
      <c r="DD333" s="16"/>
      <c r="DE333" s="16">
        <f t="shared" si="3108"/>
        <v>0</v>
      </c>
      <c r="DF333" s="16"/>
      <c r="DG333" s="16">
        <f t="shared" si="3109"/>
        <v>0</v>
      </c>
      <c r="DH333" s="16"/>
      <c r="DI333" s="16">
        <f t="shared" si="3110"/>
        <v>0</v>
      </c>
      <c r="DJ333" s="16"/>
      <c r="DK333" s="16">
        <f t="shared" si="3111"/>
        <v>0</v>
      </c>
      <c r="DL333" s="16"/>
      <c r="DM333" s="16">
        <f t="shared" si="3112"/>
        <v>0</v>
      </c>
      <c r="DN333" s="16"/>
      <c r="DO333" s="16">
        <f t="shared" si="2517"/>
        <v>0</v>
      </c>
      <c r="DP333" s="16">
        <f t="shared" si="3113"/>
        <v>170</v>
      </c>
      <c r="DQ333" s="16">
        <f t="shared" si="3113"/>
        <v>3535855.5774966674</v>
      </c>
    </row>
    <row r="334" spans="1:121" ht="15.75" customHeight="1" x14ac:dyDescent="0.25">
      <c r="A334" s="20"/>
      <c r="B334" s="54">
        <v>288</v>
      </c>
      <c r="C334" s="55" t="s">
        <v>462</v>
      </c>
      <c r="D334" s="56">
        <f t="shared" si="2519"/>
        <v>19063</v>
      </c>
      <c r="E334" s="56">
        <v>18530</v>
      </c>
      <c r="F334" s="56">
        <v>18715</v>
      </c>
      <c r="G334" s="21">
        <v>1.27</v>
      </c>
      <c r="H334" s="15">
        <v>1</v>
      </c>
      <c r="I334" s="15">
        <v>1</v>
      </c>
      <c r="J334" s="56">
        <v>1.4</v>
      </c>
      <c r="K334" s="56">
        <v>1.68</v>
      </c>
      <c r="L334" s="56">
        <v>2.23</v>
      </c>
      <c r="M334" s="56">
        <v>2.57</v>
      </c>
      <c r="N334" s="16">
        <f>76+2</f>
        <v>78</v>
      </c>
      <c r="O334" s="16">
        <f t="shared" si="3061"/>
        <v>2768590.8750499999</v>
      </c>
      <c r="P334" s="16">
        <v>0</v>
      </c>
      <c r="Q334" s="16">
        <f t="shared" si="3062"/>
        <v>0</v>
      </c>
      <c r="R334" s="16">
        <v>0</v>
      </c>
      <c r="S334" s="16">
        <f t="shared" si="3063"/>
        <v>0</v>
      </c>
      <c r="T334" s="16"/>
      <c r="U334" s="16">
        <f t="shared" si="3064"/>
        <v>0</v>
      </c>
      <c r="V334" s="16"/>
      <c r="W334" s="16">
        <f t="shared" si="3065"/>
        <v>0</v>
      </c>
      <c r="X334" s="16">
        <v>0</v>
      </c>
      <c r="Y334" s="16">
        <f t="shared" si="3066"/>
        <v>0</v>
      </c>
      <c r="Z334" s="16">
        <v>0</v>
      </c>
      <c r="AA334" s="16">
        <f t="shared" si="3067"/>
        <v>0</v>
      </c>
      <c r="AB334" s="16">
        <v>0</v>
      </c>
      <c r="AC334" s="16">
        <f t="shared" si="3068"/>
        <v>0</v>
      </c>
      <c r="AD334" s="16">
        <v>0</v>
      </c>
      <c r="AE334" s="16">
        <f t="shared" si="3069"/>
        <v>0</v>
      </c>
      <c r="AF334" s="16">
        <v>0</v>
      </c>
      <c r="AG334" s="16">
        <f t="shared" si="3070"/>
        <v>0</v>
      </c>
      <c r="AH334" s="16"/>
      <c r="AI334" s="16">
        <f t="shared" si="3071"/>
        <v>0</v>
      </c>
      <c r="AJ334" s="16"/>
      <c r="AK334" s="16">
        <f t="shared" si="3072"/>
        <v>0</v>
      </c>
      <c r="AL334" s="68">
        <v>55</v>
      </c>
      <c r="AM334" s="16">
        <f t="shared" si="3073"/>
        <v>1940560.4471458332</v>
      </c>
      <c r="AN334" s="59">
        <v>0</v>
      </c>
      <c r="AO334" s="16">
        <f t="shared" si="3074"/>
        <v>0</v>
      </c>
      <c r="AP334" s="16">
        <v>0</v>
      </c>
      <c r="AQ334" s="16">
        <f t="shared" si="3075"/>
        <v>0</v>
      </c>
      <c r="AR334" s="16">
        <v>84</v>
      </c>
      <c r="AS334" s="16">
        <f t="shared" si="3076"/>
        <v>3446334.140592</v>
      </c>
      <c r="AT334" s="16"/>
      <c r="AU334" s="16">
        <f t="shared" si="3077"/>
        <v>0</v>
      </c>
      <c r="AV334" s="16"/>
      <c r="AW334" s="16">
        <f t="shared" si="3078"/>
        <v>0</v>
      </c>
      <c r="AX334" s="16"/>
      <c r="AY334" s="16">
        <f t="shared" si="3079"/>
        <v>0</v>
      </c>
      <c r="AZ334" s="16">
        <v>0</v>
      </c>
      <c r="BA334" s="16">
        <f t="shared" si="3080"/>
        <v>0</v>
      </c>
      <c r="BB334" s="16">
        <v>0</v>
      </c>
      <c r="BC334" s="16">
        <f t="shared" si="3081"/>
        <v>0</v>
      </c>
      <c r="BD334" s="16">
        <v>0</v>
      </c>
      <c r="BE334" s="16">
        <f t="shared" si="3082"/>
        <v>0</v>
      </c>
      <c r="BF334" s="16">
        <v>0</v>
      </c>
      <c r="BG334" s="16">
        <f t="shared" si="3083"/>
        <v>0</v>
      </c>
      <c r="BH334" s="16">
        <v>0</v>
      </c>
      <c r="BI334" s="16">
        <f t="shared" si="3084"/>
        <v>0</v>
      </c>
      <c r="BJ334" s="16">
        <v>0</v>
      </c>
      <c r="BK334" s="16">
        <f t="shared" si="3085"/>
        <v>0</v>
      </c>
      <c r="BL334" s="16">
        <v>0</v>
      </c>
      <c r="BM334" s="16">
        <f t="shared" si="3086"/>
        <v>0</v>
      </c>
      <c r="BN334" s="22">
        <v>0</v>
      </c>
      <c r="BO334" s="16">
        <f t="shared" si="3087"/>
        <v>0</v>
      </c>
      <c r="BP334" s="16">
        <v>0</v>
      </c>
      <c r="BQ334" s="16">
        <f t="shared" si="3088"/>
        <v>0</v>
      </c>
      <c r="BR334" s="16">
        <v>0</v>
      </c>
      <c r="BS334" s="16">
        <f t="shared" si="3089"/>
        <v>0</v>
      </c>
      <c r="BT334" s="16">
        <v>0</v>
      </c>
      <c r="BU334" s="16">
        <f t="shared" si="3090"/>
        <v>0</v>
      </c>
      <c r="BV334" s="16">
        <v>0</v>
      </c>
      <c r="BW334" s="16">
        <f t="shared" si="3091"/>
        <v>0</v>
      </c>
      <c r="BX334" s="16"/>
      <c r="BY334" s="16">
        <f t="shared" si="3092"/>
        <v>0</v>
      </c>
      <c r="BZ334" s="16">
        <v>0</v>
      </c>
      <c r="CA334" s="16">
        <f t="shared" si="3093"/>
        <v>0</v>
      </c>
      <c r="CB334" s="16">
        <v>0</v>
      </c>
      <c r="CC334" s="16">
        <f t="shared" si="3094"/>
        <v>0</v>
      </c>
      <c r="CD334" s="16">
        <v>0</v>
      </c>
      <c r="CE334" s="16">
        <f t="shared" si="3095"/>
        <v>0</v>
      </c>
      <c r="CF334" s="16"/>
      <c r="CG334" s="16">
        <f t="shared" si="3096"/>
        <v>0</v>
      </c>
      <c r="CH334" s="16"/>
      <c r="CI334" s="16">
        <f t="shared" si="3097"/>
        <v>0</v>
      </c>
      <c r="CJ334" s="16"/>
      <c r="CK334" s="16">
        <f t="shared" si="3098"/>
        <v>0</v>
      </c>
      <c r="CL334" s="16">
        <v>1</v>
      </c>
      <c r="CM334" s="16">
        <f t="shared" si="3099"/>
        <v>40671.900240999996</v>
      </c>
      <c r="CN334" s="16"/>
      <c r="CO334" s="16">
        <f t="shared" si="3100"/>
        <v>0</v>
      </c>
      <c r="CP334" s="18"/>
      <c r="CQ334" s="16">
        <f t="shared" si="3101"/>
        <v>0</v>
      </c>
      <c r="CR334" s="16"/>
      <c r="CS334" s="16">
        <f t="shared" si="3102"/>
        <v>0</v>
      </c>
      <c r="CT334" s="16"/>
      <c r="CU334" s="16">
        <f t="shared" si="3103"/>
        <v>0</v>
      </c>
      <c r="CV334" s="16"/>
      <c r="CW334" s="16">
        <f t="shared" si="3104"/>
        <v>0</v>
      </c>
      <c r="CX334" s="16"/>
      <c r="CY334" s="16">
        <f t="shared" si="3105"/>
        <v>0</v>
      </c>
      <c r="CZ334" s="16">
        <v>2</v>
      </c>
      <c r="DA334" s="16">
        <f t="shared" si="3106"/>
        <v>91568.548637999978</v>
      </c>
      <c r="DB334" s="16"/>
      <c r="DC334" s="16">
        <f t="shared" si="3107"/>
        <v>0</v>
      </c>
      <c r="DD334" s="16"/>
      <c r="DE334" s="16">
        <f t="shared" si="3108"/>
        <v>0</v>
      </c>
      <c r="DF334" s="16"/>
      <c r="DG334" s="16">
        <f t="shared" si="3109"/>
        <v>0</v>
      </c>
      <c r="DH334" s="16"/>
      <c r="DI334" s="16">
        <f t="shared" si="3110"/>
        <v>0</v>
      </c>
      <c r="DJ334" s="16"/>
      <c r="DK334" s="16">
        <f t="shared" si="3111"/>
        <v>0</v>
      </c>
      <c r="DL334" s="16"/>
      <c r="DM334" s="16">
        <f t="shared" si="3112"/>
        <v>0</v>
      </c>
      <c r="DN334" s="16"/>
      <c r="DO334" s="16">
        <f t="shared" si="2517"/>
        <v>0</v>
      </c>
      <c r="DP334" s="16">
        <f t="shared" si="3113"/>
        <v>220</v>
      </c>
      <c r="DQ334" s="16">
        <f t="shared" si="3113"/>
        <v>8287725.9116668329</v>
      </c>
    </row>
    <row r="335" spans="1:121" ht="15.75" customHeight="1" x14ac:dyDescent="0.25">
      <c r="A335" s="20"/>
      <c r="B335" s="54">
        <v>289</v>
      </c>
      <c r="C335" s="55" t="s">
        <v>463</v>
      </c>
      <c r="D335" s="56">
        <f t="shared" si="2519"/>
        <v>19063</v>
      </c>
      <c r="E335" s="56">
        <v>18530</v>
      </c>
      <c r="F335" s="56">
        <v>18715</v>
      </c>
      <c r="G335" s="21">
        <v>1.63</v>
      </c>
      <c r="H335" s="15">
        <v>1</v>
      </c>
      <c r="I335" s="15">
        <v>1</v>
      </c>
      <c r="J335" s="56">
        <v>1.4</v>
      </c>
      <c r="K335" s="56">
        <v>1.68</v>
      </c>
      <c r="L335" s="56">
        <v>2.23</v>
      </c>
      <c r="M335" s="56">
        <v>2.57</v>
      </c>
      <c r="N335" s="16">
        <f>3+2</f>
        <v>5</v>
      </c>
      <c r="O335" s="16">
        <f t="shared" si="3061"/>
        <v>227781.30054166669</v>
      </c>
      <c r="P335" s="16">
        <v>0</v>
      </c>
      <c r="Q335" s="16">
        <f t="shared" si="3062"/>
        <v>0</v>
      </c>
      <c r="R335" s="16">
        <v>0</v>
      </c>
      <c r="S335" s="16">
        <f t="shared" si="3063"/>
        <v>0</v>
      </c>
      <c r="T335" s="16"/>
      <c r="U335" s="16">
        <f t="shared" si="3064"/>
        <v>0</v>
      </c>
      <c r="V335" s="16"/>
      <c r="W335" s="16">
        <f t="shared" si="3065"/>
        <v>0</v>
      </c>
      <c r="X335" s="16">
        <v>0</v>
      </c>
      <c r="Y335" s="16">
        <f t="shared" si="3066"/>
        <v>0</v>
      </c>
      <c r="Z335" s="16">
        <v>0</v>
      </c>
      <c r="AA335" s="16">
        <f t="shared" si="3067"/>
        <v>0</v>
      </c>
      <c r="AB335" s="16">
        <v>0</v>
      </c>
      <c r="AC335" s="16">
        <f t="shared" si="3068"/>
        <v>0</v>
      </c>
      <c r="AD335" s="16">
        <v>0</v>
      </c>
      <c r="AE335" s="16">
        <f t="shared" si="3069"/>
        <v>0</v>
      </c>
      <c r="AF335" s="16">
        <v>0</v>
      </c>
      <c r="AG335" s="16">
        <f t="shared" si="3070"/>
        <v>0</v>
      </c>
      <c r="AH335" s="16">
        <v>0</v>
      </c>
      <c r="AI335" s="16">
        <f t="shared" si="3071"/>
        <v>0</v>
      </c>
      <c r="AJ335" s="16"/>
      <c r="AK335" s="16">
        <f t="shared" si="3072"/>
        <v>0</v>
      </c>
      <c r="AL335" s="68">
        <v>20</v>
      </c>
      <c r="AM335" s="16">
        <f t="shared" si="3073"/>
        <v>905687.48141666665</v>
      </c>
      <c r="AN335" s="59">
        <v>0</v>
      </c>
      <c r="AO335" s="16">
        <f t="shared" si="3074"/>
        <v>0</v>
      </c>
      <c r="AP335" s="16">
        <v>0</v>
      </c>
      <c r="AQ335" s="16">
        <f t="shared" si="3075"/>
        <v>0</v>
      </c>
      <c r="AR335" s="16">
        <v>4</v>
      </c>
      <c r="AS335" s="16">
        <f t="shared" si="3076"/>
        <v>210630.84548799996</v>
      </c>
      <c r="AT335" s="16"/>
      <c r="AU335" s="16">
        <f t="shared" si="3077"/>
        <v>0</v>
      </c>
      <c r="AV335" s="16"/>
      <c r="AW335" s="16">
        <f t="shared" si="3078"/>
        <v>0</v>
      </c>
      <c r="AX335" s="16"/>
      <c r="AY335" s="16">
        <f t="shared" si="3079"/>
        <v>0</v>
      </c>
      <c r="AZ335" s="16">
        <v>0</v>
      </c>
      <c r="BA335" s="16">
        <f t="shared" si="3080"/>
        <v>0</v>
      </c>
      <c r="BB335" s="16">
        <v>0</v>
      </c>
      <c r="BC335" s="16">
        <f t="shared" si="3081"/>
        <v>0</v>
      </c>
      <c r="BD335" s="16">
        <v>0</v>
      </c>
      <c r="BE335" s="16">
        <f t="shared" si="3082"/>
        <v>0</v>
      </c>
      <c r="BF335" s="16">
        <v>0</v>
      </c>
      <c r="BG335" s="16">
        <f t="shared" si="3083"/>
        <v>0</v>
      </c>
      <c r="BH335" s="16">
        <v>0</v>
      </c>
      <c r="BI335" s="16">
        <f t="shared" si="3084"/>
        <v>0</v>
      </c>
      <c r="BJ335" s="16">
        <v>0</v>
      </c>
      <c r="BK335" s="16">
        <f t="shared" si="3085"/>
        <v>0</v>
      </c>
      <c r="BL335" s="16">
        <v>0</v>
      </c>
      <c r="BM335" s="16">
        <f t="shared" si="3086"/>
        <v>0</v>
      </c>
      <c r="BN335" s="22"/>
      <c r="BO335" s="16">
        <f t="shared" si="3087"/>
        <v>0</v>
      </c>
      <c r="BP335" s="16">
        <v>0</v>
      </c>
      <c r="BQ335" s="16">
        <f t="shared" si="3088"/>
        <v>0</v>
      </c>
      <c r="BR335" s="16">
        <v>0</v>
      </c>
      <c r="BS335" s="16">
        <f t="shared" si="3089"/>
        <v>0</v>
      </c>
      <c r="BT335" s="16">
        <v>0</v>
      </c>
      <c r="BU335" s="16">
        <f t="shared" si="3090"/>
        <v>0</v>
      </c>
      <c r="BV335" s="16">
        <v>0</v>
      </c>
      <c r="BW335" s="16">
        <f t="shared" si="3091"/>
        <v>0</v>
      </c>
      <c r="BX335" s="16"/>
      <c r="BY335" s="16">
        <f t="shared" si="3092"/>
        <v>0</v>
      </c>
      <c r="BZ335" s="16">
        <v>0</v>
      </c>
      <c r="CA335" s="16">
        <f t="shared" si="3093"/>
        <v>0</v>
      </c>
      <c r="CB335" s="16">
        <v>0</v>
      </c>
      <c r="CC335" s="16">
        <f t="shared" si="3094"/>
        <v>0</v>
      </c>
      <c r="CD335" s="16">
        <v>0</v>
      </c>
      <c r="CE335" s="16">
        <f t="shared" si="3095"/>
        <v>0</v>
      </c>
      <c r="CF335" s="16"/>
      <c r="CG335" s="16">
        <f t="shared" si="3096"/>
        <v>0</v>
      </c>
      <c r="CH335" s="16"/>
      <c r="CI335" s="16">
        <f t="shared" si="3097"/>
        <v>0</v>
      </c>
      <c r="CJ335" s="16"/>
      <c r="CK335" s="16">
        <f t="shared" si="3098"/>
        <v>0</v>
      </c>
      <c r="CL335" s="16"/>
      <c r="CM335" s="16">
        <f t="shared" si="3099"/>
        <v>0</v>
      </c>
      <c r="CN335" s="16"/>
      <c r="CO335" s="16">
        <f t="shared" si="3100"/>
        <v>0</v>
      </c>
      <c r="CP335" s="18"/>
      <c r="CQ335" s="16">
        <f t="shared" si="3101"/>
        <v>0</v>
      </c>
      <c r="CR335" s="16"/>
      <c r="CS335" s="16">
        <f t="shared" si="3102"/>
        <v>0</v>
      </c>
      <c r="CT335" s="16"/>
      <c r="CU335" s="16">
        <f t="shared" si="3103"/>
        <v>0</v>
      </c>
      <c r="CV335" s="16"/>
      <c r="CW335" s="16">
        <f t="shared" si="3104"/>
        <v>0</v>
      </c>
      <c r="CX335" s="16"/>
      <c r="CY335" s="16">
        <f t="shared" si="3105"/>
        <v>0</v>
      </c>
      <c r="CZ335" s="16"/>
      <c r="DA335" s="16">
        <f t="shared" si="3106"/>
        <v>0</v>
      </c>
      <c r="DB335" s="16"/>
      <c r="DC335" s="16">
        <f t="shared" si="3107"/>
        <v>0</v>
      </c>
      <c r="DD335" s="16"/>
      <c r="DE335" s="16">
        <f t="shared" si="3108"/>
        <v>0</v>
      </c>
      <c r="DF335" s="16"/>
      <c r="DG335" s="16">
        <f t="shared" si="3109"/>
        <v>0</v>
      </c>
      <c r="DH335" s="16"/>
      <c r="DI335" s="16">
        <f t="shared" si="3110"/>
        <v>0</v>
      </c>
      <c r="DJ335" s="16"/>
      <c r="DK335" s="16">
        <f t="shared" si="3111"/>
        <v>0</v>
      </c>
      <c r="DL335" s="16"/>
      <c r="DM335" s="16">
        <f t="shared" si="3112"/>
        <v>0</v>
      </c>
      <c r="DN335" s="16"/>
      <c r="DO335" s="16">
        <f t="shared" ref="DO335:DO364" si="3114">(DN335*$D335*$G335*$H335*$K335*DO$11)</f>
        <v>0</v>
      </c>
      <c r="DP335" s="16">
        <f t="shared" si="3113"/>
        <v>29</v>
      </c>
      <c r="DQ335" s="16">
        <f t="shared" si="3113"/>
        <v>1344099.6274463332</v>
      </c>
    </row>
    <row r="336" spans="1:121" ht="15.75" customHeight="1" x14ac:dyDescent="0.25">
      <c r="A336" s="20"/>
      <c r="B336" s="54">
        <v>290</v>
      </c>
      <c r="C336" s="55" t="s">
        <v>464</v>
      </c>
      <c r="D336" s="56">
        <f t="shared" si="2519"/>
        <v>19063</v>
      </c>
      <c r="E336" s="56">
        <v>18530</v>
      </c>
      <c r="F336" s="56">
        <v>18715</v>
      </c>
      <c r="G336" s="21">
        <v>1.9</v>
      </c>
      <c r="H336" s="15">
        <v>1</v>
      </c>
      <c r="I336" s="15">
        <v>1</v>
      </c>
      <c r="J336" s="56">
        <v>1.4</v>
      </c>
      <c r="K336" s="56">
        <v>1.68</v>
      </c>
      <c r="L336" s="56">
        <v>2.23</v>
      </c>
      <c r="M336" s="56">
        <v>2.57</v>
      </c>
      <c r="N336" s="16">
        <v>5</v>
      </c>
      <c r="O336" s="16">
        <f t="shared" si="3061"/>
        <v>265511.94541666668</v>
      </c>
      <c r="P336" s="16">
        <v>0</v>
      </c>
      <c r="Q336" s="16">
        <f t="shared" si="3062"/>
        <v>0</v>
      </c>
      <c r="R336" s="16">
        <v>0</v>
      </c>
      <c r="S336" s="16">
        <f t="shared" si="3063"/>
        <v>0</v>
      </c>
      <c r="T336" s="16"/>
      <c r="U336" s="16">
        <f t="shared" si="3064"/>
        <v>0</v>
      </c>
      <c r="V336" s="16"/>
      <c r="W336" s="16">
        <f t="shared" si="3065"/>
        <v>0</v>
      </c>
      <c r="X336" s="16">
        <v>0</v>
      </c>
      <c r="Y336" s="16">
        <f t="shared" si="3066"/>
        <v>0</v>
      </c>
      <c r="Z336" s="16">
        <v>0</v>
      </c>
      <c r="AA336" s="16">
        <f t="shared" si="3067"/>
        <v>0</v>
      </c>
      <c r="AB336" s="16">
        <v>0</v>
      </c>
      <c r="AC336" s="16">
        <f t="shared" si="3068"/>
        <v>0</v>
      </c>
      <c r="AD336" s="16">
        <v>0</v>
      </c>
      <c r="AE336" s="16">
        <f t="shared" si="3069"/>
        <v>0</v>
      </c>
      <c r="AF336" s="16">
        <v>0</v>
      </c>
      <c r="AG336" s="16">
        <f t="shared" si="3070"/>
        <v>0</v>
      </c>
      <c r="AH336" s="16">
        <v>0</v>
      </c>
      <c r="AI336" s="16">
        <f t="shared" si="3071"/>
        <v>0</v>
      </c>
      <c r="AJ336" s="16"/>
      <c r="AK336" s="16">
        <f t="shared" si="3072"/>
        <v>0</v>
      </c>
      <c r="AL336" s="68">
        <v>10</v>
      </c>
      <c r="AM336" s="16">
        <f t="shared" si="3073"/>
        <v>527854.66708333336</v>
      </c>
      <c r="AN336" s="59">
        <v>0</v>
      </c>
      <c r="AO336" s="16">
        <f t="shared" si="3074"/>
        <v>0</v>
      </c>
      <c r="AP336" s="16">
        <v>0</v>
      </c>
      <c r="AQ336" s="16">
        <f t="shared" si="3075"/>
        <v>0</v>
      </c>
      <c r="AR336" s="16">
        <v>1</v>
      </c>
      <c r="AS336" s="16">
        <f t="shared" si="3076"/>
        <v>61380.154359999986</v>
      </c>
      <c r="AT336" s="16">
        <v>0</v>
      </c>
      <c r="AU336" s="16">
        <f t="shared" si="3077"/>
        <v>0</v>
      </c>
      <c r="AV336" s="16"/>
      <c r="AW336" s="16">
        <f t="shared" si="3078"/>
        <v>0</v>
      </c>
      <c r="AX336" s="16"/>
      <c r="AY336" s="16">
        <f t="shared" si="3079"/>
        <v>0</v>
      </c>
      <c r="AZ336" s="16">
        <v>0</v>
      </c>
      <c r="BA336" s="16">
        <f t="shared" si="3080"/>
        <v>0</v>
      </c>
      <c r="BB336" s="16">
        <v>0</v>
      </c>
      <c r="BC336" s="16">
        <f t="shared" si="3081"/>
        <v>0</v>
      </c>
      <c r="BD336" s="16">
        <v>0</v>
      </c>
      <c r="BE336" s="16">
        <f t="shared" si="3082"/>
        <v>0</v>
      </c>
      <c r="BF336" s="16">
        <v>0</v>
      </c>
      <c r="BG336" s="16">
        <f t="shared" si="3083"/>
        <v>0</v>
      </c>
      <c r="BH336" s="16">
        <v>0</v>
      </c>
      <c r="BI336" s="16">
        <f t="shared" si="3084"/>
        <v>0</v>
      </c>
      <c r="BJ336" s="16">
        <v>0</v>
      </c>
      <c r="BK336" s="16">
        <f t="shared" si="3085"/>
        <v>0</v>
      </c>
      <c r="BL336" s="16">
        <v>0</v>
      </c>
      <c r="BM336" s="16">
        <f t="shared" si="3086"/>
        <v>0</v>
      </c>
      <c r="BN336" s="22"/>
      <c r="BO336" s="16">
        <f t="shared" si="3087"/>
        <v>0</v>
      </c>
      <c r="BP336" s="16">
        <v>0</v>
      </c>
      <c r="BQ336" s="16">
        <f t="shared" si="3088"/>
        <v>0</v>
      </c>
      <c r="BR336" s="16">
        <v>0</v>
      </c>
      <c r="BS336" s="16">
        <f t="shared" si="3089"/>
        <v>0</v>
      </c>
      <c r="BT336" s="16">
        <v>0</v>
      </c>
      <c r="BU336" s="16">
        <f t="shared" si="3090"/>
        <v>0</v>
      </c>
      <c r="BV336" s="16">
        <v>0</v>
      </c>
      <c r="BW336" s="16">
        <f t="shared" si="3091"/>
        <v>0</v>
      </c>
      <c r="BX336" s="16"/>
      <c r="BY336" s="16">
        <f t="shared" si="3092"/>
        <v>0</v>
      </c>
      <c r="BZ336" s="16">
        <v>0</v>
      </c>
      <c r="CA336" s="16">
        <f t="shared" si="3093"/>
        <v>0</v>
      </c>
      <c r="CB336" s="16">
        <v>0</v>
      </c>
      <c r="CC336" s="16">
        <f t="shared" si="3094"/>
        <v>0</v>
      </c>
      <c r="CD336" s="16">
        <v>0</v>
      </c>
      <c r="CE336" s="16">
        <f t="shared" si="3095"/>
        <v>0</v>
      </c>
      <c r="CF336" s="16"/>
      <c r="CG336" s="16">
        <f t="shared" si="3096"/>
        <v>0</v>
      </c>
      <c r="CH336" s="16"/>
      <c r="CI336" s="16">
        <f t="shared" si="3097"/>
        <v>0</v>
      </c>
      <c r="CJ336" s="16"/>
      <c r="CK336" s="16">
        <f t="shared" si="3098"/>
        <v>0</v>
      </c>
      <c r="CL336" s="16"/>
      <c r="CM336" s="16">
        <f t="shared" si="3099"/>
        <v>0</v>
      </c>
      <c r="CN336" s="16"/>
      <c r="CO336" s="16">
        <f t="shared" si="3100"/>
        <v>0</v>
      </c>
      <c r="CP336" s="18"/>
      <c r="CQ336" s="16">
        <f t="shared" si="3101"/>
        <v>0</v>
      </c>
      <c r="CR336" s="16"/>
      <c r="CS336" s="16">
        <f t="shared" si="3102"/>
        <v>0</v>
      </c>
      <c r="CT336" s="16"/>
      <c r="CU336" s="16">
        <f t="shared" si="3103"/>
        <v>0</v>
      </c>
      <c r="CV336" s="16"/>
      <c r="CW336" s="16">
        <f t="shared" si="3104"/>
        <v>0</v>
      </c>
      <c r="CX336" s="16"/>
      <c r="CY336" s="16">
        <f t="shared" si="3105"/>
        <v>0</v>
      </c>
      <c r="CZ336" s="16"/>
      <c r="DA336" s="16">
        <f t="shared" si="3106"/>
        <v>0</v>
      </c>
      <c r="DB336" s="16"/>
      <c r="DC336" s="16">
        <f t="shared" si="3107"/>
        <v>0</v>
      </c>
      <c r="DD336" s="16"/>
      <c r="DE336" s="16">
        <f t="shared" si="3108"/>
        <v>0</v>
      </c>
      <c r="DF336" s="16"/>
      <c r="DG336" s="16">
        <f t="shared" si="3109"/>
        <v>0</v>
      </c>
      <c r="DH336" s="16"/>
      <c r="DI336" s="16">
        <f t="shared" si="3110"/>
        <v>0</v>
      </c>
      <c r="DJ336" s="16"/>
      <c r="DK336" s="16">
        <f t="shared" si="3111"/>
        <v>0</v>
      </c>
      <c r="DL336" s="16"/>
      <c r="DM336" s="16">
        <f t="shared" si="3112"/>
        <v>0</v>
      </c>
      <c r="DN336" s="16"/>
      <c r="DO336" s="16">
        <f t="shared" si="3114"/>
        <v>0</v>
      </c>
      <c r="DP336" s="16">
        <f t="shared" si="3113"/>
        <v>16</v>
      </c>
      <c r="DQ336" s="16">
        <f t="shared" si="3113"/>
        <v>854746.76686000009</v>
      </c>
    </row>
    <row r="337" spans="1:121" ht="15.75" customHeight="1" x14ac:dyDescent="0.25">
      <c r="A337" s="69">
        <v>35</v>
      </c>
      <c r="B337" s="78"/>
      <c r="C337" s="71" t="s">
        <v>465</v>
      </c>
      <c r="D337" s="75">
        <f t="shared" ref="D337:D364" si="3115">D336</f>
        <v>19063</v>
      </c>
      <c r="E337" s="75">
        <v>18530</v>
      </c>
      <c r="F337" s="75">
        <v>18715</v>
      </c>
      <c r="G337" s="79">
        <v>1.4</v>
      </c>
      <c r="H337" s="76">
        <v>1</v>
      </c>
      <c r="I337" s="76">
        <v>1</v>
      </c>
      <c r="J337" s="75">
        <v>1.4</v>
      </c>
      <c r="K337" s="75">
        <v>1.68</v>
      </c>
      <c r="L337" s="75">
        <v>2.23</v>
      </c>
      <c r="M337" s="75">
        <v>2.57</v>
      </c>
      <c r="N337" s="74">
        <f t="shared" ref="N337:BY337" si="3116">SUM(N338:N346)</f>
        <v>957</v>
      </c>
      <c r="O337" s="74">
        <f t="shared" si="3116"/>
        <v>36071893.931791671</v>
      </c>
      <c r="P337" s="74">
        <f t="shared" si="3116"/>
        <v>101</v>
      </c>
      <c r="Q337" s="74">
        <f t="shared" si="3116"/>
        <v>4224155.3084499994</v>
      </c>
      <c r="R337" s="74">
        <f t="shared" si="3116"/>
        <v>0</v>
      </c>
      <c r="S337" s="74">
        <f t="shared" si="3116"/>
        <v>0</v>
      </c>
      <c r="T337" s="74">
        <f t="shared" si="3116"/>
        <v>0</v>
      </c>
      <c r="U337" s="74">
        <f t="shared" si="3116"/>
        <v>0</v>
      </c>
      <c r="V337" s="74">
        <f t="shared" si="3116"/>
        <v>0</v>
      </c>
      <c r="W337" s="74">
        <f t="shared" si="3116"/>
        <v>0</v>
      </c>
      <c r="X337" s="74">
        <f t="shared" si="3116"/>
        <v>115</v>
      </c>
      <c r="Y337" s="74">
        <f t="shared" si="3116"/>
        <v>4859986.5461583333</v>
      </c>
      <c r="Z337" s="74">
        <f t="shared" si="3116"/>
        <v>0</v>
      </c>
      <c r="AA337" s="74">
        <f t="shared" si="3116"/>
        <v>0</v>
      </c>
      <c r="AB337" s="74">
        <f t="shared" si="3116"/>
        <v>0</v>
      </c>
      <c r="AC337" s="74">
        <f t="shared" si="3116"/>
        <v>0</v>
      </c>
      <c r="AD337" s="74">
        <v>0</v>
      </c>
      <c r="AE337" s="74">
        <f t="shared" ref="AE337" si="3117">SUM(AE338:AE346)</f>
        <v>0</v>
      </c>
      <c r="AF337" s="74">
        <f t="shared" si="3116"/>
        <v>165</v>
      </c>
      <c r="AG337" s="74">
        <f t="shared" si="3116"/>
        <v>7376201.3299333341</v>
      </c>
      <c r="AH337" s="74">
        <f t="shared" si="3116"/>
        <v>4</v>
      </c>
      <c r="AI337" s="74">
        <f t="shared" si="3116"/>
        <v>141830.72096666665</v>
      </c>
      <c r="AJ337" s="74">
        <f t="shared" si="3116"/>
        <v>1</v>
      </c>
      <c r="AK337" s="74">
        <f t="shared" si="3116"/>
        <v>79006.374766666646</v>
      </c>
      <c r="AL337" s="74">
        <f t="shared" si="3116"/>
        <v>0</v>
      </c>
      <c r="AM337" s="74">
        <f t="shared" si="3116"/>
        <v>0</v>
      </c>
      <c r="AN337" s="74">
        <f t="shared" si="3116"/>
        <v>16</v>
      </c>
      <c r="AO337" s="74">
        <f t="shared" si="3116"/>
        <v>590218.64218800003</v>
      </c>
      <c r="AP337" s="74">
        <f t="shared" si="3116"/>
        <v>16</v>
      </c>
      <c r="AQ337" s="74">
        <f t="shared" si="3116"/>
        <v>573414.94167999993</v>
      </c>
      <c r="AR337" s="74">
        <f t="shared" si="3116"/>
        <v>235</v>
      </c>
      <c r="AS337" s="74">
        <f t="shared" si="3116"/>
        <v>11052304.426127998</v>
      </c>
      <c r="AT337" s="74">
        <f t="shared" si="3116"/>
        <v>2</v>
      </c>
      <c r="AU337" s="74">
        <f t="shared" si="3116"/>
        <v>184026.80604</v>
      </c>
      <c r="AV337" s="74">
        <f t="shared" si="3116"/>
        <v>0</v>
      </c>
      <c r="AW337" s="74">
        <f t="shared" si="3116"/>
        <v>0</v>
      </c>
      <c r="AX337" s="74">
        <f t="shared" si="3116"/>
        <v>0</v>
      </c>
      <c r="AY337" s="74">
        <f t="shared" si="3116"/>
        <v>0</v>
      </c>
      <c r="AZ337" s="74">
        <f t="shared" si="3116"/>
        <v>43</v>
      </c>
      <c r="BA337" s="74">
        <f t="shared" si="3116"/>
        <v>1926562.1551399999</v>
      </c>
      <c r="BB337" s="74">
        <f t="shared" si="3116"/>
        <v>0</v>
      </c>
      <c r="BC337" s="74">
        <f t="shared" si="3116"/>
        <v>0</v>
      </c>
      <c r="BD337" s="74">
        <f t="shared" si="3116"/>
        <v>0</v>
      </c>
      <c r="BE337" s="74">
        <f t="shared" si="3116"/>
        <v>0</v>
      </c>
      <c r="BF337" s="74">
        <f t="shared" si="3116"/>
        <v>0</v>
      </c>
      <c r="BG337" s="74">
        <f t="shared" si="3116"/>
        <v>0</v>
      </c>
      <c r="BH337" s="74">
        <f t="shared" si="3116"/>
        <v>0</v>
      </c>
      <c r="BI337" s="74">
        <f t="shared" si="3116"/>
        <v>0</v>
      </c>
      <c r="BJ337" s="74">
        <f t="shared" si="3116"/>
        <v>174</v>
      </c>
      <c r="BK337" s="74">
        <f t="shared" si="3116"/>
        <v>6623888.2473224998</v>
      </c>
      <c r="BL337" s="74">
        <v>115</v>
      </c>
      <c r="BM337" s="74">
        <f t="shared" si="3116"/>
        <v>4443869.3334233342</v>
      </c>
      <c r="BN337" s="74">
        <f t="shared" si="3116"/>
        <v>0</v>
      </c>
      <c r="BO337" s="74">
        <f t="shared" si="3116"/>
        <v>0</v>
      </c>
      <c r="BP337" s="74">
        <f t="shared" si="3116"/>
        <v>3</v>
      </c>
      <c r="BQ337" s="74">
        <f t="shared" si="3116"/>
        <v>355440.08975999994</v>
      </c>
      <c r="BR337" s="74">
        <f t="shared" si="3116"/>
        <v>50</v>
      </c>
      <c r="BS337" s="74">
        <f t="shared" si="3116"/>
        <v>1274090.8786666668</v>
      </c>
      <c r="BT337" s="74">
        <f t="shared" si="3116"/>
        <v>30</v>
      </c>
      <c r="BU337" s="74">
        <f t="shared" si="3116"/>
        <v>760999.01756666659</v>
      </c>
      <c r="BV337" s="74">
        <f t="shared" si="3116"/>
        <v>0</v>
      </c>
      <c r="BW337" s="74">
        <f t="shared" si="3116"/>
        <v>0</v>
      </c>
      <c r="BX337" s="74">
        <f t="shared" si="3116"/>
        <v>0</v>
      </c>
      <c r="BY337" s="74">
        <f t="shared" si="3116"/>
        <v>0</v>
      </c>
      <c r="BZ337" s="74">
        <f t="shared" ref="BZ337:DQ337" si="3118">SUM(BZ338:BZ346)</f>
        <v>0</v>
      </c>
      <c r="CA337" s="74">
        <f t="shared" si="3118"/>
        <v>0</v>
      </c>
      <c r="CB337" s="74">
        <f t="shared" si="3118"/>
        <v>30</v>
      </c>
      <c r="CC337" s="74">
        <f t="shared" si="3118"/>
        <v>1284628.4724000001</v>
      </c>
      <c r="CD337" s="74">
        <f t="shared" si="3118"/>
        <v>0</v>
      </c>
      <c r="CE337" s="74">
        <f t="shared" si="3118"/>
        <v>0</v>
      </c>
      <c r="CF337" s="74">
        <f t="shared" si="3118"/>
        <v>0</v>
      </c>
      <c r="CG337" s="74">
        <f t="shared" si="3118"/>
        <v>0</v>
      </c>
      <c r="CH337" s="74">
        <f t="shared" si="3118"/>
        <v>170</v>
      </c>
      <c r="CI337" s="74">
        <f t="shared" si="3118"/>
        <v>5007710.8754399996</v>
      </c>
      <c r="CJ337" s="74">
        <f t="shared" si="3118"/>
        <v>36</v>
      </c>
      <c r="CK337" s="74">
        <f t="shared" si="3118"/>
        <v>1296996.4598499998</v>
      </c>
      <c r="CL337" s="74">
        <f t="shared" si="3118"/>
        <v>265</v>
      </c>
      <c r="CM337" s="74">
        <f t="shared" si="3118"/>
        <v>12328709.791951001</v>
      </c>
      <c r="CN337" s="74">
        <f t="shared" si="3118"/>
        <v>140</v>
      </c>
      <c r="CO337" s="74">
        <f t="shared" si="3118"/>
        <v>7344905.29605</v>
      </c>
      <c r="CP337" s="77">
        <f t="shared" si="3118"/>
        <v>3</v>
      </c>
      <c r="CQ337" s="74">
        <f t="shared" si="3118"/>
        <v>132933.16609999997</v>
      </c>
      <c r="CR337" s="74">
        <f t="shared" si="3118"/>
        <v>76</v>
      </c>
      <c r="CS337" s="74">
        <f t="shared" si="3118"/>
        <v>4101443.6910159998</v>
      </c>
      <c r="CT337" s="74">
        <f t="shared" si="3118"/>
        <v>56</v>
      </c>
      <c r="CU337" s="74">
        <f t="shared" si="3118"/>
        <v>2462886.2080760002</v>
      </c>
      <c r="CV337" s="74">
        <f t="shared" si="3118"/>
        <v>76</v>
      </c>
      <c r="CW337" s="74">
        <f t="shared" si="3118"/>
        <v>4038028.7924969997</v>
      </c>
      <c r="CX337" s="74">
        <f t="shared" si="3118"/>
        <v>50</v>
      </c>
      <c r="CY337" s="74">
        <f t="shared" si="3118"/>
        <v>2427113.3265399998</v>
      </c>
      <c r="CZ337" s="74">
        <f t="shared" si="3118"/>
        <v>145</v>
      </c>
      <c r="DA337" s="74">
        <f t="shared" si="3118"/>
        <v>7375233.7324259989</v>
      </c>
      <c r="DB337" s="74">
        <f t="shared" si="3118"/>
        <v>65</v>
      </c>
      <c r="DC337" s="74">
        <f t="shared" si="3118"/>
        <v>2820740.6721666665</v>
      </c>
      <c r="DD337" s="74">
        <f t="shared" si="3118"/>
        <v>17</v>
      </c>
      <c r="DE337" s="74">
        <f t="shared" si="3118"/>
        <v>775728.02886833344</v>
      </c>
      <c r="DF337" s="74">
        <f t="shared" si="3118"/>
        <v>10</v>
      </c>
      <c r="DG337" s="74">
        <f t="shared" si="3118"/>
        <v>594495.91950000008</v>
      </c>
      <c r="DH337" s="74">
        <f t="shared" si="3118"/>
        <v>134</v>
      </c>
      <c r="DI337" s="74">
        <f t="shared" si="3118"/>
        <v>7398687.0623399997</v>
      </c>
      <c r="DJ337" s="74">
        <f t="shared" si="3118"/>
        <v>10</v>
      </c>
      <c r="DK337" s="74">
        <f t="shared" si="3118"/>
        <v>711799.14119999995</v>
      </c>
      <c r="DL337" s="74">
        <f t="shared" si="3118"/>
        <v>41</v>
      </c>
      <c r="DM337" s="74">
        <f t="shared" si="3118"/>
        <v>3113608.2153837495</v>
      </c>
      <c r="DN337" s="19">
        <f t="shared" si="3118"/>
        <v>0</v>
      </c>
      <c r="DO337" s="19">
        <f t="shared" si="3118"/>
        <v>0</v>
      </c>
      <c r="DP337" s="74">
        <f t="shared" si="3118"/>
        <v>3351</v>
      </c>
      <c r="DQ337" s="74">
        <f t="shared" si="3118"/>
        <v>143753537.60178658</v>
      </c>
    </row>
    <row r="338" spans="1:121" ht="15.75" customHeight="1" x14ac:dyDescent="0.25">
      <c r="A338" s="20"/>
      <c r="B338" s="54">
        <v>291</v>
      </c>
      <c r="C338" s="55" t="s">
        <v>466</v>
      </c>
      <c r="D338" s="56">
        <f t="shared" si="3115"/>
        <v>19063</v>
      </c>
      <c r="E338" s="56">
        <v>18530</v>
      </c>
      <c r="F338" s="56">
        <v>18715</v>
      </c>
      <c r="G338" s="21">
        <v>1.02</v>
      </c>
      <c r="H338" s="15">
        <v>1</v>
      </c>
      <c r="I338" s="15">
        <v>1</v>
      </c>
      <c r="J338" s="56">
        <v>1.4</v>
      </c>
      <c r="K338" s="56">
        <v>1.68</v>
      </c>
      <c r="L338" s="56">
        <v>2.23</v>
      </c>
      <c r="M338" s="56">
        <v>2.57</v>
      </c>
      <c r="N338" s="16">
        <v>198</v>
      </c>
      <c r="O338" s="16">
        <f t="shared" ref="O338:O346" si="3119">(N338/12*5*$D338*$G338*$H338*$J338*O$11)+(N338/12*4*$E338*$G338*$I338*$J338*O$12)+(N338/12*3*$F338*$G338*$I338*$J338*O$12)</f>
        <v>5644504.4733000007</v>
      </c>
      <c r="P338" s="16">
        <v>0</v>
      </c>
      <c r="Q338" s="16">
        <f t="shared" ref="Q338:Q346" si="3120">(P338/12*5*$D338*$G338*$H338*$J338*Q$11)+(P338/12*4*$E338*$G338*$I338*$J338*Q$12)+(P338/12*3*$F338*$G338*$I338*$J338*Q$12)</f>
        <v>0</v>
      </c>
      <c r="R338" s="16">
        <v>0</v>
      </c>
      <c r="S338" s="16">
        <f t="shared" ref="S338:S346" si="3121">(R338/12*5*$D338*$G338*$H338*$J338*S$11)+(R338/12*4*$E338*$G338*$I338*$J338*S$12)+(R338/12*3*$F338*$G338*$I338*$J338*S$12)</f>
        <v>0</v>
      </c>
      <c r="T338" s="16"/>
      <c r="U338" s="16">
        <f t="shared" ref="U338:U346" si="3122">(T338/12*5*$D338*$G338*$H338*$J338*U$11)+(T338/12*4*$E338*$G338*$I338*$J338*U$12)+(T338/12*3*$F338*$G338*$I338*$J338*U$12)</f>
        <v>0</v>
      </c>
      <c r="V338" s="16">
        <v>0</v>
      </c>
      <c r="W338" s="16">
        <f t="shared" ref="W338:W346" si="3123">(V338/12*5*$D338*$G338*$H338*$J338*W$11)+(V338/12*4*$E338*$G338*$I338*$J338*W$12)+(V338/12*3*$F338*$G338*$I338*$J338*W$12)</f>
        <v>0</v>
      </c>
      <c r="X338" s="16"/>
      <c r="Y338" s="16">
        <f t="shared" ref="Y338:Y346" si="3124">(X338/12*5*$D338*$G338*$H338*$J338*Y$11)+(X338/12*4*$E338*$G338*$I338*$J338*Y$12)+(X338/12*3*$F338*$G338*$I338*$J338*Y$12)</f>
        <v>0</v>
      </c>
      <c r="Z338" s="16">
        <v>0</v>
      </c>
      <c r="AA338" s="16">
        <f t="shared" ref="AA338:AA346" si="3125">(Z338/12*5*$D338*$G338*$H338*$J338*AA$11)+(Z338/12*4*$E338*$G338*$I338*$J338*AA$12)+(Z338/12*3*$F338*$G338*$I338*$J338*AA$12)</f>
        <v>0</v>
      </c>
      <c r="AB338" s="16">
        <v>0</v>
      </c>
      <c r="AC338" s="16">
        <f t="shared" ref="AC338:AC346" si="3126">(AB338/12*5*$D338*$G338*$H338*$J338*AC$11)+(AB338/12*4*$E338*$G338*$I338*$J338*AC$12)+(AB338/12*3*$F338*$G338*$I338*$J338*AC$12)</f>
        <v>0</v>
      </c>
      <c r="AD338" s="16">
        <v>0</v>
      </c>
      <c r="AE338" s="16">
        <f t="shared" ref="AE338:AE346" si="3127">(AD338/12*5*$D338*$G338*$H338*$J338*AE$11)+(AD338/12*4*$E338*$G338*$I338*$J338*AE$12)+(AD338/12*3*$F338*$G338*$I338*$J338*AE$12)</f>
        <v>0</v>
      </c>
      <c r="AF338" s="16">
        <v>0</v>
      </c>
      <c r="AG338" s="16">
        <f t="shared" ref="AG338:AG346" si="3128">(AF338/12*5*$D338*$G338*$H338*$J338*AG$11)+(AF338/12*4*$E338*$G338*$I338*$J338*AG$12)+(AF338/12*3*$F338*$G338*$I338*$J338*AG$12)</f>
        <v>0</v>
      </c>
      <c r="AH338" s="16"/>
      <c r="AI338" s="16">
        <f t="shared" ref="AI338:AI346" si="3129">(AH338/12*5*$D338*$G338*$H338*$J338*AI$11)+(AH338/12*4*$E338*$G338*$I338*$J338*AI$12)+(AH338/12*3*$F338*$G338*$I338*$J338*AI$12)</f>
        <v>0</v>
      </c>
      <c r="AJ338" s="16"/>
      <c r="AK338" s="16">
        <f t="shared" ref="AK338:AK346" si="3130">(AJ338/12*5*$D338*$G338*$H338*$J338*AK$11)+(AJ338/12*4*$E338*$G338*$I338*$J338*AK$12)+(AJ338/12*3*$F338*$G338*$I338*$J338*AK$12)</f>
        <v>0</v>
      </c>
      <c r="AL338" s="58">
        <v>0</v>
      </c>
      <c r="AM338" s="16">
        <f t="shared" ref="AM338:AM346" si="3131">(AL338/12*5*$D338*$G338*$H338*$J338*AM$11)+(AL338/12*4*$E338*$G338*$I338*$J338*AM$12)+(AL338/12*3*$F338*$G338*$I338*$J338*AM$12)</f>
        <v>0</v>
      </c>
      <c r="AN338" s="59">
        <v>9</v>
      </c>
      <c r="AO338" s="16">
        <f t="shared" ref="AO338:AO346" si="3132">(AN338/12*5*$D338*$G338*$H338*$K338*AO$11)+(AN338/12*4*$E338*$G338*$I338*$K338*AO$12)+(AN338/12*3*$F338*$G338*$I338*$K338*AO$12)</f>
        <v>296563.06159200001</v>
      </c>
      <c r="AP338" s="16">
        <v>8</v>
      </c>
      <c r="AQ338" s="16">
        <f t="shared" ref="AQ338:AQ346" si="3133">(AP338/12*5*$D338*$G338*$H338*$K338*AQ$11)+(AP338/12*4*$E338*$G338*$I338*$K338*AQ$12)+(AP338/12*3*$F338*$G338*$I338*$K338*AQ$12)</f>
        <v>233021.21136000002</v>
      </c>
      <c r="AR338" s="16">
        <v>15</v>
      </c>
      <c r="AS338" s="16">
        <f t="shared" ref="AS338:AS346" si="3134">(AR338/12*5*$D338*$G338*$H338*$K338*AS$11)+(AR338/12*4*$E338*$G338*$I338*$K338*AS$12)+(AR338/12*3*$F338*$G338*$I338*$K338*AS$12)</f>
        <v>494271.76932000002</v>
      </c>
      <c r="AT338" s="16">
        <v>0</v>
      </c>
      <c r="AU338" s="16">
        <f t="shared" ref="AU338:AU346" si="3135">(AT338/12*5*$D338*$G338*$H338*$K338*AU$11)+(AT338/12*4*$E338*$G338*$I338*$K338*AU$12)+(AT338/12*3*$F338*$G338*$I338*$K338*AU$12)</f>
        <v>0</v>
      </c>
      <c r="AV338" s="16"/>
      <c r="AW338" s="16">
        <f t="shared" ref="AW338:AW346" si="3136">(AV338/12*5*$D338*$G338*$H338*$J338*AW$11)+(AV338/12*4*$E338*$G338*$I338*$J338*AW$12)+(AV338/12*3*$F338*$G338*$I338*$J338*AW$12)</f>
        <v>0</v>
      </c>
      <c r="AX338" s="16"/>
      <c r="AY338" s="16">
        <f t="shared" ref="AY338:AY346" si="3137">(AX338/12*5*$D338*$G338*$H338*$J338*AY$11)+(AX338/12*4*$E338*$G338*$I338*$J338*AY$12)+(AX338/12*3*$F338*$G338*$I338*$J338*AY$12)</f>
        <v>0</v>
      </c>
      <c r="AZ338" s="16">
        <v>9</v>
      </c>
      <c r="BA338" s="16">
        <f t="shared" ref="BA338:BA346" si="3138">(AZ338/12*5*$D338*$G338*$H338*$K338*BA$11)+(AZ338/12*4*$E338*$G338*$I338*$K338*BA$12)+(AZ338/12*3*$F338*$G338*$I338*$K338*BA$12)</f>
        <v>288465.83892000001</v>
      </c>
      <c r="BB338" s="16">
        <v>0</v>
      </c>
      <c r="BC338" s="16">
        <f t="shared" ref="BC338:BC346" si="3139">(BB338/12*5*$D338*$G338*$H338*$J338*BC$11)+(BB338/12*4*$E338*$G338*$I338*$J338*BC$12)+(BB338/12*3*$F338*$G338*$I338*$J338*BC$12)</f>
        <v>0</v>
      </c>
      <c r="BD338" s="16">
        <v>0</v>
      </c>
      <c r="BE338" s="16">
        <f t="shared" ref="BE338:BE346" si="3140">(BD338/12*5*$D338*$G338*$H338*$J338*BE$11)+(BD338/12*4*$E338*$G338*$I338*$J338*BE$12)+(BD338/12*3*$F338*$G338*$I338*$J338*BE$12)</f>
        <v>0</v>
      </c>
      <c r="BF338" s="16">
        <v>0</v>
      </c>
      <c r="BG338" s="16">
        <f t="shared" ref="BG338:BG346" si="3141">(BF338/12*5*$D338*$G338*$H338*$J338*BG$11)+(BF338/12*4*$E338*$G338*$I338*$J338*BG$12)+(BF338/12*3*$F338*$G338*$I338*$J338*BG$12)</f>
        <v>0</v>
      </c>
      <c r="BH338" s="16">
        <v>0</v>
      </c>
      <c r="BI338" s="16">
        <f t="shared" ref="BI338:BI346" si="3142">(BH338/12*5*$D338*$G338*$H338*$K338*BI$11)+(BH338/12*4*$E338*$G338*$I338*$K338*BI$12)+(BH338/12*3*$F338*$G338*$I338*$K338*BI$12)</f>
        <v>0</v>
      </c>
      <c r="BJ338" s="16">
        <v>45</v>
      </c>
      <c r="BK338" s="16">
        <f t="shared" ref="BK338:BK346" si="3143">(BJ338/12*5*$D338*$G338*$H338*$J338*BK$11)+(BJ338/12*4*$E338*$G338*$I338*$J338*BK$12)+(BJ338/12*3*$F338*$G338*$I338*$J338*BK$12)</f>
        <v>1291518.9267749998</v>
      </c>
      <c r="BL338" s="16">
        <v>10</v>
      </c>
      <c r="BM338" s="16">
        <f t="shared" ref="BM338:BM346" si="3144">(BL338/12*5*$D338*$G338*$H338*$J338*BM$11)+(BL338/12*4*$E338*$G338*$I338*$J338*BM$12)+(BL338/12*3*$F338*$G338*$I338*$J338*BM$12)</f>
        <v>274595.42739999999</v>
      </c>
      <c r="BN338" s="22">
        <v>0</v>
      </c>
      <c r="BO338" s="16">
        <f t="shared" ref="BO338:BO346" si="3145">(BN338/12*5*$D338*$G338*$H338*$K338*BO$11)+(BN338/12*4*$E338*$G338*$I338*$K338*BO$12)+(BN338/12*3*$F338*$G338*$I338*$K338*BO$12)</f>
        <v>0</v>
      </c>
      <c r="BP338" s="16"/>
      <c r="BQ338" s="16">
        <f t="shared" ref="BQ338:BQ346" si="3146">(BP338/12*5*$D338*$G338*$H338*$K338*BQ$11)+(BP338/12*4*$E338*$G338*$I338*$K338*BQ$12)+(BP338/12*3*$F338*$G338*$I338*$K338*BQ$12)</f>
        <v>0</v>
      </c>
      <c r="BR338" s="16">
        <v>0</v>
      </c>
      <c r="BS338" s="16">
        <f t="shared" ref="BS338:BS346" si="3147">(BR338/12*5*$D338*$G338*$H338*$J338*BS$11)+(BR338/12*4*$E338*$G338*$I338*$J338*BS$12)+(BR338/12*3*$F338*$G338*$I338*$J338*BS$12)</f>
        <v>0</v>
      </c>
      <c r="BT338" s="16">
        <v>13</v>
      </c>
      <c r="BU338" s="16">
        <f t="shared" ref="BU338:BU346" si="3148">(BT338/12*5*$D338*$G338*$H338*$J338*BU$11)+(BT338/12*4*$E338*$G338*$I338*$J338*BU$12)+(BT338/12*3*$F338*$G338*$I338*$J338*BU$12)</f>
        <v>263125.08403999999</v>
      </c>
      <c r="BV338" s="16"/>
      <c r="BW338" s="16">
        <f t="shared" ref="BW338:BW346" si="3149">(BV338/12*5*$D338*$G338*$H338*$K338*BW$11)+(BV338/12*4*$E338*$G338*$I338*$K338*BW$12)+(BV338/12*3*$F338*$G338*$I338*$K338*BW$12)</f>
        <v>0</v>
      </c>
      <c r="BX338" s="16"/>
      <c r="BY338" s="16">
        <f t="shared" ref="BY338:BY346" si="3150">(BX338/12*5*$D338*$G338*$H338*$K338*BY$11)+(BX338/12*4*$E338*$G338*$I338*$K338*BY$12)+(BX338/12*3*$F338*$G338*$I338*$K338*BY$12)</f>
        <v>0</v>
      </c>
      <c r="BZ338" s="16">
        <v>0</v>
      </c>
      <c r="CA338" s="16">
        <f t="shared" ref="CA338:CA346" si="3151">(BZ338/12*5*$D338*$G338*$H338*$J338*CA$11)+(BZ338/12*4*$E338*$G338*$I338*$J338*CA$12)+(BZ338/12*3*$F338*$G338*$I338*$J338*CA$12)</f>
        <v>0</v>
      </c>
      <c r="CB338" s="16"/>
      <c r="CC338" s="16">
        <f t="shared" ref="CC338:CC346" si="3152">(CB338/12*5*$D338*$G338*$H338*$K338*CC$11)+(CB338/12*4*$E338*$G338*$I338*$K338*CC$12)+(CB338/12*3*$F338*$G338*$I338*$K338*CC$12)</f>
        <v>0</v>
      </c>
      <c r="CD338" s="16">
        <v>0</v>
      </c>
      <c r="CE338" s="16">
        <f t="shared" ref="CE338:CE346" si="3153">(CD338/12*5*$D338*$G338*$H338*$J338*CE$11)+(CD338/12*4*$E338*$G338*$I338*$J338*CE$12)+(CD338/12*3*$F338*$G338*$I338*$J338*CE$12)</f>
        <v>0</v>
      </c>
      <c r="CF338" s="16"/>
      <c r="CG338" s="16">
        <f t="shared" ref="CG338:CG346" si="3154">(CF338/12*5*$D338*$G338*$H338*$J338*CG$11)+(CF338/12*4*$E338*$G338*$I338*$J338*CG$12)+(CF338/12*3*$F338*$G338*$I338*$J338*CG$12)</f>
        <v>0</v>
      </c>
      <c r="CH338" s="16">
        <v>2</v>
      </c>
      <c r="CI338" s="16">
        <f t="shared" ref="CI338:CI346" si="3155">(CH338/12*5*$D338*$G338*$H338*$J338*CI$11)+(CH338/12*4*$E338*$G338*$I338*$J338*CI$12)+(CH338/12*3*$F338*$G338*$I338*$J338*CI$12)</f>
        <v>40480.782159999995</v>
      </c>
      <c r="CJ338" s="16">
        <v>6</v>
      </c>
      <c r="CK338" s="16">
        <f t="shared" ref="CK338:CK346" si="3156">(CJ338/12*5*$D338*$G338*$H338*$J338*CK$11)+(CJ338/12*4*$E338*$G338*$I338*$J338*CK$12)+(CJ338/12*3*$F338*$G338*$I338*$J338*CK$12)</f>
        <v>160258.79939999999</v>
      </c>
      <c r="CL338" s="16">
        <v>13</v>
      </c>
      <c r="CM338" s="16">
        <f t="shared" ref="CM338:CM346" si="3157">(CL338/12*5*$D338*$G338*$H338*$K338*CM$11)+(CL338/12*4*$E338*$G338*$I338*$K338*CM$12)+(CL338/12*3*$F338*$G338*$I338*$K338*CM$12)</f>
        <v>424653.06865799997</v>
      </c>
      <c r="CN338" s="16"/>
      <c r="CO338" s="16">
        <f t="shared" ref="CO338:CO346" si="3158">(CN338/12*5*$D338*$G338*$H338*$K338*CO$11)+(CN338/12*4*$E338*$G338*$I338*$K338*CO$12)+(CN338/12*3*$F338*$G338*$I338*$K338*CO$12)</f>
        <v>0</v>
      </c>
      <c r="CP338" s="18"/>
      <c r="CQ338" s="16">
        <f t="shared" ref="CQ338:CQ346" si="3159">(CP338/12*5*$D338*$G338*$H338*$J338*CQ$11)+(CP338/12*4*$E338*$G338*$I338*$J338*CQ$12)+(CP338/12*3*$F338*$G338*$I338*$J338*CQ$12)</f>
        <v>0</v>
      </c>
      <c r="CR338" s="16">
        <v>2</v>
      </c>
      <c r="CS338" s="16">
        <f t="shared" ref="CS338:CS346" si="3160">(CR338/12*5*$D338*$G338*$H338*$K338*CS$11)+(CR338/12*4*$E338*$G338*$I338*$K338*CS$12)+(CR338/12*3*$F338*$G338*$I338*$K338*CS$12)</f>
        <v>73407.13396799998</v>
      </c>
      <c r="CT338" s="16">
        <v>10</v>
      </c>
      <c r="CU338" s="16">
        <f t="shared" ref="CU338:CU346" si="3161">(CT338/12*5*$D338*$G338*$H338*$K338*CU$11)+(CT338/12*4*$E338*$G338*$I338*$K338*CU$12)+(CT338/12*3*$F338*$G338*$I338*$K338*CU$12)</f>
        <v>319042.91748000006</v>
      </c>
      <c r="CV338" s="16"/>
      <c r="CW338" s="16">
        <f t="shared" ref="CW338:CW346" si="3162">(CV338/12*5*$D338*$G338*$H338*$K338*CW$11)+(CV338/12*4*$E338*$G338*$I338*$K338*CW$12)+(CV338/12*3*$F338*$G338*$I338*$K338*CW$12)</f>
        <v>0</v>
      </c>
      <c r="CX338" s="16">
        <v>15</v>
      </c>
      <c r="CY338" s="16">
        <f t="shared" ref="CY338:CY346" si="3163">(CX338/12*5*$D338*$G338*$H338*$K338*CY$11)+(CX338/12*4*$E338*$G338*$I338*$K338*CY$12)+(CX338/12*3*$F338*$G338*$I338*$K338*CY$12)</f>
        <v>550553.50475999992</v>
      </c>
      <c r="CZ338" s="16">
        <v>1</v>
      </c>
      <c r="DA338" s="16">
        <f t="shared" ref="DA338:DA346" si="3164">(CZ338/12*5*$D338*$G338*$H338*$K338*DA$11)+(CZ338/12*4*$E338*$G338*$I338*$K338*DA$12)+(CZ338/12*3*$F338*$G338*$I338*$K338*DA$12)</f>
        <v>36771.621893999996</v>
      </c>
      <c r="DB338" s="16">
        <v>1</v>
      </c>
      <c r="DC338" s="16">
        <f t="shared" ref="DC338:DC346" si="3165">(DB338/12*5*$D338*$G338*$H338*$J338*DC$11)+(DB338/12*4*$E338*$G338*$I338*$J338*DC$12)+(DB338/12*3*$F338*$G338*$I338*$J338*DC$12)</f>
        <v>30333.742599999994</v>
      </c>
      <c r="DD338" s="16"/>
      <c r="DE338" s="16">
        <f t="shared" ref="DE338:DE346" si="3166">(DD338/12*5*$D338*$G338*$H338*$J338*DE$11)+(DD338/12*4*$E338*$G338*$I338*$J338*DE$12)+(DD338/12*3*$F338*$G338*$I338*$J338*DE$12)</f>
        <v>0</v>
      </c>
      <c r="DF338" s="16"/>
      <c r="DG338" s="16">
        <f t="shared" ref="DG338:DG346" si="3167">(DF338/12*5*$D338*$G338*$H338*$K338*DG$11)+(DF338/12*4*$E338*$G338*$I338*$K338*DG$12)+(DF338/12*3*$F338*$G338*$I338*$K338*DG$12)</f>
        <v>0</v>
      </c>
      <c r="DH338" s="16">
        <v>10</v>
      </c>
      <c r="DI338" s="16">
        <f t="shared" ref="DI338:DI346" si="3168">(DH338/12*5*$D338*$G338*$H338*$K338*DI$11)+(DH338/12*4*$E338*$G338*$I338*$K338*DI$12)+(DH338/12*3*$F338*$G338*$I338*$K338*DI$12)</f>
        <v>394720.47720000002</v>
      </c>
      <c r="DJ338" s="16">
        <v>1</v>
      </c>
      <c r="DK338" s="16">
        <f t="shared" ref="DK338:DK346" si="3169">(DJ338/12*5*$D338*$G338*$H338*$L338*DK$11)+(DJ338/12*4*$E338*$G338*$I338*$L338*DK$12)+(DJ338/12*3*$F338*$G338*$I338*$L338*DK$12)</f>
        <v>54020.470537499998</v>
      </c>
      <c r="DL338" s="16">
        <v>5</v>
      </c>
      <c r="DM338" s="16">
        <f t="shared" si="3112"/>
        <v>291954.4382875</v>
      </c>
      <c r="DN338" s="16"/>
      <c r="DO338" s="16">
        <f t="shared" si="3114"/>
        <v>0</v>
      </c>
      <c r="DP338" s="16">
        <f t="shared" ref="DP338:DQ346" si="3170">SUM(N338,P338,R338,T338,V338,X338,Z338,AB338,AD338,AF338,AH338,AJ338,AL338,AN338,AP338,AR338,AT338,AV338,AX338,AZ338,BB338,BD338,BF338,BH338,BJ338,BL338,BN338,BP338,BR338,BT338,BV338,BX338,BZ338,CB338,CD338,CF338,CH338,CJ338,CL338,CN338,CP338,CR338,CT338,CV338,CX338,CZ338,DB338,DD338,DF338,DH338,DJ338,DL338,DN338)</f>
        <v>373</v>
      </c>
      <c r="DQ338" s="16">
        <f t="shared" si="3170"/>
        <v>11162262.749651998</v>
      </c>
    </row>
    <row r="339" spans="1:121" ht="15.75" customHeight="1" x14ac:dyDescent="0.25">
      <c r="A339" s="20"/>
      <c r="B339" s="54">
        <v>292</v>
      </c>
      <c r="C339" s="55" t="s">
        <v>467</v>
      </c>
      <c r="D339" s="56">
        <f t="shared" si="3115"/>
        <v>19063</v>
      </c>
      <c r="E339" s="56">
        <v>18530</v>
      </c>
      <c r="F339" s="56">
        <v>18715</v>
      </c>
      <c r="G339" s="21">
        <v>1.49</v>
      </c>
      <c r="H339" s="15">
        <v>1</v>
      </c>
      <c r="I339" s="15">
        <v>1</v>
      </c>
      <c r="J339" s="56">
        <v>1.4</v>
      </c>
      <c r="K339" s="56">
        <v>1.68</v>
      </c>
      <c r="L339" s="56">
        <v>2.23</v>
      </c>
      <c r="M339" s="56">
        <v>2.57</v>
      </c>
      <c r="N339" s="16">
        <v>558</v>
      </c>
      <c r="O339" s="16">
        <f t="shared" si="3119"/>
        <v>23237046.490350001</v>
      </c>
      <c r="P339" s="16">
        <v>100</v>
      </c>
      <c r="Q339" s="16">
        <f t="shared" si="3120"/>
        <v>4164345.2491666665</v>
      </c>
      <c r="R339" s="16"/>
      <c r="S339" s="16">
        <f t="shared" si="3121"/>
        <v>0</v>
      </c>
      <c r="T339" s="16"/>
      <c r="U339" s="16">
        <f t="shared" si="3122"/>
        <v>0</v>
      </c>
      <c r="V339" s="16"/>
      <c r="W339" s="16">
        <f t="shared" si="3123"/>
        <v>0</v>
      </c>
      <c r="X339" s="16">
        <v>113</v>
      </c>
      <c r="Y339" s="16">
        <f t="shared" si="3124"/>
        <v>4705710.1315583335</v>
      </c>
      <c r="Z339" s="16"/>
      <c r="AA339" s="16">
        <f t="shared" si="3125"/>
        <v>0</v>
      </c>
      <c r="AB339" s="16"/>
      <c r="AC339" s="16">
        <f t="shared" si="3126"/>
        <v>0</v>
      </c>
      <c r="AD339" s="16">
        <v>0</v>
      </c>
      <c r="AE339" s="16">
        <f t="shared" si="3127"/>
        <v>0</v>
      </c>
      <c r="AF339" s="16">
        <v>0</v>
      </c>
      <c r="AG339" s="16">
        <f t="shared" si="3128"/>
        <v>0</v>
      </c>
      <c r="AH339" s="16">
        <v>4</v>
      </c>
      <c r="AI339" s="16">
        <f t="shared" si="3129"/>
        <v>141830.72096666665</v>
      </c>
      <c r="AJ339" s="16"/>
      <c r="AK339" s="16">
        <f t="shared" si="3130"/>
        <v>0</v>
      </c>
      <c r="AL339" s="58">
        <v>0</v>
      </c>
      <c r="AM339" s="16">
        <f t="shared" si="3131"/>
        <v>0</v>
      </c>
      <c r="AN339" s="59">
        <v>3</v>
      </c>
      <c r="AO339" s="16">
        <f t="shared" si="3132"/>
        <v>144404.88946800001</v>
      </c>
      <c r="AP339" s="16">
        <v>8</v>
      </c>
      <c r="AQ339" s="16">
        <f t="shared" si="3133"/>
        <v>340393.73031999997</v>
      </c>
      <c r="AR339" s="16">
        <v>210</v>
      </c>
      <c r="AS339" s="16">
        <f t="shared" si="3134"/>
        <v>10108342.262759998</v>
      </c>
      <c r="AT339" s="16"/>
      <c r="AU339" s="16">
        <f t="shared" si="3135"/>
        <v>0</v>
      </c>
      <c r="AV339" s="16"/>
      <c r="AW339" s="16">
        <f t="shared" si="3136"/>
        <v>0</v>
      </c>
      <c r="AX339" s="16"/>
      <c r="AY339" s="16">
        <f t="shared" si="3137"/>
        <v>0</v>
      </c>
      <c r="AZ339" s="16">
        <v>29</v>
      </c>
      <c r="BA339" s="16">
        <f t="shared" si="3138"/>
        <v>1357800.5337399999</v>
      </c>
      <c r="BB339" s="16"/>
      <c r="BC339" s="16">
        <f t="shared" si="3139"/>
        <v>0</v>
      </c>
      <c r="BD339" s="16"/>
      <c r="BE339" s="16">
        <f t="shared" si="3140"/>
        <v>0</v>
      </c>
      <c r="BF339" s="16"/>
      <c r="BG339" s="16">
        <f t="shared" si="3141"/>
        <v>0</v>
      </c>
      <c r="BH339" s="16"/>
      <c r="BI339" s="16">
        <f t="shared" si="3142"/>
        <v>0</v>
      </c>
      <c r="BJ339" s="16">
        <v>120</v>
      </c>
      <c r="BK339" s="16">
        <f t="shared" si="3143"/>
        <v>5031014.9042999996</v>
      </c>
      <c r="BL339" s="16">
        <v>100</v>
      </c>
      <c r="BM339" s="16">
        <f t="shared" si="3144"/>
        <v>4011246.9296666672</v>
      </c>
      <c r="BN339" s="22"/>
      <c r="BO339" s="16">
        <f t="shared" si="3145"/>
        <v>0</v>
      </c>
      <c r="BP339" s="16"/>
      <c r="BQ339" s="16">
        <f t="shared" si="3146"/>
        <v>0</v>
      </c>
      <c r="BR339" s="16"/>
      <c r="BS339" s="16">
        <f t="shared" si="3147"/>
        <v>0</v>
      </c>
      <c r="BT339" s="16">
        <v>16</v>
      </c>
      <c r="BU339" s="16">
        <f t="shared" si="3148"/>
        <v>473069.53269333323</v>
      </c>
      <c r="BV339" s="16"/>
      <c r="BW339" s="16">
        <f t="shared" si="3149"/>
        <v>0</v>
      </c>
      <c r="BX339" s="16"/>
      <c r="BY339" s="16">
        <f t="shared" si="3150"/>
        <v>0</v>
      </c>
      <c r="BZ339" s="16"/>
      <c r="CA339" s="16">
        <f t="shared" si="3151"/>
        <v>0</v>
      </c>
      <c r="CB339" s="16">
        <v>30</v>
      </c>
      <c r="CC339" s="16">
        <f t="shared" si="3152"/>
        <v>1284628.4724000001</v>
      </c>
      <c r="CD339" s="16"/>
      <c r="CE339" s="16">
        <f t="shared" si="3153"/>
        <v>0</v>
      </c>
      <c r="CF339" s="16"/>
      <c r="CG339" s="16">
        <f t="shared" si="3154"/>
        <v>0</v>
      </c>
      <c r="CH339" s="16">
        <v>168</v>
      </c>
      <c r="CI339" s="16">
        <f t="shared" si="3155"/>
        <v>4967230.0932799997</v>
      </c>
      <c r="CJ339" s="16">
        <v>27</v>
      </c>
      <c r="CK339" s="16">
        <f t="shared" si="3156"/>
        <v>1053465.9313499997</v>
      </c>
      <c r="CL339" s="16">
        <v>243</v>
      </c>
      <c r="CM339" s="16">
        <f t="shared" si="3157"/>
        <v>11595334.582881</v>
      </c>
      <c r="CN339" s="16">
        <v>108</v>
      </c>
      <c r="CO339" s="16">
        <f t="shared" si="3158"/>
        <v>5924522.1064679995</v>
      </c>
      <c r="CP339" s="18">
        <v>3</v>
      </c>
      <c r="CQ339" s="16">
        <f t="shared" si="3159"/>
        <v>132933.16609999997</v>
      </c>
      <c r="CR339" s="16">
        <v>70</v>
      </c>
      <c r="CS339" s="16">
        <f t="shared" si="3160"/>
        <v>3753119.6435599998</v>
      </c>
      <c r="CT339" s="16">
        <v>46</v>
      </c>
      <c r="CU339" s="16">
        <f t="shared" si="3161"/>
        <v>2143843.2905959999</v>
      </c>
      <c r="CV339" s="16">
        <v>72</v>
      </c>
      <c r="CW339" s="16">
        <f t="shared" si="3162"/>
        <v>3867509.4086159999</v>
      </c>
      <c r="CX339" s="16">
        <v>35</v>
      </c>
      <c r="CY339" s="16">
        <f t="shared" si="3163"/>
        <v>1876559.8217799999</v>
      </c>
      <c r="CZ339" s="16">
        <v>114</v>
      </c>
      <c r="DA339" s="16">
        <f t="shared" si="3164"/>
        <v>6123556.5636419989</v>
      </c>
      <c r="DB339" s="16">
        <v>60</v>
      </c>
      <c r="DC339" s="16">
        <f t="shared" si="3165"/>
        <v>2658663.3219999997</v>
      </c>
      <c r="DD339" s="16">
        <v>17</v>
      </c>
      <c r="DE339" s="16">
        <f t="shared" si="3166"/>
        <v>775728.02886833344</v>
      </c>
      <c r="DF339" s="16">
        <v>10</v>
      </c>
      <c r="DG339" s="16">
        <f t="shared" si="3167"/>
        <v>594495.91950000008</v>
      </c>
      <c r="DH339" s="16">
        <v>115</v>
      </c>
      <c r="DI339" s="16">
        <f t="shared" si="3168"/>
        <v>6630917.0361000001</v>
      </c>
      <c r="DJ339" s="16">
        <v>6</v>
      </c>
      <c r="DK339" s="16">
        <f t="shared" si="3169"/>
        <v>473473.53588749998</v>
      </c>
      <c r="DL339" s="16">
        <v>25</v>
      </c>
      <c r="DM339" s="16">
        <f t="shared" si="3112"/>
        <v>2132412.318864583</v>
      </c>
      <c r="DN339" s="16"/>
      <c r="DO339" s="16">
        <f t="shared" si="3114"/>
        <v>0</v>
      </c>
      <c r="DP339" s="16">
        <f t="shared" si="3170"/>
        <v>2410</v>
      </c>
      <c r="DQ339" s="16">
        <f t="shared" si="3170"/>
        <v>109703598.61688305</v>
      </c>
    </row>
    <row r="340" spans="1:121" ht="15.75" customHeight="1" x14ac:dyDescent="0.25">
      <c r="A340" s="20"/>
      <c r="B340" s="54">
        <v>293</v>
      </c>
      <c r="C340" s="55" t="s">
        <v>468</v>
      </c>
      <c r="D340" s="56">
        <f t="shared" si="3115"/>
        <v>19063</v>
      </c>
      <c r="E340" s="56">
        <v>18530</v>
      </c>
      <c r="F340" s="56">
        <v>18715</v>
      </c>
      <c r="G340" s="21">
        <v>2.14</v>
      </c>
      <c r="H340" s="15">
        <v>1</v>
      </c>
      <c r="I340" s="15">
        <v>1</v>
      </c>
      <c r="J340" s="56">
        <v>1.4</v>
      </c>
      <c r="K340" s="56">
        <v>1.68</v>
      </c>
      <c r="L340" s="56">
        <v>2.23</v>
      </c>
      <c r="M340" s="56">
        <v>2.57</v>
      </c>
      <c r="N340" s="16">
        <v>10</v>
      </c>
      <c r="O340" s="16">
        <f t="shared" si="3119"/>
        <v>598100.59283333342</v>
      </c>
      <c r="P340" s="16">
        <v>1</v>
      </c>
      <c r="Q340" s="16">
        <f t="shared" si="3120"/>
        <v>59810.059283333336</v>
      </c>
      <c r="R340" s="16"/>
      <c r="S340" s="16">
        <f t="shared" si="3121"/>
        <v>0</v>
      </c>
      <c r="T340" s="16"/>
      <c r="U340" s="16">
        <f t="shared" si="3122"/>
        <v>0</v>
      </c>
      <c r="V340" s="16"/>
      <c r="W340" s="16">
        <f t="shared" si="3123"/>
        <v>0</v>
      </c>
      <c r="X340" s="16">
        <v>0</v>
      </c>
      <c r="Y340" s="16">
        <f t="shared" si="3124"/>
        <v>0</v>
      </c>
      <c r="Z340" s="16"/>
      <c r="AA340" s="16">
        <f t="shared" si="3125"/>
        <v>0</v>
      </c>
      <c r="AB340" s="16"/>
      <c r="AC340" s="16">
        <f t="shared" si="3126"/>
        <v>0</v>
      </c>
      <c r="AD340" s="16">
        <v>0</v>
      </c>
      <c r="AE340" s="16">
        <f t="shared" si="3127"/>
        <v>0</v>
      </c>
      <c r="AF340" s="16">
        <v>0</v>
      </c>
      <c r="AG340" s="16">
        <f t="shared" si="3128"/>
        <v>0</v>
      </c>
      <c r="AH340" s="16"/>
      <c r="AI340" s="16">
        <f t="shared" si="3129"/>
        <v>0</v>
      </c>
      <c r="AJ340" s="16"/>
      <c r="AK340" s="16">
        <f t="shared" si="3130"/>
        <v>0</v>
      </c>
      <c r="AL340" s="58">
        <v>0</v>
      </c>
      <c r="AM340" s="16">
        <f t="shared" si="3131"/>
        <v>0</v>
      </c>
      <c r="AN340" s="59">
        <v>0</v>
      </c>
      <c r="AO340" s="16">
        <f t="shared" si="3132"/>
        <v>0</v>
      </c>
      <c r="AP340" s="16"/>
      <c r="AQ340" s="16">
        <f t="shared" si="3133"/>
        <v>0</v>
      </c>
      <c r="AR340" s="16"/>
      <c r="AS340" s="16">
        <f t="shared" si="3134"/>
        <v>0</v>
      </c>
      <c r="AT340" s="16"/>
      <c r="AU340" s="16">
        <f t="shared" si="3135"/>
        <v>0</v>
      </c>
      <c r="AV340" s="16"/>
      <c r="AW340" s="16">
        <f t="shared" si="3136"/>
        <v>0</v>
      </c>
      <c r="AX340" s="16"/>
      <c r="AY340" s="16">
        <f t="shared" si="3137"/>
        <v>0</v>
      </c>
      <c r="AZ340" s="16">
        <v>3</v>
      </c>
      <c r="BA340" s="16">
        <f t="shared" si="3138"/>
        <v>201737.54748000001</v>
      </c>
      <c r="BB340" s="16"/>
      <c r="BC340" s="16">
        <f t="shared" si="3139"/>
        <v>0</v>
      </c>
      <c r="BD340" s="16"/>
      <c r="BE340" s="16">
        <f t="shared" si="3140"/>
        <v>0</v>
      </c>
      <c r="BF340" s="16"/>
      <c r="BG340" s="16">
        <f t="shared" si="3141"/>
        <v>0</v>
      </c>
      <c r="BH340" s="16"/>
      <c r="BI340" s="16">
        <f t="shared" si="3142"/>
        <v>0</v>
      </c>
      <c r="BJ340" s="16">
        <v>0</v>
      </c>
      <c r="BK340" s="16">
        <f t="shared" si="3143"/>
        <v>0</v>
      </c>
      <c r="BL340" s="16"/>
      <c r="BM340" s="16">
        <f t="shared" si="3144"/>
        <v>0</v>
      </c>
      <c r="BN340" s="22"/>
      <c r="BO340" s="16">
        <f t="shared" si="3145"/>
        <v>0</v>
      </c>
      <c r="BP340" s="16"/>
      <c r="BQ340" s="16">
        <f t="shared" si="3146"/>
        <v>0</v>
      </c>
      <c r="BR340" s="16"/>
      <c r="BS340" s="16">
        <f t="shared" si="3147"/>
        <v>0</v>
      </c>
      <c r="BT340" s="16"/>
      <c r="BU340" s="16">
        <f t="shared" si="3148"/>
        <v>0</v>
      </c>
      <c r="BV340" s="16"/>
      <c r="BW340" s="16">
        <f t="shared" si="3149"/>
        <v>0</v>
      </c>
      <c r="BX340" s="16"/>
      <c r="BY340" s="16">
        <f t="shared" si="3150"/>
        <v>0</v>
      </c>
      <c r="BZ340" s="16"/>
      <c r="CA340" s="16">
        <f t="shared" si="3151"/>
        <v>0</v>
      </c>
      <c r="CB340" s="16"/>
      <c r="CC340" s="16">
        <f t="shared" si="3152"/>
        <v>0</v>
      </c>
      <c r="CD340" s="16"/>
      <c r="CE340" s="16">
        <f t="shared" si="3153"/>
        <v>0</v>
      </c>
      <c r="CF340" s="16"/>
      <c r="CG340" s="16">
        <f t="shared" si="3154"/>
        <v>0</v>
      </c>
      <c r="CH340" s="16"/>
      <c r="CI340" s="16">
        <f t="shared" si="3155"/>
        <v>0</v>
      </c>
      <c r="CJ340" s="16"/>
      <c r="CK340" s="16">
        <f t="shared" si="3156"/>
        <v>0</v>
      </c>
      <c r="CL340" s="16"/>
      <c r="CM340" s="16">
        <f t="shared" si="3157"/>
        <v>0</v>
      </c>
      <c r="CN340" s="16"/>
      <c r="CO340" s="16">
        <f t="shared" si="3158"/>
        <v>0</v>
      </c>
      <c r="CP340" s="18"/>
      <c r="CQ340" s="16">
        <f t="shared" si="3159"/>
        <v>0</v>
      </c>
      <c r="CR340" s="16"/>
      <c r="CS340" s="16">
        <f t="shared" si="3160"/>
        <v>0</v>
      </c>
      <c r="CT340" s="16"/>
      <c r="CU340" s="16">
        <f t="shared" si="3161"/>
        <v>0</v>
      </c>
      <c r="CV340" s="16"/>
      <c r="CW340" s="16">
        <f t="shared" si="3162"/>
        <v>0</v>
      </c>
      <c r="CX340" s="16"/>
      <c r="CY340" s="16">
        <f t="shared" si="3163"/>
        <v>0</v>
      </c>
      <c r="CZ340" s="16"/>
      <c r="DA340" s="16">
        <f t="shared" si="3164"/>
        <v>0</v>
      </c>
      <c r="DB340" s="16"/>
      <c r="DC340" s="16">
        <f t="shared" si="3165"/>
        <v>0</v>
      </c>
      <c r="DD340" s="16"/>
      <c r="DE340" s="16">
        <f t="shared" si="3166"/>
        <v>0</v>
      </c>
      <c r="DF340" s="16"/>
      <c r="DG340" s="16">
        <f t="shared" si="3167"/>
        <v>0</v>
      </c>
      <c r="DH340" s="16"/>
      <c r="DI340" s="16">
        <f t="shared" si="3168"/>
        <v>0</v>
      </c>
      <c r="DJ340" s="16"/>
      <c r="DK340" s="16">
        <f t="shared" si="3169"/>
        <v>0</v>
      </c>
      <c r="DL340" s="16"/>
      <c r="DM340" s="16">
        <f t="shared" si="3112"/>
        <v>0</v>
      </c>
      <c r="DN340" s="16"/>
      <c r="DO340" s="16">
        <f t="shared" si="3114"/>
        <v>0</v>
      </c>
      <c r="DP340" s="16">
        <f t="shared" si="3170"/>
        <v>14</v>
      </c>
      <c r="DQ340" s="16">
        <f t="shared" si="3170"/>
        <v>859648.19959666673</v>
      </c>
    </row>
    <row r="341" spans="1:121" ht="27.75" customHeight="1" x14ac:dyDescent="0.25">
      <c r="A341" s="20"/>
      <c r="B341" s="54">
        <v>294</v>
      </c>
      <c r="C341" s="55" t="s">
        <v>469</v>
      </c>
      <c r="D341" s="56">
        <f t="shared" si="3115"/>
        <v>19063</v>
      </c>
      <c r="E341" s="56">
        <v>18530</v>
      </c>
      <c r="F341" s="56">
        <v>18715</v>
      </c>
      <c r="G341" s="21">
        <v>1.25</v>
      </c>
      <c r="H341" s="15">
        <v>1</v>
      </c>
      <c r="I341" s="15">
        <v>1</v>
      </c>
      <c r="J341" s="56">
        <v>1.4</v>
      </c>
      <c r="K341" s="56">
        <v>1.68</v>
      </c>
      <c r="L341" s="56">
        <v>2.23</v>
      </c>
      <c r="M341" s="56">
        <v>2.57</v>
      </c>
      <c r="N341" s="16">
        <v>169</v>
      </c>
      <c r="O341" s="16">
        <f t="shared" si="3119"/>
        <v>5904147.2072916664</v>
      </c>
      <c r="P341" s="16">
        <v>0</v>
      </c>
      <c r="Q341" s="16">
        <f t="shared" si="3120"/>
        <v>0</v>
      </c>
      <c r="R341" s="16">
        <v>0</v>
      </c>
      <c r="S341" s="16">
        <f t="shared" si="3121"/>
        <v>0</v>
      </c>
      <c r="T341" s="16"/>
      <c r="U341" s="16">
        <f t="shared" si="3122"/>
        <v>0</v>
      </c>
      <c r="V341" s="16"/>
      <c r="W341" s="16">
        <f t="shared" si="3123"/>
        <v>0</v>
      </c>
      <c r="X341" s="16">
        <v>0</v>
      </c>
      <c r="Y341" s="16">
        <f t="shared" si="3124"/>
        <v>0</v>
      </c>
      <c r="Z341" s="16">
        <v>0</v>
      </c>
      <c r="AA341" s="16">
        <f t="shared" si="3125"/>
        <v>0</v>
      </c>
      <c r="AB341" s="16">
        <v>0</v>
      </c>
      <c r="AC341" s="16">
        <f t="shared" si="3126"/>
        <v>0</v>
      </c>
      <c r="AD341" s="16">
        <v>0</v>
      </c>
      <c r="AE341" s="16">
        <f t="shared" si="3127"/>
        <v>0</v>
      </c>
      <c r="AF341" s="16">
        <v>0</v>
      </c>
      <c r="AG341" s="16">
        <f t="shared" si="3128"/>
        <v>0</v>
      </c>
      <c r="AH341" s="16"/>
      <c r="AI341" s="16">
        <f t="shared" si="3129"/>
        <v>0</v>
      </c>
      <c r="AJ341" s="16"/>
      <c r="AK341" s="16">
        <f t="shared" si="3130"/>
        <v>0</v>
      </c>
      <c r="AL341" s="58">
        <v>0</v>
      </c>
      <c r="AM341" s="16">
        <f t="shared" si="3131"/>
        <v>0</v>
      </c>
      <c r="AN341" s="59">
        <v>2</v>
      </c>
      <c r="AO341" s="16">
        <f t="shared" si="3132"/>
        <v>80763.36099999999</v>
      </c>
      <c r="AP341" s="16">
        <v>0</v>
      </c>
      <c r="AQ341" s="16">
        <f t="shared" si="3133"/>
        <v>0</v>
      </c>
      <c r="AR341" s="16">
        <v>8</v>
      </c>
      <c r="AS341" s="16">
        <f t="shared" si="3134"/>
        <v>323053.44399999996</v>
      </c>
      <c r="AT341" s="16">
        <v>0</v>
      </c>
      <c r="AU341" s="16">
        <f t="shared" si="3135"/>
        <v>0</v>
      </c>
      <c r="AV341" s="16"/>
      <c r="AW341" s="16">
        <f t="shared" si="3136"/>
        <v>0</v>
      </c>
      <c r="AX341" s="16"/>
      <c r="AY341" s="16">
        <f t="shared" si="3137"/>
        <v>0</v>
      </c>
      <c r="AZ341" s="16">
        <v>2</v>
      </c>
      <c r="BA341" s="16">
        <f t="shared" si="3138"/>
        <v>78558.234999999986</v>
      </c>
      <c r="BB341" s="16">
        <v>0</v>
      </c>
      <c r="BC341" s="16">
        <f t="shared" si="3139"/>
        <v>0</v>
      </c>
      <c r="BD341" s="16">
        <v>0</v>
      </c>
      <c r="BE341" s="16">
        <f t="shared" si="3140"/>
        <v>0</v>
      </c>
      <c r="BF341" s="16">
        <v>0</v>
      </c>
      <c r="BG341" s="16">
        <f t="shared" si="3141"/>
        <v>0</v>
      </c>
      <c r="BH341" s="16">
        <v>0</v>
      </c>
      <c r="BI341" s="16">
        <f t="shared" si="3142"/>
        <v>0</v>
      </c>
      <c r="BJ341" s="16">
        <v>3</v>
      </c>
      <c r="BK341" s="16">
        <f t="shared" si="3143"/>
        <v>105516.25218749999</v>
      </c>
      <c r="BL341" s="16">
        <v>3</v>
      </c>
      <c r="BM341" s="16">
        <f t="shared" si="3144"/>
        <v>100954.20124999998</v>
      </c>
      <c r="BN341" s="22">
        <v>0</v>
      </c>
      <c r="BO341" s="16">
        <f t="shared" si="3145"/>
        <v>0</v>
      </c>
      <c r="BP341" s="16"/>
      <c r="BQ341" s="16">
        <f t="shared" si="3146"/>
        <v>0</v>
      </c>
      <c r="BR341" s="16"/>
      <c r="BS341" s="16">
        <f t="shared" si="3147"/>
        <v>0</v>
      </c>
      <c r="BT341" s="16">
        <v>1</v>
      </c>
      <c r="BU341" s="16">
        <f t="shared" si="3148"/>
        <v>24804.400833333326</v>
      </c>
      <c r="BV341" s="16">
        <v>0</v>
      </c>
      <c r="BW341" s="16">
        <f t="shared" si="3149"/>
        <v>0</v>
      </c>
      <c r="BX341" s="16"/>
      <c r="BY341" s="16">
        <f t="shared" si="3150"/>
        <v>0</v>
      </c>
      <c r="BZ341" s="16">
        <v>0</v>
      </c>
      <c r="CA341" s="16">
        <f t="shared" si="3151"/>
        <v>0</v>
      </c>
      <c r="CB341" s="16">
        <v>0</v>
      </c>
      <c r="CC341" s="16">
        <f t="shared" si="3152"/>
        <v>0</v>
      </c>
      <c r="CD341" s="16">
        <v>0</v>
      </c>
      <c r="CE341" s="16">
        <f t="shared" si="3153"/>
        <v>0</v>
      </c>
      <c r="CF341" s="16"/>
      <c r="CG341" s="16">
        <f t="shared" si="3154"/>
        <v>0</v>
      </c>
      <c r="CH341" s="16"/>
      <c r="CI341" s="16">
        <f t="shared" si="3155"/>
        <v>0</v>
      </c>
      <c r="CJ341" s="16"/>
      <c r="CK341" s="16">
        <f t="shared" si="3156"/>
        <v>0</v>
      </c>
      <c r="CL341" s="16"/>
      <c r="CM341" s="16">
        <f t="shared" si="3157"/>
        <v>0</v>
      </c>
      <c r="CN341" s="16">
        <v>24</v>
      </c>
      <c r="CO341" s="16">
        <f t="shared" si="3158"/>
        <v>1104497.037</v>
      </c>
      <c r="CP341" s="18"/>
      <c r="CQ341" s="16">
        <f t="shared" si="3159"/>
        <v>0</v>
      </c>
      <c r="CR341" s="16"/>
      <c r="CS341" s="16">
        <f t="shared" si="3160"/>
        <v>0</v>
      </c>
      <c r="CT341" s="16"/>
      <c r="CU341" s="16">
        <f t="shared" si="3161"/>
        <v>0</v>
      </c>
      <c r="CV341" s="16">
        <v>1</v>
      </c>
      <c r="CW341" s="16">
        <f t="shared" si="3162"/>
        <v>45063.262124999987</v>
      </c>
      <c r="CX341" s="16"/>
      <c r="CY341" s="16">
        <f t="shared" si="3163"/>
        <v>0</v>
      </c>
      <c r="CZ341" s="16">
        <v>10</v>
      </c>
      <c r="DA341" s="16">
        <f t="shared" si="3164"/>
        <v>450632.62124999997</v>
      </c>
      <c r="DB341" s="16">
        <v>1</v>
      </c>
      <c r="DC341" s="16">
        <f t="shared" si="3165"/>
        <v>37173.704166666663</v>
      </c>
      <c r="DD341" s="16"/>
      <c r="DE341" s="16">
        <f t="shared" si="3166"/>
        <v>0</v>
      </c>
      <c r="DF341" s="16"/>
      <c r="DG341" s="16">
        <f t="shared" si="3167"/>
        <v>0</v>
      </c>
      <c r="DH341" s="16"/>
      <c r="DI341" s="16">
        <f t="shared" si="3168"/>
        <v>0</v>
      </c>
      <c r="DJ341" s="16"/>
      <c r="DK341" s="16">
        <f t="shared" si="3169"/>
        <v>0</v>
      </c>
      <c r="DL341" s="16">
        <v>2</v>
      </c>
      <c r="DM341" s="16">
        <f t="shared" si="3112"/>
        <v>143114.92072916662</v>
      </c>
      <c r="DN341" s="16"/>
      <c r="DO341" s="16">
        <f t="shared" si="3114"/>
        <v>0</v>
      </c>
      <c r="DP341" s="16">
        <f t="shared" si="3170"/>
        <v>226</v>
      </c>
      <c r="DQ341" s="16">
        <f t="shared" si="3170"/>
        <v>8398278.6468333323</v>
      </c>
    </row>
    <row r="342" spans="1:121" ht="27.75" customHeight="1" x14ac:dyDescent="0.25">
      <c r="A342" s="20"/>
      <c r="B342" s="54">
        <v>295</v>
      </c>
      <c r="C342" s="55" t="s">
        <v>470</v>
      </c>
      <c r="D342" s="56">
        <f t="shared" si="3115"/>
        <v>19063</v>
      </c>
      <c r="E342" s="56">
        <v>18530</v>
      </c>
      <c r="F342" s="56">
        <v>18715</v>
      </c>
      <c r="G342" s="21">
        <v>2.76</v>
      </c>
      <c r="H342" s="15">
        <v>1</v>
      </c>
      <c r="I342" s="15">
        <v>1</v>
      </c>
      <c r="J342" s="56">
        <v>1.4</v>
      </c>
      <c r="K342" s="56">
        <v>1.68</v>
      </c>
      <c r="L342" s="56">
        <v>2.23</v>
      </c>
      <c r="M342" s="56">
        <v>2.57</v>
      </c>
      <c r="N342" s="16">
        <v>2</v>
      </c>
      <c r="O342" s="16">
        <f t="shared" si="3119"/>
        <v>154276.41459999996</v>
      </c>
      <c r="P342" s="16">
        <v>0</v>
      </c>
      <c r="Q342" s="16">
        <f t="shared" si="3120"/>
        <v>0</v>
      </c>
      <c r="R342" s="16"/>
      <c r="S342" s="16">
        <f t="shared" si="3121"/>
        <v>0</v>
      </c>
      <c r="T342" s="16"/>
      <c r="U342" s="16">
        <f t="shared" si="3122"/>
        <v>0</v>
      </c>
      <c r="V342" s="16"/>
      <c r="W342" s="16">
        <f t="shared" si="3123"/>
        <v>0</v>
      </c>
      <c r="X342" s="16">
        <v>2</v>
      </c>
      <c r="Y342" s="16">
        <f t="shared" si="3124"/>
        <v>154276.41459999996</v>
      </c>
      <c r="Z342" s="16"/>
      <c r="AA342" s="16">
        <f t="shared" si="3125"/>
        <v>0</v>
      </c>
      <c r="AB342" s="16"/>
      <c r="AC342" s="16">
        <f t="shared" si="3126"/>
        <v>0</v>
      </c>
      <c r="AD342" s="16">
        <v>0</v>
      </c>
      <c r="AE342" s="16">
        <f t="shared" si="3127"/>
        <v>0</v>
      </c>
      <c r="AF342" s="16">
        <v>0</v>
      </c>
      <c r="AG342" s="16">
        <f t="shared" si="3128"/>
        <v>0</v>
      </c>
      <c r="AH342" s="16"/>
      <c r="AI342" s="16">
        <f t="shared" si="3129"/>
        <v>0</v>
      </c>
      <c r="AJ342" s="16"/>
      <c r="AK342" s="16">
        <f t="shared" si="3130"/>
        <v>0</v>
      </c>
      <c r="AL342" s="58">
        <v>0</v>
      </c>
      <c r="AM342" s="16">
        <f t="shared" si="3131"/>
        <v>0</v>
      </c>
      <c r="AN342" s="59">
        <v>0</v>
      </c>
      <c r="AO342" s="16">
        <f t="shared" si="3132"/>
        <v>0</v>
      </c>
      <c r="AP342" s="16"/>
      <c r="AQ342" s="16">
        <f t="shared" si="3133"/>
        <v>0</v>
      </c>
      <c r="AR342" s="16">
        <v>1</v>
      </c>
      <c r="AS342" s="16">
        <f t="shared" si="3134"/>
        <v>89162.750543999995</v>
      </c>
      <c r="AT342" s="16">
        <v>2</v>
      </c>
      <c r="AU342" s="16">
        <f t="shared" si="3135"/>
        <v>184026.80604</v>
      </c>
      <c r="AV342" s="16"/>
      <c r="AW342" s="16">
        <f t="shared" si="3136"/>
        <v>0</v>
      </c>
      <c r="AX342" s="16"/>
      <c r="AY342" s="16">
        <f t="shared" si="3137"/>
        <v>0</v>
      </c>
      <c r="AZ342" s="16"/>
      <c r="BA342" s="16">
        <f t="shared" si="3138"/>
        <v>0</v>
      </c>
      <c r="BB342" s="16"/>
      <c r="BC342" s="16">
        <f t="shared" si="3139"/>
        <v>0</v>
      </c>
      <c r="BD342" s="16"/>
      <c r="BE342" s="16">
        <f t="shared" si="3140"/>
        <v>0</v>
      </c>
      <c r="BF342" s="16"/>
      <c r="BG342" s="16">
        <f t="shared" si="3141"/>
        <v>0</v>
      </c>
      <c r="BH342" s="16"/>
      <c r="BI342" s="16">
        <f t="shared" si="3142"/>
        <v>0</v>
      </c>
      <c r="BJ342" s="16">
        <v>0</v>
      </c>
      <c r="BK342" s="16">
        <f t="shared" si="3143"/>
        <v>0</v>
      </c>
      <c r="BL342" s="16"/>
      <c r="BM342" s="16">
        <f t="shared" si="3144"/>
        <v>0</v>
      </c>
      <c r="BN342" s="22"/>
      <c r="BO342" s="16">
        <f t="shared" si="3145"/>
        <v>0</v>
      </c>
      <c r="BP342" s="16"/>
      <c r="BQ342" s="16">
        <f t="shared" si="3146"/>
        <v>0</v>
      </c>
      <c r="BR342" s="16"/>
      <c r="BS342" s="16">
        <f t="shared" si="3147"/>
        <v>0</v>
      </c>
      <c r="BT342" s="16"/>
      <c r="BU342" s="16">
        <f t="shared" si="3148"/>
        <v>0</v>
      </c>
      <c r="BV342" s="16"/>
      <c r="BW342" s="16">
        <f t="shared" si="3149"/>
        <v>0</v>
      </c>
      <c r="BX342" s="16"/>
      <c r="BY342" s="16">
        <f t="shared" si="3150"/>
        <v>0</v>
      </c>
      <c r="BZ342" s="16"/>
      <c r="CA342" s="16">
        <f t="shared" si="3151"/>
        <v>0</v>
      </c>
      <c r="CB342" s="16"/>
      <c r="CC342" s="16">
        <f t="shared" si="3152"/>
        <v>0</v>
      </c>
      <c r="CD342" s="16"/>
      <c r="CE342" s="16">
        <f t="shared" si="3153"/>
        <v>0</v>
      </c>
      <c r="CF342" s="16"/>
      <c r="CG342" s="16">
        <f t="shared" si="3154"/>
        <v>0</v>
      </c>
      <c r="CH342" s="16"/>
      <c r="CI342" s="16">
        <f t="shared" si="3155"/>
        <v>0</v>
      </c>
      <c r="CJ342" s="16"/>
      <c r="CK342" s="16">
        <f t="shared" si="3156"/>
        <v>0</v>
      </c>
      <c r="CL342" s="16"/>
      <c r="CM342" s="16">
        <f t="shared" si="3157"/>
        <v>0</v>
      </c>
      <c r="CN342" s="16"/>
      <c r="CO342" s="16">
        <f t="shared" si="3158"/>
        <v>0</v>
      </c>
      <c r="CP342" s="18"/>
      <c r="CQ342" s="16">
        <f t="shared" si="3159"/>
        <v>0</v>
      </c>
      <c r="CR342" s="16">
        <v>2</v>
      </c>
      <c r="CS342" s="16">
        <f t="shared" si="3160"/>
        <v>198631.06838399995</v>
      </c>
      <c r="CT342" s="16"/>
      <c r="CU342" s="16">
        <f t="shared" si="3161"/>
        <v>0</v>
      </c>
      <c r="CV342" s="16"/>
      <c r="CW342" s="16">
        <f t="shared" si="3162"/>
        <v>0</v>
      </c>
      <c r="CX342" s="16"/>
      <c r="CY342" s="16">
        <f t="shared" si="3163"/>
        <v>0</v>
      </c>
      <c r="CZ342" s="16"/>
      <c r="DA342" s="16">
        <f t="shared" si="3164"/>
        <v>0</v>
      </c>
      <c r="DB342" s="16"/>
      <c r="DC342" s="16">
        <f t="shared" si="3165"/>
        <v>0</v>
      </c>
      <c r="DD342" s="16"/>
      <c r="DE342" s="16">
        <f t="shared" si="3166"/>
        <v>0</v>
      </c>
      <c r="DF342" s="16"/>
      <c r="DG342" s="16">
        <f t="shared" si="3167"/>
        <v>0</v>
      </c>
      <c r="DH342" s="16"/>
      <c r="DI342" s="16">
        <f t="shared" si="3168"/>
        <v>0</v>
      </c>
      <c r="DJ342" s="16"/>
      <c r="DK342" s="16">
        <f t="shared" si="3169"/>
        <v>0</v>
      </c>
      <c r="DL342" s="16"/>
      <c r="DM342" s="16">
        <f t="shared" si="3112"/>
        <v>0</v>
      </c>
      <c r="DN342" s="16"/>
      <c r="DO342" s="16">
        <f t="shared" si="3114"/>
        <v>0</v>
      </c>
      <c r="DP342" s="16">
        <f t="shared" si="3170"/>
        <v>9</v>
      </c>
      <c r="DQ342" s="16">
        <f t="shared" si="3170"/>
        <v>780373.45416799991</v>
      </c>
    </row>
    <row r="343" spans="1:121" ht="45" customHeight="1" x14ac:dyDescent="0.25">
      <c r="A343" s="20"/>
      <c r="B343" s="54">
        <v>296</v>
      </c>
      <c r="C343" s="55" t="s">
        <v>471</v>
      </c>
      <c r="D343" s="56">
        <f t="shared" si="3115"/>
        <v>19063</v>
      </c>
      <c r="E343" s="56">
        <v>18530</v>
      </c>
      <c r="F343" s="56">
        <v>18715</v>
      </c>
      <c r="G343" s="21">
        <v>0.76</v>
      </c>
      <c r="H343" s="15">
        <v>1</v>
      </c>
      <c r="I343" s="15">
        <v>1</v>
      </c>
      <c r="J343" s="56">
        <v>1.4</v>
      </c>
      <c r="K343" s="56">
        <v>1.68</v>
      </c>
      <c r="L343" s="56">
        <v>2.23</v>
      </c>
      <c r="M343" s="56">
        <v>2.57</v>
      </c>
      <c r="N343" s="16">
        <v>8</v>
      </c>
      <c r="O343" s="16">
        <f t="shared" si="3119"/>
        <v>169927.64506666665</v>
      </c>
      <c r="P343" s="16">
        <v>0</v>
      </c>
      <c r="Q343" s="16">
        <f t="shared" si="3120"/>
        <v>0</v>
      </c>
      <c r="R343" s="16">
        <v>0</v>
      </c>
      <c r="S343" s="16">
        <f t="shared" si="3121"/>
        <v>0</v>
      </c>
      <c r="T343" s="16"/>
      <c r="U343" s="16">
        <f t="shared" si="3122"/>
        <v>0</v>
      </c>
      <c r="V343" s="16"/>
      <c r="W343" s="16">
        <f t="shared" si="3123"/>
        <v>0</v>
      </c>
      <c r="X343" s="16">
        <v>0</v>
      </c>
      <c r="Y343" s="16">
        <f t="shared" si="3124"/>
        <v>0</v>
      </c>
      <c r="Z343" s="16">
        <v>0</v>
      </c>
      <c r="AA343" s="16">
        <f t="shared" si="3125"/>
        <v>0</v>
      </c>
      <c r="AB343" s="16">
        <v>0</v>
      </c>
      <c r="AC343" s="16">
        <f t="shared" si="3126"/>
        <v>0</v>
      </c>
      <c r="AD343" s="16">
        <v>0</v>
      </c>
      <c r="AE343" s="16">
        <f t="shared" si="3127"/>
        <v>0</v>
      </c>
      <c r="AF343" s="16">
        <v>2</v>
      </c>
      <c r="AG343" s="16">
        <f t="shared" si="3128"/>
        <v>42481.911266666662</v>
      </c>
      <c r="AH343" s="16">
        <v>0</v>
      </c>
      <c r="AI343" s="16">
        <f t="shared" si="3129"/>
        <v>0</v>
      </c>
      <c r="AJ343" s="16"/>
      <c r="AK343" s="16">
        <f t="shared" si="3130"/>
        <v>0</v>
      </c>
      <c r="AL343" s="58">
        <v>0</v>
      </c>
      <c r="AM343" s="16">
        <f t="shared" si="3131"/>
        <v>0</v>
      </c>
      <c r="AN343" s="59">
        <v>0</v>
      </c>
      <c r="AO343" s="16">
        <f t="shared" si="3132"/>
        <v>0</v>
      </c>
      <c r="AP343" s="16">
        <v>0</v>
      </c>
      <c r="AQ343" s="16">
        <f t="shared" si="3133"/>
        <v>0</v>
      </c>
      <c r="AR343" s="16"/>
      <c r="AS343" s="16">
        <f t="shared" si="3134"/>
        <v>0</v>
      </c>
      <c r="AT343" s="16"/>
      <c r="AU343" s="16">
        <f t="shared" si="3135"/>
        <v>0</v>
      </c>
      <c r="AV343" s="16"/>
      <c r="AW343" s="16">
        <f t="shared" si="3136"/>
        <v>0</v>
      </c>
      <c r="AX343" s="16"/>
      <c r="AY343" s="16">
        <f t="shared" si="3137"/>
        <v>0</v>
      </c>
      <c r="AZ343" s="16">
        <v>0</v>
      </c>
      <c r="BA343" s="16">
        <f t="shared" si="3138"/>
        <v>0</v>
      </c>
      <c r="BB343" s="16">
        <v>0</v>
      </c>
      <c r="BC343" s="16">
        <f t="shared" si="3139"/>
        <v>0</v>
      </c>
      <c r="BD343" s="16">
        <v>0</v>
      </c>
      <c r="BE343" s="16">
        <f t="shared" si="3140"/>
        <v>0</v>
      </c>
      <c r="BF343" s="16">
        <v>0</v>
      </c>
      <c r="BG343" s="16">
        <f t="shared" si="3141"/>
        <v>0</v>
      </c>
      <c r="BH343" s="16">
        <v>0</v>
      </c>
      <c r="BI343" s="16">
        <f t="shared" si="3142"/>
        <v>0</v>
      </c>
      <c r="BJ343" s="16">
        <v>0</v>
      </c>
      <c r="BK343" s="16">
        <f t="shared" si="3143"/>
        <v>0</v>
      </c>
      <c r="BL343" s="16">
        <v>0</v>
      </c>
      <c r="BM343" s="16">
        <f t="shared" si="3144"/>
        <v>0</v>
      </c>
      <c r="BN343" s="22">
        <v>0</v>
      </c>
      <c r="BO343" s="16">
        <f t="shared" si="3145"/>
        <v>0</v>
      </c>
      <c r="BP343" s="16"/>
      <c r="BQ343" s="16">
        <f t="shared" si="3146"/>
        <v>0</v>
      </c>
      <c r="BR343" s="16"/>
      <c r="BS343" s="16">
        <f t="shared" si="3147"/>
        <v>0</v>
      </c>
      <c r="BT343" s="16">
        <v>0</v>
      </c>
      <c r="BU343" s="16">
        <f t="shared" si="3148"/>
        <v>0</v>
      </c>
      <c r="BV343" s="16">
        <v>0</v>
      </c>
      <c r="BW343" s="16">
        <f t="shared" si="3149"/>
        <v>0</v>
      </c>
      <c r="BX343" s="16"/>
      <c r="BY343" s="16">
        <f t="shared" si="3150"/>
        <v>0</v>
      </c>
      <c r="BZ343" s="16">
        <v>0</v>
      </c>
      <c r="CA343" s="16">
        <f t="shared" si="3151"/>
        <v>0</v>
      </c>
      <c r="CB343" s="16"/>
      <c r="CC343" s="16">
        <f t="shared" si="3152"/>
        <v>0</v>
      </c>
      <c r="CD343" s="16">
        <v>0</v>
      </c>
      <c r="CE343" s="16">
        <f t="shared" si="3153"/>
        <v>0</v>
      </c>
      <c r="CF343" s="16"/>
      <c r="CG343" s="16">
        <f t="shared" si="3154"/>
        <v>0</v>
      </c>
      <c r="CH343" s="16"/>
      <c r="CI343" s="16">
        <f t="shared" si="3155"/>
        <v>0</v>
      </c>
      <c r="CJ343" s="16"/>
      <c r="CK343" s="16">
        <f t="shared" si="3156"/>
        <v>0</v>
      </c>
      <c r="CL343" s="16"/>
      <c r="CM343" s="16">
        <f t="shared" si="3157"/>
        <v>0</v>
      </c>
      <c r="CN343" s="16"/>
      <c r="CO343" s="16">
        <f t="shared" si="3158"/>
        <v>0</v>
      </c>
      <c r="CP343" s="18"/>
      <c r="CQ343" s="16">
        <f t="shared" si="3159"/>
        <v>0</v>
      </c>
      <c r="CR343" s="16"/>
      <c r="CS343" s="16">
        <f t="shared" si="3160"/>
        <v>0</v>
      </c>
      <c r="CT343" s="16"/>
      <c r="CU343" s="16">
        <f t="shared" si="3161"/>
        <v>0</v>
      </c>
      <c r="CV343" s="16"/>
      <c r="CW343" s="16">
        <f t="shared" si="3162"/>
        <v>0</v>
      </c>
      <c r="CX343" s="16"/>
      <c r="CY343" s="16">
        <f t="shared" si="3163"/>
        <v>0</v>
      </c>
      <c r="CZ343" s="16"/>
      <c r="DA343" s="16">
        <f t="shared" si="3164"/>
        <v>0</v>
      </c>
      <c r="DB343" s="16"/>
      <c r="DC343" s="16">
        <f t="shared" si="3165"/>
        <v>0</v>
      </c>
      <c r="DD343" s="16"/>
      <c r="DE343" s="16">
        <f t="shared" si="3166"/>
        <v>0</v>
      </c>
      <c r="DF343" s="16"/>
      <c r="DG343" s="16">
        <f t="shared" si="3167"/>
        <v>0</v>
      </c>
      <c r="DH343" s="16"/>
      <c r="DI343" s="16">
        <f t="shared" si="3168"/>
        <v>0</v>
      </c>
      <c r="DJ343" s="16"/>
      <c r="DK343" s="16">
        <f t="shared" si="3169"/>
        <v>0</v>
      </c>
      <c r="DL343" s="16"/>
      <c r="DM343" s="16">
        <f t="shared" si="3112"/>
        <v>0</v>
      </c>
      <c r="DN343" s="16"/>
      <c r="DO343" s="16">
        <f t="shared" si="3114"/>
        <v>0</v>
      </c>
      <c r="DP343" s="16">
        <f t="shared" si="3170"/>
        <v>10</v>
      </c>
      <c r="DQ343" s="16">
        <f t="shared" si="3170"/>
        <v>212409.55633333331</v>
      </c>
    </row>
    <row r="344" spans="1:121" ht="15.75" customHeight="1" x14ac:dyDescent="0.25">
      <c r="A344" s="20"/>
      <c r="B344" s="54">
        <v>297</v>
      </c>
      <c r="C344" s="55" t="s">
        <v>472</v>
      </c>
      <c r="D344" s="56">
        <f t="shared" si="3115"/>
        <v>19063</v>
      </c>
      <c r="E344" s="56">
        <v>18530</v>
      </c>
      <c r="F344" s="56">
        <v>18715</v>
      </c>
      <c r="G344" s="21">
        <v>1.06</v>
      </c>
      <c r="H344" s="15">
        <v>1</v>
      </c>
      <c r="I344" s="15">
        <v>1</v>
      </c>
      <c r="J344" s="56">
        <v>1.4</v>
      </c>
      <c r="K344" s="56">
        <v>1.68</v>
      </c>
      <c r="L344" s="56">
        <v>2.23</v>
      </c>
      <c r="M344" s="56">
        <v>2.57</v>
      </c>
      <c r="N344" s="16">
        <v>9</v>
      </c>
      <c r="O344" s="16">
        <f t="shared" si="3119"/>
        <v>266629.89045000001</v>
      </c>
      <c r="P344" s="16">
        <v>0</v>
      </c>
      <c r="Q344" s="16">
        <f t="shared" si="3120"/>
        <v>0</v>
      </c>
      <c r="R344" s="16">
        <v>0</v>
      </c>
      <c r="S344" s="16">
        <f t="shared" si="3121"/>
        <v>0</v>
      </c>
      <c r="T344" s="16"/>
      <c r="U344" s="16">
        <f t="shared" si="3122"/>
        <v>0</v>
      </c>
      <c r="V344" s="16">
        <v>0</v>
      </c>
      <c r="W344" s="16">
        <f t="shared" si="3123"/>
        <v>0</v>
      </c>
      <c r="X344" s="16"/>
      <c r="Y344" s="16">
        <f t="shared" si="3124"/>
        <v>0</v>
      </c>
      <c r="Z344" s="16">
        <v>0</v>
      </c>
      <c r="AA344" s="16">
        <f t="shared" si="3125"/>
        <v>0</v>
      </c>
      <c r="AB344" s="16">
        <v>0</v>
      </c>
      <c r="AC344" s="16">
        <f t="shared" si="3126"/>
        <v>0</v>
      </c>
      <c r="AD344" s="16">
        <v>0</v>
      </c>
      <c r="AE344" s="16">
        <f t="shared" si="3127"/>
        <v>0</v>
      </c>
      <c r="AF344" s="16">
        <v>66</v>
      </c>
      <c r="AG344" s="16">
        <f t="shared" si="3128"/>
        <v>1955285.8633000003</v>
      </c>
      <c r="AH344" s="16">
        <v>0</v>
      </c>
      <c r="AI344" s="16">
        <f t="shared" si="3129"/>
        <v>0</v>
      </c>
      <c r="AJ344" s="16"/>
      <c r="AK344" s="16">
        <f t="shared" si="3130"/>
        <v>0</v>
      </c>
      <c r="AL344" s="58">
        <v>0</v>
      </c>
      <c r="AM344" s="16">
        <f t="shared" si="3131"/>
        <v>0</v>
      </c>
      <c r="AN344" s="59">
        <v>2</v>
      </c>
      <c r="AO344" s="16">
        <f t="shared" si="3132"/>
        <v>68487.330128000001</v>
      </c>
      <c r="AP344" s="16">
        <v>0</v>
      </c>
      <c r="AQ344" s="16">
        <f t="shared" si="3133"/>
        <v>0</v>
      </c>
      <c r="AR344" s="16"/>
      <c r="AS344" s="16">
        <f t="shared" si="3134"/>
        <v>0</v>
      </c>
      <c r="AT344" s="16">
        <v>0</v>
      </c>
      <c r="AU344" s="16">
        <f t="shared" si="3135"/>
        <v>0</v>
      </c>
      <c r="AV344" s="16"/>
      <c r="AW344" s="16">
        <f t="shared" si="3136"/>
        <v>0</v>
      </c>
      <c r="AX344" s="16"/>
      <c r="AY344" s="16">
        <f t="shared" si="3137"/>
        <v>0</v>
      </c>
      <c r="AZ344" s="16">
        <v>0</v>
      </c>
      <c r="BA344" s="16">
        <f t="shared" si="3138"/>
        <v>0</v>
      </c>
      <c r="BB344" s="16">
        <v>0</v>
      </c>
      <c r="BC344" s="16">
        <f t="shared" si="3139"/>
        <v>0</v>
      </c>
      <c r="BD344" s="16">
        <v>0</v>
      </c>
      <c r="BE344" s="16">
        <f t="shared" si="3140"/>
        <v>0</v>
      </c>
      <c r="BF344" s="16">
        <v>0</v>
      </c>
      <c r="BG344" s="16">
        <f t="shared" si="3141"/>
        <v>0</v>
      </c>
      <c r="BH344" s="16">
        <v>0</v>
      </c>
      <c r="BI344" s="16">
        <f t="shared" si="3142"/>
        <v>0</v>
      </c>
      <c r="BJ344" s="16">
        <v>0</v>
      </c>
      <c r="BK344" s="16">
        <f t="shared" si="3143"/>
        <v>0</v>
      </c>
      <c r="BL344" s="16">
        <v>2</v>
      </c>
      <c r="BM344" s="16">
        <f t="shared" si="3144"/>
        <v>57072.775106666661</v>
      </c>
      <c r="BN344" s="22">
        <v>0</v>
      </c>
      <c r="BO344" s="16">
        <f t="shared" si="3145"/>
        <v>0</v>
      </c>
      <c r="BP344" s="16"/>
      <c r="BQ344" s="16">
        <f t="shared" si="3146"/>
        <v>0</v>
      </c>
      <c r="BR344" s="16">
        <v>48</v>
      </c>
      <c r="BS344" s="16">
        <f t="shared" si="3147"/>
        <v>1218529.0208000001</v>
      </c>
      <c r="BT344" s="16">
        <v>0</v>
      </c>
      <c r="BU344" s="16">
        <f t="shared" si="3148"/>
        <v>0</v>
      </c>
      <c r="BV344" s="16">
        <v>0</v>
      </c>
      <c r="BW344" s="16">
        <f t="shared" si="3149"/>
        <v>0</v>
      </c>
      <c r="BX344" s="16"/>
      <c r="BY344" s="16">
        <f t="shared" si="3150"/>
        <v>0</v>
      </c>
      <c r="BZ344" s="16">
        <v>0</v>
      </c>
      <c r="CA344" s="16">
        <f t="shared" si="3151"/>
        <v>0</v>
      </c>
      <c r="CB344" s="16">
        <v>0</v>
      </c>
      <c r="CC344" s="16">
        <f t="shared" si="3152"/>
        <v>0</v>
      </c>
      <c r="CD344" s="16">
        <v>0</v>
      </c>
      <c r="CE344" s="16">
        <f t="shared" si="3153"/>
        <v>0</v>
      </c>
      <c r="CF344" s="16"/>
      <c r="CG344" s="16">
        <f t="shared" si="3154"/>
        <v>0</v>
      </c>
      <c r="CH344" s="16"/>
      <c r="CI344" s="16">
        <f t="shared" si="3155"/>
        <v>0</v>
      </c>
      <c r="CJ344" s="16">
        <v>3</v>
      </c>
      <c r="CK344" s="16">
        <f t="shared" si="3156"/>
        <v>83271.729099999997</v>
      </c>
      <c r="CL344" s="16">
        <v>8</v>
      </c>
      <c r="CM344" s="16">
        <f t="shared" si="3157"/>
        <v>271573.00318399997</v>
      </c>
      <c r="CN344" s="16">
        <v>7</v>
      </c>
      <c r="CO344" s="16">
        <f t="shared" si="3158"/>
        <v>273178.93381800002</v>
      </c>
      <c r="CP344" s="18"/>
      <c r="CQ344" s="16">
        <f t="shared" si="3159"/>
        <v>0</v>
      </c>
      <c r="CR344" s="16">
        <v>2</v>
      </c>
      <c r="CS344" s="16">
        <f t="shared" si="3160"/>
        <v>76285.845103999993</v>
      </c>
      <c r="CT344" s="16"/>
      <c r="CU344" s="16">
        <f t="shared" si="3161"/>
        <v>0</v>
      </c>
      <c r="CV344" s="16"/>
      <c r="CW344" s="16">
        <f t="shared" si="3162"/>
        <v>0</v>
      </c>
      <c r="CX344" s="16"/>
      <c r="CY344" s="16">
        <f t="shared" si="3163"/>
        <v>0</v>
      </c>
      <c r="CZ344" s="16">
        <v>20</v>
      </c>
      <c r="DA344" s="16">
        <f t="shared" si="3164"/>
        <v>764272.92564000003</v>
      </c>
      <c r="DB344" s="16">
        <v>3</v>
      </c>
      <c r="DC344" s="16">
        <f t="shared" si="3165"/>
        <v>94569.903399999981</v>
      </c>
      <c r="DD344" s="16"/>
      <c r="DE344" s="16">
        <f t="shared" si="3166"/>
        <v>0</v>
      </c>
      <c r="DF344" s="16"/>
      <c r="DG344" s="16">
        <f t="shared" si="3167"/>
        <v>0</v>
      </c>
      <c r="DH344" s="16">
        <v>8</v>
      </c>
      <c r="DI344" s="16">
        <f t="shared" si="3168"/>
        <v>328159.76927999995</v>
      </c>
      <c r="DJ344" s="16"/>
      <c r="DK344" s="16">
        <f t="shared" si="3169"/>
        <v>0</v>
      </c>
      <c r="DL344" s="16">
        <v>9</v>
      </c>
      <c r="DM344" s="16">
        <f t="shared" si="3112"/>
        <v>546126.53750249988</v>
      </c>
      <c r="DN344" s="16"/>
      <c r="DO344" s="16">
        <f t="shared" si="3114"/>
        <v>0</v>
      </c>
      <c r="DP344" s="16">
        <f t="shared" si="3170"/>
        <v>187</v>
      </c>
      <c r="DQ344" s="16">
        <f t="shared" si="3170"/>
        <v>6003443.5268131671</v>
      </c>
    </row>
    <row r="345" spans="1:121" ht="15.75" customHeight="1" x14ac:dyDescent="0.25">
      <c r="A345" s="20"/>
      <c r="B345" s="54">
        <v>298</v>
      </c>
      <c r="C345" s="55" t="s">
        <v>473</v>
      </c>
      <c r="D345" s="56">
        <f t="shared" si="3115"/>
        <v>19063</v>
      </c>
      <c r="E345" s="56">
        <v>18530</v>
      </c>
      <c r="F345" s="56">
        <v>18715</v>
      </c>
      <c r="G345" s="21">
        <v>1.1599999999999999</v>
      </c>
      <c r="H345" s="15">
        <v>1</v>
      </c>
      <c r="I345" s="15">
        <v>1</v>
      </c>
      <c r="J345" s="56">
        <v>1.4</v>
      </c>
      <c r="K345" s="56">
        <v>1.68</v>
      </c>
      <c r="L345" s="56">
        <v>2.23</v>
      </c>
      <c r="M345" s="56">
        <v>2.57</v>
      </c>
      <c r="N345" s="16">
        <v>3</v>
      </c>
      <c r="O345" s="16">
        <f t="shared" si="3119"/>
        <v>97261.217900000003</v>
      </c>
      <c r="P345" s="16">
        <v>0</v>
      </c>
      <c r="Q345" s="16">
        <f t="shared" si="3120"/>
        <v>0</v>
      </c>
      <c r="R345" s="16">
        <v>0</v>
      </c>
      <c r="S345" s="16">
        <f t="shared" si="3121"/>
        <v>0</v>
      </c>
      <c r="T345" s="16"/>
      <c r="U345" s="16">
        <f t="shared" si="3122"/>
        <v>0</v>
      </c>
      <c r="V345" s="16">
        <v>0</v>
      </c>
      <c r="W345" s="16">
        <f t="shared" si="3123"/>
        <v>0</v>
      </c>
      <c r="X345" s="16">
        <v>0</v>
      </c>
      <c r="Y345" s="16">
        <f t="shared" si="3124"/>
        <v>0</v>
      </c>
      <c r="Z345" s="16">
        <v>0</v>
      </c>
      <c r="AA345" s="16">
        <f t="shared" si="3125"/>
        <v>0</v>
      </c>
      <c r="AB345" s="16">
        <v>0</v>
      </c>
      <c r="AC345" s="16">
        <f t="shared" si="3126"/>
        <v>0</v>
      </c>
      <c r="AD345" s="16">
        <v>0</v>
      </c>
      <c r="AE345" s="16">
        <f t="shared" si="3127"/>
        <v>0</v>
      </c>
      <c r="AF345" s="16">
        <v>60</v>
      </c>
      <c r="AG345" s="16">
        <f t="shared" si="3128"/>
        <v>1945224.358</v>
      </c>
      <c r="AH345" s="16">
        <v>0</v>
      </c>
      <c r="AI345" s="16">
        <f t="shared" si="3129"/>
        <v>0</v>
      </c>
      <c r="AJ345" s="16"/>
      <c r="AK345" s="16">
        <f t="shared" si="3130"/>
        <v>0</v>
      </c>
      <c r="AL345" s="58">
        <v>0</v>
      </c>
      <c r="AM345" s="16">
        <f t="shared" si="3131"/>
        <v>0</v>
      </c>
      <c r="AN345" s="59">
        <v>0</v>
      </c>
      <c r="AO345" s="16">
        <f t="shared" si="3132"/>
        <v>0</v>
      </c>
      <c r="AP345" s="16"/>
      <c r="AQ345" s="16">
        <f t="shared" si="3133"/>
        <v>0</v>
      </c>
      <c r="AR345" s="16">
        <v>1</v>
      </c>
      <c r="AS345" s="16">
        <f t="shared" si="3134"/>
        <v>37474.199503999997</v>
      </c>
      <c r="AT345" s="16">
        <v>0</v>
      </c>
      <c r="AU345" s="16">
        <f t="shared" si="3135"/>
        <v>0</v>
      </c>
      <c r="AV345" s="16"/>
      <c r="AW345" s="16">
        <f t="shared" si="3136"/>
        <v>0</v>
      </c>
      <c r="AX345" s="16"/>
      <c r="AY345" s="16">
        <f t="shared" si="3137"/>
        <v>0</v>
      </c>
      <c r="AZ345" s="16">
        <v>0</v>
      </c>
      <c r="BA345" s="16">
        <f t="shared" si="3138"/>
        <v>0</v>
      </c>
      <c r="BB345" s="16">
        <v>0</v>
      </c>
      <c r="BC345" s="16">
        <f t="shared" si="3139"/>
        <v>0</v>
      </c>
      <c r="BD345" s="16">
        <v>0</v>
      </c>
      <c r="BE345" s="16">
        <f t="shared" si="3140"/>
        <v>0</v>
      </c>
      <c r="BF345" s="16">
        <v>0</v>
      </c>
      <c r="BG345" s="16">
        <f t="shared" si="3141"/>
        <v>0</v>
      </c>
      <c r="BH345" s="16">
        <v>0</v>
      </c>
      <c r="BI345" s="16">
        <f t="shared" si="3142"/>
        <v>0</v>
      </c>
      <c r="BJ345" s="16">
        <v>6</v>
      </c>
      <c r="BK345" s="16">
        <f t="shared" si="3143"/>
        <v>195838.16405999998</v>
      </c>
      <c r="BL345" s="16"/>
      <c r="BM345" s="16">
        <f t="shared" si="3144"/>
        <v>0</v>
      </c>
      <c r="BN345" s="22">
        <v>0</v>
      </c>
      <c r="BO345" s="16">
        <f t="shared" si="3145"/>
        <v>0</v>
      </c>
      <c r="BP345" s="16"/>
      <c r="BQ345" s="16">
        <f t="shared" si="3146"/>
        <v>0</v>
      </c>
      <c r="BR345" s="16">
        <v>2</v>
      </c>
      <c r="BS345" s="16">
        <f t="shared" si="3147"/>
        <v>55561.857866666658</v>
      </c>
      <c r="BT345" s="16">
        <v>0</v>
      </c>
      <c r="BU345" s="16">
        <f t="shared" si="3148"/>
        <v>0</v>
      </c>
      <c r="BV345" s="16">
        <v>0</v>
      </c>
      <c r="BW345" s="16">
        <f t="shared" si="3149"/>
        <v>0</v>
      </c>
      <c r="BX345" s="16"/>
      <c r="BY345" s="16">
        <f t="shared" si="3150"/>
        <v>0</v>
      </c>
      <c r="BZ345" s="16"/>
      <c r="CA345" s="16">
        <f t="shared" si="3151"/>
        <v>0</v>
      </c>
      <c r="CB345" s="16">
        <v>0</v>
      </c>
      <c r="CC345" s="16">
        <f t="shared" si="3152"/>
        <v>0</v>
      </c>
      <c r="CD345" s="16">
        <v>0</v>
      </c>
      <c r="CE345" s="16">
        <f t="shared" si="3153"/>
        <v>0</v>
      </c>
      <c r="CF345" s="16"/>
      <c r="CG345" s="16">
        <f t="shared" si="3154"/>
        <v>0</v>
      </c>
      <c r="CH345" s="16"/>
      <c r="CI345" s="16">
        <f t="shared" si="3155"/>
        <v>0</v>
      </c>
      <c r="CJ345" s="16"/>
      <c r="CK345" s="16">
        <f t="shared" si="3156"/>
        <v>0</v>
      </c>
      <c r="CL345" s="16">
        <v>1</v>
      </c>
      <c r="CM345" s="16">
        <f t="shared" si="3157"/>
        <v>37149.137227999992</v>
      </c>
      <c r="CN345" s="16">
        <v>1</v>
      </c>
      <c r="CO345" s="16">
        <f t="shared" si="3158"/>
        <v>42707.21876399999</v>
      </c>
      <c r="CP345" s="18"/>
      <c r="CQ345" s="16">
        <f t="shared" si="3159"/>
        <v>0</v>
      </c>
      <c r="CR345" s="16"/>
      <c r="CS345" s="16">
        <f t="shared" si="3160"/>
        <v>0</v>
      </c>
      <c r="CT345" s="16"/>
      <c r="CU345" s="16">
        <f t="shared" si="3161"/>
        <v>0</v>
      </c>
      <c r="CV345" s="16">
        <v>3</v>
      </c>
      <c r="CW345" s="16">
        <f t="shared" si="3162"/>
        <v>125456.12175599998</v>
      </c>
      <c r="CX345" s="16"/>
      <c r="CY345" s="16">
        <f t="shared" si="3163"/>
        <v>0</v>
      </c>
      <c r="CZ345" s="16"/>
      <c r="DA345" s="16">
        <f t="shared" si="3164"/>
        <v>0</v>
      </c>
      <c r="DB345" s="16"/>
      <c r="DC345" s="16">
        <f t="shared" si="3165"/>
        <v>0</v>
      </c>
      <c r="DD345" s="16"/>
      <c r="DE345" s="16">
        <f t="shared" si="3166"/>
        <v>0</v>
      </c>
      <c r="DF345" s="16"/>
      <c r="DG345" s="16">
        <f t="shared" si="3167"/>
        <v>0</v>
      </c>
      <c r="DH345" s="16">
        <v>1</v>
      </c>
      <c r="DI345" s="16">
        <f t="shared" si="3168"/>
        <v>44889.77975999999</v>
      </c>
      <c r="DJ345" s="16">
        <v>3</v>
      </c>
      <c r="DK345" s="16">
        <f t="shared" si="3169"/>
        <v>184305.13477499998</v>
      </c>
      <c r="DL345" s="16"/>
      <c r="DM345" s="16">
        <f t="shared" si="3112"/>
        <v>0</v>
      </c>
      <c r="DN345" s="16"/>
      <c r="DO345" s="16">
        <f t="shared" si="3114"/>
        <v>0</v>
      </c>
      <c r="DP345" s="16">
        <f t="shared" si="3170"/>
        <v>81</v>
      </c>
      <c r="DQ345" s="16">
        <f t="shared" si="3170"/>
        <v>2765867.1896136669</v>
      </c>
    </row>
    <row r="346" spans="1:121" ht="15.75" customHeight="1" x14ac:dyDescent="0.25">
      <c r="A346" s="20"/>
      <c r="B346" s="54">
        <v>299</v>
      </c>
      <c r="C346" s="55" t="s">
        <v>474</v>
      </c>
      <c r="D346" s="56">
        <f t="shared" si="3115"/>
        <v>19063</v>
      </c>
      <c r="E346" s="56">
        <v>18530</v>
      </c>
      <c r="F346" s="56">
        <v>18715</v>
      </c>
      <c r="G346" s="21">
        <v>3.32</v>
      </c>
      <c r="H346" s="15">
        <v>1</v>
      </c>
      <c r="I346" s="15">
        <v>1</v>
      </c>
      <c r="J346" s="56">
        <v>1.4</v>
      </c>
      <c r="K346" s="56">
        <v>1.68</v>
      </c>
      <c r="L346" s="56">
        <v>2.23</v>
      </c>
      <c r="M346" s="56">
        <v>2.57</v>
      </c>
      <c r="N346" s="16"/>
      <c r="O346" s="16">
        <f t="shared" si="3119"/>
        <v>0</v>
      </c>
      <c r="P346" s="16">
        <v>0</v>
      </c>
      <c r="Q346" s="16">
        <f t="shared" si="3120"/>
        <v>0</v>
      </c>
      <c r="R346" s="16"/>
      <c r="S346" s="16">
        <f t="shared" si="3121"/>
        <v>0</v>
      </c>
      <c r="T346" s="16"/>
      <c r="U346" s="16">
        <f t="shared" si="3122"/>
        <v>0</v>
      </c>
      <c r="V346" s="16"/>
      <c r="W346" s="16">
        <f t="shared" si="3123"/>
        <v>0</v>
      </c>
      <c r="X346" s="16">
        <v>0</v>
      </c>
      <c r="Y346" s="16">
        <f t="shared" si="3124"/>
        <v>0</v>
      </c>
      <c r="Z346" s="16"/>
      <c r="AA346" s="16">
        <f t="shared" si="3125"/>
        <v>0</v>
      </c>
      <c r="AB346" s="16"/>
      <c r="AC346" s="16">
        <f t="shared" si="3126"/>
        <v>0</v>
      </c>
      <c r="AD346" s="16">
        <v>0</v>
      </c>
      <c r="AE346" s="16">
        <f t="shared" si="3127"/>
        <v>0</v>
      </c>
      <c r="AF346" s="16">
        <v>37</v>
      </c>
      <c r="AG346" s="16">
        <f t="shared" si="3128"/>
        <v>3433209.197366667</v>
      </c>
      <c r="AH346" s="16"/>
      <c r="AI346" s="16">
        <f t="shared" si="3129"/>
        <v>0</v>
      </c>
      <c r="AJ346" s="16">
        <v>1</v>
      </c>
      <c r="AK346" s="16">
        <f t="shared" si="3130"/>
        <v>79006.374766666646</v>
      </c>
      <c r="AL346" s="58">
        <v>0</v>
      </c>
      <c r="AM346" s="16">
        <f t="shared" si="3131"/>
        <v>0</v>
      </c>
      <c r="AN346" s="59">
        <v>0</v>
      </c>
      <c r="AO346" s="16">
        <f t="shared" si="3132"/>
        <v>0</v>
      </c>
      <c r="AP346" s="16"/>
      <c r="AQ346" s="16">
        <f t="shared" si="3133"/>
        <v>0</v>
      </c>
      <c r="AR346" s="16"/>
      <c r="AS346" s="16">
        <f t="shared" si="3134"/>
        <v>0</v>
      </c>
      <c r="AT346" s="16"/>
      <c r="AU346" s="16">
        <f t="shared" si="3135"/>
        <v>0</v>
      </c>
      <c r="AV346" s="16"/>
      <c r="AW346" s="16">
        <f t="shared" si="3136"/>
        <v>0</v>
      </c>
      <c r="AX346" s="16"/>
      <c r="AY346" s="16">
        <f t="shared" si="3137"/>
        <v>0</v>
      </c>
      <c r="AZ346" s="16"/>
      <c r="BA346" s="16">
        <f t="shared" si="3138"/>
        <v>0</v>
      </c>
      <c r="BB346" s="16"/>
      <c r="BC346" s="16">
        <f t="shared" si="3139"/>
        <v>0</v>
      </c>
      <c r="BD346" s="16"/>
      <c r="BE346" s="16">
        <f t="shared" si="3140"/>
        <v>0</v>
      </c>
      <c r="BF346" s="16"/>
      <c r="BG346" s="16">
        <f t="shared" si="3141"/>
        <v>0</v>
      </c>
      <c r="BH346" s="16"/>
      <c r="BI346" s="16">
        <f t="shared" si="3142"/>
        <v>0</v>
      </c>
      <c r="BJ346" s="16">
        <v>0</v>
      </c>
      <c r="BK346" s="16">
        <f t="shared" si="3143"/>
        <v>0</v>
      </c>
      <c r="BL346" s="16"/>
      <c r="BM346" s="16">
        <f t="shared" si="3144"/>
        <v>0</v>
      </c>
      <c r="BN346" s="22"/>
      <c r="BO346" s="16">
        <f t="shared" si="3145"/>
        <v>0</v>
      </c>
      <c r="BP346" s="16">
        <v>3</v>
      </c>
      <c r="BQ346" s="16">
        <f t="shared" si="3146"/>
        <v>355440.08975999994</v>
      </c>
      <c r="BR346" s="16"/>
      <c r="BS346" s="16">
        <f t="shared" si="3147"/>
        <v>0</v>
      </c>
      <c r="BT346" s="16"/>
      <c r="BU346" s="16">
        <f t="shared" si="3148"/>
        <v>0</v>
      </c>
      <c r="BV346" s="16"/>
      <c r="BW346" s="16">
        <f t="shared" si="3149"/>
        <v>0</v>
      </c>
      <c r="BX346" s="16"/>
      <c r="BY346" s="16">
        <f t="shared" si="3150"/>
        <v>0</v>
      </c>
      <c r="BZ346" s="16"/>
      <c r="CA346" s="16">
        <f t="shared" si="3151"/>
        <v>0</v>
      </c>
      <c r="CB346" s="16"/>
      <c r="CC346" s="16">
        <f t="shared" si="3152"/>
        <v>0</v>
      </c>
      <c r="CD346" s="16"/>
      <c r="CE346" s="16">
        <f t="shared" si="3153"/>
        <v>0</v>
      </c>
      <c r="CF346" s="16"/>
      <c r="CG346" s="16">
        <f t="shared" si="3154"/>
        <v>0</v>
      </c>
      <c r="CH346" s="16"/>
      <c r="CI346" s="16">
        <f t="shared" si="3155"/>
        <v>0</v>
      </c>
      <c r="CJ346" s="16"/>
      <c r="CK346" s="16">
        <f t="shared" si="3156"/>
        <v>0</v>
      </c>
      <c r="CL346" s="16"/>
      <c r="CM346" s="16">
        <f t="shared" si="3157"/>
        <v>0</v>
      </c>
      <c r="CN346" s="16"/>
      <c r="CO346" s="16">
        <f t="shared" si="3158"/>
        <v>0</v>
      </c>
      <c r="CP346" s="18"/>
      <c r="CQ346" s="16">
        <f t="shared" si="3159"/>
        <v>0</v>
      </c>
      <c r="CR346" s="16"/>
      <c r="CS346" s="16">
        <f t="shared" si="3160"/>
        <v>0</v>
      </c>
      <c r="CT346" s="16"/>
      <c r="CU346" s="16">
        <f t="shared" si="3161"/>
        <v>0</v>
      </c>
      <c r="CV346" s="16"/>
      <c r="CW346" s="16">
        <f t="shared" si="3162"/>
        <v>0</v>
      </c>
      <c r="CX346" s="16"/>
      <c r="CY346" s="16">
        <f t="shared" si="3163"/>
        <v>0</v>
      </c>
      <c r="CZ346" s="16"/>
      <c r="DA346" s="16">
        <f t="shared" si="3164"/>
        <v>0</v>
      </c>
      <c r="DB346" s="16"/>
      <c r="DC346" s="16">
        <f t="shared" si="3165"/>
        <v>0</v>
      </c>
      <c r="DD346" s="16"/>
      <c r="DE346" s="16">
        <f t="shared" si="3166"/>
        <v>0</v>
      </c>
      <c r="DF346" s="16"/>
      <c r="DG346" s="16">
        <f t="shared" si="3167"/>
        <v>0</v>
      </c>
      <c r="DH346" s="16"/>
      <c r="DI346" s="16">
        <f t="shared" si="3168"/>
        <v>0</v>
      </c>
      <c r="DJ346" s="16"/>
      <c r="DK346" s="16">
        <f t="shared" si="3169"/>
        <v>0</v>
      </c>
      <c r="DL346" s="16"/>
      <c r="DM346" s="16">
        <f t="shared" si="3112"/>
        <v>0</v>
      </c>
      <c r="DN346" s="16"/>
      <c r="DO346" s="16">
        <f t="shared" si="3114"/>
        <v>0</v>
      </c>
      <c r="DP346" s="16">
        <f t="shared" si="3170"/>
        <v>41</v>
      </c>
      <c r="DQ346" s="16">
        <f t="shared" si="3170"/>
        <v>3867655.6618933333</v>
      </c>
    </row>
    <row r="347" spans="1:121" ht="15.75" customHeight="1" x14ac:dyDescent="0.25">
      <c r="A347" s="69">
        <v>36</v>
      </c>
      <c r="B347" s="78"/>
      <c r="C347" s="71" t="s">
        <v>475</v>
      </c>
      <c r="D347" s="75">
        <f t="shared" si="3115"/>
        <v>19063</v>
      </c>
      <c r="E347" s="75">
        <v>18530</v>
      </c>
      <c r="F347" s="75">
        <v>18715</v>
      </c>
      <c r="G347" s="79">
        <v>0.57999999999999996</v>
      </c>
      <c r="H347" s="76">
        <v>1</v>
      </c>
      <c r="I347" s="76">
        <v>1</v>
      </c>
      <c r="J347" s="75">
        <v>1.4</v>
      </c>
      <c r="K347" s="75">
        <v>1.68</v>
      </c>
      <c r="L347" s="75">
        <v>2.23</v>
      </c>
      <c r="M347" s="75">
        <v>2.57</v>
      </c>
      <c r="N347" s="74">
        <f t="shared" ref="N347:BY347" si="3171">SUM(N348:N354)</f>
        <v>32</v>
      </c>
      <c r="O347" s="74">
        <f t="shared" si="3171"/>
        <v>4013863.4818333331</v>
      </c>
      <c r="P347" s="74">
        <f t="shared" si="3171"/>
        <v>4</v>
      </c>
      <c r="Q347" s="74">
        <f t="shared" si="3171"/>
        <v>391280.7616666666</v>
      </c>
      <c r="R347" s="74">
        <f t="shared" si="3171"/>
        <v>4</v>
      </c>
      <c r="S347" s="74">
        <f t="shared" si="3171"/>
        <v>1092265.4679999999</v>
      </c>
      <c r="T347" s="74">
        <f t="shared" si="3171"/>
        <v>0</v>
      </c>
      <c r="U347" s="74">
        <f t="shared" si="3171"/>
        <v>0</v>
      </c>
      <c r="V347" s="74">
        <f t="shared" si="3171"/>
        <v>0</v>
      </c>
      <c r="W347" s="74">
        <f t="shared" si="3171"/>
        <v>0</v>
      </c>
      <c r="X347" s="74">
        <f t="shared" si="3171"/>
        <v>9</v>
      </c>
      <c r="Y347" s="74">
        <f t="shared" si="3171"/>
        <v>880381.71375</v>
      </c>
      <c r="Z347" s="74">
        <f t="shared" si="3171"/>
        <v>0</v>
      </c>
      <c r="AA347" s="74">
        <f t="shared" si="3171"/>
        <v>0</v>
      </c>
      <c r="AB347" s="74">
        <f t="shared" si="3171"/>
        <v>0</v>
      </c>
      <c r="AC347" s="74">
        <f t="shared" si="3171"/>
        <v>0</v>
      </c>
      <c r="AD347" s="74">
        <v>0</v>
      </c>
      <c r="AE347" s="74">
        <f t="shared" ref="AE347" si="3172">SUM(AE348:AE354)</f>
        <v>0</v>
      </c>
      <c r="AF347" s="74">
        <f t="shared" si="3171"/>
        <v>60</v>
      </c>
      <c r="AG347" s="74">
        <f t="shared" si="3171"/>
        <v>5359428.4898000006</v>
      </c>
      <c r="AH347" s="74">
        <f t="shared" si="3171"/>
        <v>0</v>
      </c>
      <c r="AI347" s="74">
        <f t="shared" si="3171"/>
        <v>0</v>
      </c>
      <c r="AJ347" s="74">
        <f t="shared" si="3171"/>
        <v>0</v>
      </c>
      <c r="AK347" s="74">
        <f t="shared" si="3171"/>
        <v>0</v>
      </c>
      <c r="AL347" s="74">
        <f t="shared" si="3171"/>
        <v>0</v>
      </c>
      <c r="AM347" s="74">
        <f t="shared" si="3171"/>
        <v>0</v>
      </c>
      <c r="AN347" s="74">
        <f t="shared" si="3171"/>
        <v>19</v>
      </c>
      <c r="AO347" s="74">
        <f t="shared" si="3171"/>
        <v>969806.43888800009</v>
      </c>
      <c r="AP347" s="74">
        <f t="shared" si="3171"/>
        <v>12</v>
      </c>
      <c r="AQ347" s="74">
        <f t="shared" si="3171"/>
        <v>1199373.8819999998</v>
      </c>
      <c r="AR347" s="74">
        <f t="shared" si="3171"/>
        <v>47</v>
      </c>
      <c r="AS347" s="74">
        <f t="shared" si="3171"/>
        <v>5314229.1537999995</v>
      </c>
      <c r="AT347" s="74">
        <f t="shared" si="3171"/>
        <v>0</v>
      </c>
      <c r="AU347" s="74">
        <f t="shared" si="3171"/>
        <v>0</v>
      </c>
      <c r="AV347" s="74">
        <f t="shared" si="3171"/>
        <v>0</v>
      </c>
      <c r="AW347" s="74">
        <f t="shared" si="3171"/>
        <v>0</v>
      </c>
      <c r="AX347" s="74">
        <f t="shared" si="3171"/>
        <v>0</v>
      </c>
      <c r="AY347" s="74">
        <f t="shared" si="3171"/>
        <v>0</v>
      </c>
      <c r="AZ347" s="74">
        <f t="shared" si="3171"/>
        <v>3</v>
      </c>
      <c r="BA347" s="74">
        <f t="shared" si="3171"/>
        <v>329944.58699999994</v>
      </c>
      <c r="BB347" s="74">
        <f t="shared" si="3171"/>
        <v>0</v>
      </c>
      <c r="BC347" s="74">
        <f t="shared" si="3171"/>
        <v>0</v>
      </c>
      <c r="BD347" s="74">
        <f t="shared" si="3171"/>
        <v>0</v>
      </c>
      <c r="BE347" s="74">
        <f t="shared" si="3171"/>
        <v>0</v>
      </c>
      <c r="BF347" s="74">
        <f t="shared" si="3171"/>
        <v>0</v>
      </c>
      <c r="BG347" s="74">
        <f t="shared" si="3171"/>
        <v>0</v>
      </c>
      <c r="BH347" s="74">
        <f t="shared" si="3171"/>
        <v>0</v>
      </c>
      <c r="BI347" s="74">
        <f t="shared" si="3171"/>
        <v>0</v>
      </c>
      <c r="BJ347" s="74">
        <f t="shared" si="3171"/>
        <v>60</v>
      </c>
      <c r="BK347" s="74">
        <f t="shared" si="3171"/>
        <v>1435021.02975</v>
      </c>
      <c r="BL347" s="74">
        <v>0</v>
      </c>
      <c r="BM347" s="74">
        <f t="shared" si="3171"/>
        <v>0</v>
      </c>
      <c r="BN347" s="74">
        <f t="shared" si="3171"/>
        <v>90</v>
      </c>
      <c r="BO347" s="74">
        <f t="shared" si="3171"/>
        <v>14864481.309999999</v>
      </c>
      <c r="BP347" s="74">
        <f t="shared" si="3171"/>
        <v>5</v>
      </c>
      <c r="BQ347" s="74">
        <f t="shared" si="3171"/>
        <v>624518.23</v>
      </c>
      <c r="BR347" s="74">
        <f t="shared" si="3171"/>
        <v>25</v>
      </c>
      <c r="BS347" s="74">
        <f t="shared" si="3171"/>
        <v>2095544.2083333333</v>
      </c>
      <c r="BT347" s="74">
        <f t="shared" si="3171"/>
        <v>0</v>
      </c>
      <c r="BU347" s="74">
        <f t="shared" si="3171"/>
        <v>0</v>
      </c>
      <c r="BV347" s="74">
        <f t="shared" si="3171"/>
        <v>0</v>
      </c>
      <c r="BW347" s="74">
        <f t="shared" si="3171"/>
        <v>0</v>
      </c>
      <c r="BX347" s="74">
        <f t="shared" si="3171"/>
        <v>0</v>
      </c>
      <c r="BY347" s="74">
        <f t="shared" si="3171"/>
        <v>0</v>
      </c>
      <c r="BZ347" s="74">
        <f t="shared" ref="BZ347:DQ347" si="3173">SUM(BZ348:BZ354)</f>
        <v>0</v>
      </c>
      <c r="CA347" s="74">
        <f t="shared" si="3173"/>
        <v>0</v>
      </c>
      <c r="CB347" s="74">
        <f t="shared" si="3173"/>
        <v>6</v>
      </c>
      <c r="CC347" s="74">
        <f t="shared" si="3173"/>
        <v>603516.73199999996</v>
      </c>
      <c r="CD347" s="74">
        <f t="shared" si="3173"/>
        <v>0</v>
      </c>
      <c r="CE347" s="74">
        <f t="shared" si="3173"/>
        <v>0</v>
      </c>
      <c r="CF347" s="74">
        <f t="shared" si="3173"/>
        <v>0</v>
      </c>
      <c r="CG347" s="74">
        <f t="shared" si="3173"/>
        <v>0</v>
      </c>
      <c r="CH347" s="74">
        <f t="shared" si="3173"/>
        <v>0</v>
      </c>
      <c r="CI347" s="74">
        <f t="shared" si="3173"/>
        <v>0</v>
      </c>
      <c r="CJ347" s="74">
        <f t="shared" si="3173"/>
        <v>0</v>
      </c>
      <c r="CK347" s="74">
        <f t="shared" si="3173"/>
        <v>0</v>
      </c>
      <c r="CL347" s="74">
        <f t="shared" si="3173"/>
        <v>28</v>
      </c>
      <c r="CM347" s="74">
        <f t="shared" si="3173"/>
        <v>899265.32186400006</v>
      </c>
      <c r="CN347" s="74">
        <f t="shared" si="3173"/>
        <v>20</v>
      </c>
      <c r="CO347" s="74">
        <f t="shared" si="3173"/>
        <v>1182548.1609479997</v>
      </c>
      <c r="CP347" s="77">
        <f t="shared" si="3173"/>
        <v>0</v>
      </c>
      <c r="CQ347" s="74">
        <f t="shared" si="3173"/>
        <v>0</v>
      </c>
      <c r="CR347" s="74">
        <f t="shared" si="3173"/>
        <v>2</v>
      </c>
      <c r="CS347" s="74">
        <f t="shared" si="3173"/>
        <v>251887.22440000001</v>
      </c>
      <c r="CT347" s="74">
        <f t="shared" si="3173"/>
        <v>0</v>
      </c>
      <c r="CU347" s="74">
        <f t="shared" si="3173"/>
        <v>0</v>
      </c>
      <c r="CV347" s="74">
        <f t="shared" si="3173"/>
        <v>2</v>
      </c>
      <c r="CW347" s="74">
        <f t="shared" si="3173"/>
        <v>142760.41441199998</v>
      </c>
      <c r="CX347" s="74">
        <f t="shared" si="3173"/>
        <v>20</v>
      </c>
      <c r="CY347" s="74">
        <f t="shared" si="3173"/>
        <v>331051.78064000001</v>
      </c>
      <c r="CZ347" s="74">
        <f t="shared" si="3173"/>
        <v>0</v>
      </c>
      <c r="DA347" s="74">
        <f t="shared" si="3173"/>
        <v>0</v>
      </c>
      <c r="DB347" s="74">
        <f t="shared" si="3173"/>
        <v>2</v>
      </c>
      <c r="DC347" s="74">
        <f t="shared" si="3173"/>
        <v>208172.74333333329</v>
      </c>
      <c r="DD347" s="74">
        <f t="shared" si="3173"/>
        <v>0</v>
      </c>
      <c r="DE347" s="74">
        <f t="shared" si="3173"/>
        <v>0</v>
      </c>
      <c r="DF347" s="74">
        <f t="shared" si="3173"/>
        <v>0</v>
      </c>
      <c r="DG347" s="74">
        <f t="shared" si="3173"/>
        <v>0</v>
      </c>
      <c r="DH347" s="74">
        <f t="shared" si="3173"/>
        <v>6</v>
      </c>
      <c r="DI347" s="74">
        <f t="shared" si="3173"/>
        <v>106806.71736</v>
      </c>
      <c r="DJ347" s="74">
        <f t="shared" si="3173"/>
        <v>3</v>
      </c>
      <c r="DK347" s="74">
        <f t="shared" si="3173"/>
        <v>73086.518962500006</v>
      </c>
      <c r="DL347" s="74">
        <f t="shared" si="3173"/>
        <v>3</v>
      </c>
      <c r="DM347" s="74">
        <f t="shared" si="3173"/>
        <v>775403.05249999999</v>
      </c>
      <c r="DN347" s="19">
        <f t="shared" si="3173"/>
        <v>0</v>
      </c>
      <c r="DO347" s="19">
        <f t="shared" si="3173"/>
        <v>0</v>
      </c>
      <c r="DP347" s="74">
        <f t="shared" si="3173"/>
        <v>462</v>
      </c>
      <c r="DQ347" s="74">
        <f t="shared" si="3173"/>
        <v>43144637.421241157</v>
      </c>
    </row>
    <row r="348" spans="1:121" ht="30" customHeight="1" x14ac:dyDescent="0.25">
      <c r="A348" s="20"/>
      <c r="B348" s="54">
        <v>300</v>
      </c>
      <c r="C348" s="55" t="s">
        <v>476</v>
      </c>
      <c r="D348" s="56">
        <f>D110</f>
        <v>19063</v>
      </c>
      <c r="E348" s="56">
        <v>18530</v>
      </c>
      <c r="F348" s="56">
        <v>18715</v>
      </c>
      <c r="G348" s="21">
        <v>4.32</v>
      </c>
      <c r="H348" s="15">
        <v>1</v>
      </c>
      <c r="I348" s="15">
        <v>1</v>
      </c>
      <c r="J348" s="56">
        <v>1.4</v>
      </c>
      <c r="K348" s="56">
        <v>1.68</v>
      </c>
      <c r="L348" s="56">
        <v>2.23</v>
      </c>
      <c r="M348" s="56">
        <v>2.57</v>
      </c>
      <c r="N348" s="16">
        <v>0</v>
      </c>
      <c r="O348" s="16">
        <f t="shared" ref="O348" si="3174">(N348/12*5*$D348*$G348*$H348*$J348)+(N348/12*4*$E348*$G348*$I348*$J348)+(N348/12*3*$F348*$G348*$I348*$J348)</f>
        <v>0</v>
      </c>
      <c r="P348" s="16">
        <v>0</v>
      </c>
      <c r="Q348" s="16">
        <f>(P348/12*5*$D348*$G348*$H348*$J348)+(P348/12*4*$E348*$G348*$I348*$J348)+(P348/12*3*$F348*$G348*$I348*$J348)</f>
        <v>0</v>
      </c>
      <c r="R348" s="16"/>
      <c r="S348" s="16">
        <f>(R348/12*5*$D348*$G348*$H348*$J348)+(R348/12*4*$E348*$G348*$I348*$J348)+(R348/12*3*$F348*$G348*$I348*$J348)</f>
        <v>0</v>
      </c>
      <c r="T348" s="16"/>
      <c r="U348" s="16">
        <f>(T348/12*5*$D348*$G348*$H348*$J348)+(T348/12*4*$E348*$G348*$I348*$J348)+(T348/12*3*$F348*$G348*$I348*$J348)</f>
        <v>0</v>
      </c>
      <c r="V348" s="16"/>
      <c r="W348" s="16">
        <f>(V348/12*5*$D348*$G348*$H348*$J348)+(V348/12*4*$E348*$G348*$I348*$J348)+(V348/12*3*$F348*$G348*$I348*$J348)</f>
        <v>0</v>
      </c>
      <c r="X348" s="16">
        <v>0</v>
      </c>
      <c r="Y348" s="16">
        <f>(X348/12*5*$D348*$G348*$H348*$J348)+(X348/12*4*$E348*$G348*$I348*$J348)+(X348/12*3*$F348*$G348*$I348*$J348)</f>
        <v>0</v>
      </c>
      <c r="Z348" s="16"/>
      <c r="AA348" s="16">
        <f>(Z348/12*5*$D348*$G348*$H348*$J348)+(Z348/12*4*$E348*$G348*$I348*$J348)+(Z348/12*3*$F348*$G348*$I348*$J348)</f>
        <v>0</v>
      </c>
      <c r="AB348" s="16"/>
      <c r="AC348" s="16">
        <f>(AB348/12*5*$D348*$G348*$H348*$J348)+(AB348/12*4*$E348*$G348*$I348*$J348)+(AB348/12*3*$F348*$G348*$I348*$J348)</f>
        <v>0</v>
      </c>
      <c r="AD348" s="16">
        <v>0</v>
      </c>
      <c r="AE348" s="16">
        <f>(AD348/12*5*$D348*$G348*$H348*$J348)+(AD348/12*4*$E348*$G348*$I348*$J348)+(AD348/12*3*$F348*$G348*$I348*$J348)</f>
        <v>0</v>
      </c>
      <c r="AF348" s="16">
        <v>0</v>
      </c>
      <c r="AG348" s="16">
        <f>(AF348/12*5*$D348*$G348*$H348*$J348)+(AF348/12*4*$E348*$G348*$I348*$J348)+(AF348/12*3*$F348*$G348*$I348*$J348)</f>
        <v>0</v>
      </c>
      <c r="AH348" s="16"/>
      <c r="AI348" s="16">
        <f>(AH348/12*5*$D348*$G348*$H348*$J348)+(AH348/12*4*$E348*$G348*$I348*$J348)+(AH348/12*3*$F348*$G348*$I348*$J348)</f>
        <v>0</v>
      </c>
      <c r="AJ348" s="16"/>
      <c r="AK348" s="16">
        <f>(AJ348/12*5*$D348*$G348*$H348*$J348)+(AJ348/12*4*$E348*$G348*$I348*$J348)+(AJ348/12*3*$F348*$G348*$I348*$J348)</f>
        <v>0</v>
      </c>
      <c r="AL348" s="58">
        <v>0</v>
      </c>
      <c r="AM348" s="16">
        <f>(AL348/12*5*$D348*$G348*$H348*$J348)+(AL348/12*4*$E348*$G348*$I348*$J348)+(AL348/12*3*$F348*$G348*$I348*$J348)</f>
        <v>0</v>
      </c>
      <c r="AN348" s="59"/>
      <c r="AO348" s="16">
        <f>(AN348/12*5*$D348*$G348*$H348*$K348)+(AN348/12*4*$E348*$G348*$I348*$K348)+(AN348/12*3*$F348*$G348*$I348*$K348)</f>
        <v>0</v>
      </c>
      <c r="AP348" s="16"/>
      <c r="AQ348" s="16">
        <f>(AP348/12*5*$D348*$G348*$H348*$K348)+(AP348/12*4*$E348*$G348*$I348*$K348)+(AP348/12*3*$F348*$G348*$I348*$K348)</f>
        <v>0</v>
      </c>
      <c r="AR348" s="16"/>
      <c r="AS348" s="16">
        <f>(AR348/12*5*$D348*$G348*$H348*$K348)+(AR348/12*4*$E348*$G348*$I348*$K348)+(AR348/12*3*$F348*$G348*$I348*$K348)</f>
        <v>0</v>
      </c>
      <c r="AT348" s="16"/>
      <c r="AU348" s="16">
        <f>(AT348/12*5*$D348*$G348*$H348*$K348)+(AT348/12*4*$E348*$G348*$I348*$K348)+(AT348/12*3*$F348*$G348*$I348*$K348)</f>
        <v>0</v>
      </c>
      <c r="AV348" s="16"/>
      <c r="AW348" s="16">
        <f>(AV348/12*5*$D348*$G348*$H348*$J348)+(AV348/12*4*$E348*$G348*$I348*$J348)+(AV348/12*3*$F348*$G348*$I348*$J348)</f>
        <v>0</v>
      </c>
      <c r="AX348" s="16"/>
      <c r="AY348" s="16">
        <f>(AX348/12*5*$D348*$G348*$H348*$J348)+(AX348/12*4*$E348*$G348*$I348*$J348)+(AX348/12*3*$F348*$G348*$I348*$J348)</f>
        <v>0</v>
      </c>
      <c r="AZ348" s="16"/>
      <c r="BA348" s="16">
        <f>(AZ348/12*5*$D348*$G348*$H348*$K348)+(AZ348/12*4*$E348*$G348*$I348*$K348)+(AZ348/12*3*$F348*$G348*$I348*$K348)</f>
        <v>0</v>
      </c>
      <c r="BB348" s="16"/>
      <c r="BC348" s="16">
        <f>(BB348/12*5*$D348*$G348*$H348*$J348)+(BB348/12*4*$E348*$G348*$I348*$J348)+(BB348/12*3*$F348*$G348*$I348*$J348)</f>
        <v>0</v>
      </c>
      <c r="BD348" s="16"/>
      <c r="BE348" s="16">
        <f>(BD348/12*5*$D348*$G348*$H348*$J348)+(BD348/12*4*$E348*$G348*$I348*$J348)+(BD348/12*3*$F348*$G348*$I348*$J348)</f>
        <v>0</v>
      </c>
      <c r="BF348" s="16"/>
      <c r="BG348" s="16">
        <f>(BF348/12*5*$D348*$G348*$H348*$J348)+(BF348/12*4*$E348*$G348*$I348*$J348)+(BF348/12*3*$F348*$G348*$I348*$J348)</f>
        <v>0</v>
      </c>
      <c r="BH348" s="16"/>
      <c r="BI348" s="16">
        <f>(BH348/12*5*$D348*$G348*$H348*$K348)+(BH348/12*4*$E348*$G348*$I348*$K348)+(BH348/12*3*$F348*$G348*$I348*$K348)</f>
        <v>0</v>
      </c>
      <c r="BJ348" s="16"/>
      <c r="BK348" s="16">
        <f>(BJ348/12*5*$D348*$G348*$H348*$J348)+(BJ348/12*4*$E348*$G348*$I348*$J348)+(BJ348/12*3*$F348*$G348*$I348*$J348)</f>
        <v>0</v>
      </c>
      <c r="BL348" s="16"/>
      <c r="BM348" s="16">
        <f>(BL348/12*5*$D348*$G348*$H348*$J348)+(BL348/12*4*$E348*$G348*$I348*$J348)+(BL348/12*3*$F348*$G348*$I348*$J348)</f>
        <v>0</v>
      </c>
      <c r="BN348" s="22"/>
      <c r="BO348" s="16">
        <f>(BN348/12*5*$D348*$G348*$H348*$K348)+(BN348/12*4*$E348*$G348*$I348*$K348)+(BN348/12*3*$F348*$G348*$I348*$K348)</f>
        <v>0</v>
      </c>
      <c r="BP348" s="16"/>
      <c r="BQ348" s="16">
        <f>(BP348/12*5*$D348*$G348*$H348*$K348)+(BP348/12*4*$E348*$G348*$I348*$K348)+(BP348/12*3*$F348*$G348*$I348*$K348)</f>
        <v>0</v>
      </c>
      <c r="BR348" s="16"/>
      <c r="BS348" s="16">
        <f>(BR348/12*5*$D348*$G348*$H348*$J348)+(BR348/12*4*$E348*$G348*$I348*$J348)+(BR348/12*3*$F348*$G348*$I348*$J348)</f>
        <v>0</v>
      </c>
      <c r="BT348" s="16"/>
      <c r="BU348" s="16">
        <f>(BT348/12*5*$D348*$G348*$H348*$J348)+(BT348/12*4*$E348*$G348*$I348*$J348)+(BT348/12*3*$F348*$G348*$I348*$J348)</f>
        <v>0</v>
      </c>
      <c r="BV348" s="16"/>
      <c r="BW348" s="16">
        <f>(BV348/12*5*$D348*$G348*$H348*$K348)+(BV348/12*4*$E348*$G348*$I348*$K348)+(BV348/12*3*$F348*$G348*$I348*$K348)</f>
        <v>0</v>
      </c>
      <c r="BX348" s="16"/>
      <c r="BY348" s="16">
        <f>(BX348/12*5*$D348*$G348*$H348*$K348)+(BX348/12*4*$E348*$G348*$I348*$K348)+(BX348/12*3*$F348*$G348*$I348*$K348)</f>
        <v>0</v>
      </c>
      <c r="BZ348" s="16"/>
      <c r="CA348" s="16">
        <f>(BZ348/12*5*$D348*$G348*$H348*$J348)+(BZ348/12*4*$E348*$G348*$I348*$J348)+(BZ348/12*3*$F348*$G348*$I348*$J348)</f>
        <v>0</v>
      </c>
      <c r="CB348" s="16"/>
      <c r="CC348" s="16">
        <f>(CB348/12*5*$D348*$G348*$H348*$K348)+(CB348/12*4*$E348*$G348*$I348*$K348)+(CB348/12*3*$F348*$G348*$I348*$K348)</f>
        <v>0</v>
      </c>
      <c r="CD348" s="16"/>
      <c r="CE348" s="16">
        <f>(CD348/12*5*$D348*$G348*$H348*$J348)+(CD348/12*4*$E348*$G348*$I348*$J348)+(CD348/12*3*$F348*$G348*$I348*$J348)</f>
        <v>0</v>
      </c>
      <c r="CF348" s="16"/>
      <c r="CG348" s="16">
        <f>(CF348/12*5*$D348*$G348*$H348*$J348)+(CF348/12*4*$E348*$G348*$I348*$J348)+(CF348/12*3*$F348*$G348*$I348*$J348)</f>
        <v>0</v>
      </c>
      <c r="CH348" s="16"/>
      <c r="CI348" s="16">
        <f>(CH348/12*5*$D348*$G348*$H348*$J348)+(CH348/12*4*$E348*$G348*$I348*$J348)+(CH348/12*3*$F348*$G348*$I348*$J348)</f>
        <v>0</v>
      </c>
      <c r="CJ348" s="16"/>
      <c r="CK348" s="16">
        <f>(CJ348/12*5*$D348*$G348*$H348*$J348)+(CJ348/12*4*$E348*$G348*$I348*$J348)+(CJ348/12*3*$F348*$G348*$I348*$J348)</f>
        <v>0</v>
      </c>
      <c r="CL348" s="16"/>
      <c r="CM348" s="16">
        <f>(CL348/12*5*$D348*$G348*$H348*$K348)+(CL348/12*4*$E348*$G348*$I348*$K348)+(CL348/12*3*$F348*$G348*$I348*$K348)</f>
        <v>0</v>
      </c>
      <c r="CN348" s="16"/>
      <c r="CO348" s="16">
        <f>(CN348/12*5*$D348*$G348*$H348*$K348)+(CN348/12*4*$E348*$G348*$I348*$K348)+(CN348/12*3*$F348*$G348*$I348*$K348)</f>
        <v>0</v>
      </c>
      <c r="CP348" s="18"/>
      <c r="CQ348" s="16">
        <f>(CP348/12*5*$D348*$G348*$H348*$J348)+(CP348/12*4*$E348*$G348*$I348*$J348)+(CP348/12*3*$F348*$G348*$I348*$J348)</f>
        <v>0</v>
      </c>
      <c r="CR348" s="16"/>
      <c r="CS348" s="16">
        <f>(CR348/12*5*$D348*$G348*$H348*$K348)+(CR348/12*4*$E348*$G348*$I348*$K348)+(CR348/12*3*$F348*$G348*$I348*$K348)</f>
        <v>0</v>
      </c>
      <c r="CT348" s="16"/>
      <c r="CU348" s="16">
        <f>(CT348/12*5*$D348*$G348*$H348*$K348)+(CT348/12*4*$E348*$G348*$I348*$K348)+(CT348/12*3*$F348*$G348*$I348*$K348)</f>
        <v>0</v>
      </c>
      <c r="CV348" s="16"/>
      <c r="CW348" s="16">
        <f>(CV348/12*5*$D348*$G348*$H348*$K348)+(CV348/12*4*$E348*$G348*$I348*$K348)+(CV348/12*3*$F348*$G348*$I348*$K348)</f>
        <v>0</v>
      </c>
      <c r="CX348" s="16"/>
      <c r="CY348" s="16">
        <f>(CX348/12*5*$D348*$G348*$H348*$K348)+(CX348/12*4*$E348*$G348*$I348*$K348)+(CX348/12*3*$F348*$G348*$I348*$K348)</f>
        <v>0</v>
      </c>
      <c r="CZ348" s="16"/>
      <c r="DA348" s="16">
        <f>(CZ348/12*5*$D348*$G348*$H348*$K348)+(CZ348/12*4*$E348*$G348*$I348*$K348)+(CZ348/12*3*$F348*$G348*$I348*$K348)</f>
        <v>0</v>
      </c>
      <c r="DB348" s="16"/>
      <c r="DC348" s="16">
        <f>(DB348/12*5*$D348*$G348*$H348*$J348)+(DB348/12*4*$E348*$G348*$I348*$J348)+(DB348/12*3*$F348*$G348*$I348*$J348)</f>
        <v>0</v>
      </c>
      <c r="DD348" s="16"/>
      <c r="DE348" s="16">
        <f>(DD348/12*5*$D348*$G348*$H348*$J348)+(DD348/12*4*$E348*$G348*$I348*$J348)+(DD348/12*3*$F348*$G348*$I348*$J348)</f>
        <v>0</v>
      </c>
      <c r="DF348" s="16"/>
      <c r="DG348" s="16">
        <f>(DF348/12*5*$D348*$G348*$H348*$K348)+(DF348/12*4*$E348*$G348*$I348*$K348)+(DF348/12*3*$F348*$G348*$I348*$K348)</f>
        <v>0</v>
      </c>
      <c r="DH348" s="16"/>
      <c r="DI348" s="16">
        <f>(DH348/12*5*$D348*$G348*$H348*$K348)+(DH348/12*4*$E348*$G348*$I348*$K348)+(DH348/12*3*$F348*$G348*$I348*$K348)</f>
        <v>0</v>
      </c>
      <c r="DJ348" s="16"/>
      <c r="DK348" s="16">
        <f>(DJ348/12*5*$D348*$G348*$H348*$L348)+(DJ348/12*4*$E348*$G348*$I348*$L348)+(DJ348/12*3*$F348*$G348*$I348*$L348)</f>
        <v>0</v>
      </c>
      <c r="DL348" s="16"/>
      <c r="DM348" s="16">
        <f>(DL348/12*5*$D348*$G348*$H348*$M348)+(DL348/12*4*$E348*$G348*$I348*$M348)+(DL348/12*3*$F348*$G348*$I348*$M348)</f>
        <v>0</v>
      </c>
      <c r="DN348" s="16"/>
      <c r="DO348" s="16">
        <f>(DN348*$D348*$G348*$H348*$K348)</f>
        <v>0</v>
      </c>
      <c r="DP348" s="16">
        <f t="shared" ref="DP348:DQ354" si="3175">SUM(N348,P348,R348,T348,V348,X348,Z348,AB348,AD348,AF348,AH348,AJ348,AL348,AN348,AP348,AR348,AT348,AV348,AX348,AZ348,BB348,BD348,BF348,BH348,BJ348,BL348,BN348,BP348,BR348,BT348,BV348,BX348,BZ348,CB348,CD348,CF348,CH348,CJ348,CL348,CN348,CP348,CR348,CT348,CV348,CX348,CZ348,DB348,DD348,DF348,DH348,DJ348,DL348,DN348)</f>
        <v>0</v>
      </c>
      <c r="DQ348" s="16">
        <f t="shared" si="3175"/>
        <v>0</v>
      </c>
    </row>
    <row r="349" spans="1:121" ht="15.75" customHeight="1" x14ac:dyDescent="0.25">
      <c r="A349" s="20"/>
      <c r="B349" s="54">
        <v>301</v>
      </c>
      <c r="C349" s="55" t="s">
        <v>477</v>
      </c>
      <c r="D349" s="56">
        <f>D347</f>
        <v>19063</v>
      </c>
      <c r="E349" s="56">
        <v>18530</v>
      </c>
      <c r="F349" s="56">
        <v>18715</v>
      </c>
      <c r="G349" s="21">
        <v>3.5</v>
      </c>
      <c r="H349" s="15">
        <v>1</v>
      </c>
      <c r="I349" s="15">
        <v>1</v>
      </c>
      <c r="J349" s="56">
        <v>1.4</v>
      </c>
      <c r="K349" s="56">
        <v>1.68</v>
      </c>
      <c r="L349" s="56">
        <v>2.23</v>
      </c>
      <c r="M349" s="56">
        <v>2.57</v>
      </c>
      <c r="N349" s="16">
        <v>18</v>
      </c>
      <c r="O349" s="16">
        <f>(N349/12*5*$D349*$G349*$H349*$J349*O$11)+(N349/12*4*$E349*$G349*$I349*$J349*O$12)+(N349/12*3*$F349*$G349*$I349*$J349*O$12)</f>
        <v>1760763.4275</v>
      </c>
      <c r="P349" s="16">
        <v>4</v>
      </c>
      <c r="Q349" s="16">
        <f>(P349/12*5*$D349*$G349*$H349*$J349*Q$11)+(P349/12*4*$E349*$G349*$I349*$J349*Q$12)+(P349/12*3*$F349*$G349*$I349*$J349*Q$12)</f>
        <v>391280.7616666666</v>
      </c>
      <c r="R349" s="16"/>
      <c r="S349" s="16">
        <f>(R349/12*5*$D349*$G349*$H349*$J349*S$11)+(R349/12*4*$E349*$G349*$I349*$J349*S$12)+(R349/12*3*$F349*$G349*$I349*$J349*S$12)</f>
        <v>0</v>
      </c>
      <c r="T349" s="16"/>
      <c r="U349" s="16">
        <f>(T349/12*5*$D349*$G349*$H349*$J349*U$11)+(T349/12*4*$E349*$G349*$I349*$J349*U$12)+(T349/12*3*$F349*$G349*$I349*$J349*U$12)</f>
        <v>0</v>
      </c>
      <c r="V349" s="16"/>
      <c r="W349" s="16">
        <f>(V349/12*5*$D349*$G349*$H349*$J349*W$11)+(V349/12*4*$E349*$G349*$I349*$J349*W$12)+(V349/12*3*$F349*$G349*$I349*$J349*W$12)</f>
        <v>0</v>
      </c>
      <c r="X349" s="16">
        <v>9</v>
      </c>
      <c r="Y349" s="16">
        <f>(X349/12*5*$D349*$G349*$H349*$J349*Y$11)+(X349/12*4*$E349*$G349*$I349*$J349*Y$12)+(X349/12*3*$F349*$G349*$I349*$J349*Y$12)</f>
        <v>880381.71375</v>
      </c>
      <c r="Z349" s="16"/>
      <c r="AA349" s="16">
        <f>(Z349/12*5*$D349*$G349*$H349*$J349*AA$11)+(Z349/12*4*$E349*$G349*$I349*$J349*AA$12)+(Z349/12*3*$F349*$G349*$I349*$J349*AA$12)</f>
        <v>0</v>
      </c>
      <c r="AB349" s="16"/>
      <c r="AC349" s="16">
        <f>(AB349/12*5*$D349*$G349*$H349*$J349*AC$11)+(AB349/12*4*$E349*$G349*$I349*$J349*AC$12)+(AB349/12*3*$F349*$G349*$I349*$J349*AC$12)</f>
        <v>0</v>
      </c>
      <c r="AD349" s="16">
        <v>0</v>
      </c>
      <c r="AE349" s="16">
        <f>(AD349/12*5*$D349*$G349*$H349*$J349*AE$11)+(AD349/12*4*$E349*$G349*$I349*$J349*AE$12)+(AD349/12*3*$F349*$G349*$I349*$J349*AE$12)</f>
        <v>0</v>
      </c>
      <c r="AF349" s="16">
        <v>54</v>
      </c>
      <c r="AG349" s="16">
        <f>(AF349/12*5*$D349*$G349*$H349*$J349*AG$11)+(AF349/12*4*$E349*$G349*$I349*$J349*AG$12)+(AF349/12*3*$F349*$G349*$I349*$J349*AG$12)</f>
        <v>5282290.2825000007</v>
      </c>
      <c r="AH349" s="16"/>
      <c r="AI349" s="16">
        <f>(AH349/12*5*$D349*$G349*$H349*$J349*AI$11)+(AH349/12*4*$E349*$G349*$I349*$J349*AI$12)+(AH349/12*3*$F349*$G349*$I349*$J349*AI$12)</f>
        <v>0</v>
      </c>
      <c r="AJ349" s="16"/>
      <c r="AK349" s="16">
        <f>(AJ349/12*5*$D349*$G349*$H349*$J349*AK$11)+(AJ349/12*4*$E349*$G349*$I349*$J349*AK$12)+(AJ349/12*3*$F349*$G349*$I349*$J349*AK$12)</f>
        <v>0</v>
      </c>
      <c r="AL349" s="58">
        <v>0</v>
      </c>
      <c r="AM349" s="16">
        <f>(AL349/12*5*$D349*$G349*$H349*$J349*AM$11)+(AL349/12*4*$E349*$G349*$I349*$J349*AM$12)+(AL349/12*3*$F349*$G349*$I349*$J349*AM$12)</f>
        <v>0</v>
      </c>
      <c r="AN349" s="59">
        <v>7</v>
      </c>
      <c r="AO349" s="16">
        <f>(AN349/12*5*$D349*$G349*$H349*$K349*AO$11)+(AN349/12*4*$E349*$G349*$I349*$K349*AO$12)+(AN349/12*3*$F349*$G349*$I349*$K349*AO$12)</f>
        <v>791480.93780000007</v>
      </c>
      <c r="AP349" s="16">
        <v>12</v>
      </c>
      <c r="AQ349" s="16">
        <f>(AP349/12*5*$D349*$G349*$H349*$K349*AQ$11)+(AP349/12*4*$E349*$G349*$I349*$K349*AQ$12)+(AP349/12*3*$F349*$G349*$I349*$K349*AQ$12)</f>
        <v>1199373.8819999998</v>
      </c>
      <c r="AR349" s="16">
        <v>47</v>
      </c>
      <c r="AS349" s="16">
        <f>(AR349/12*5*$D349*$G349*$H349*$K349*AS$11)+(AR349/12*4*$E349*$G349*$I349*$K349*AS$12)+(AR349/12*3*$F349*$G349*$I349*$K349*AS$12)</f>
        <v>5314229.1537999995</v>
      </c>
      <c r="AT349" s="16"/>
      <c r="AU349" s="16">
        <f>(AT349/12*5*$D349*$G349*$H349*$K349*AU$11)+(AT349/12*4*$E349*$G349*$I349*$K349*AU$12)+(AT349/12*3*$F349*$G349*$I349*$K349*AU$12)</f>
        <v>0</v>
      </c>
      <c r="AV349" s="16"/>
      <c r="AW349" s="16">
        <f>(AV349/12*5*$D349*$G349*$H349*$J349*AW$11)+(AV349/12*4*$E349*$G349*$I349*$J349*AW$12)+(AV349/12*3*$F349*$G349*$I349*$J349*AW$12)</f>
        <v>0</v>
      </c>
      <c r="AX349" s="16"/>
      <c r="AY349" s="16">
        <f>(AX349/12*5*$D349*$G349*$H349*$J349*AY$11)+(AX349/12*4*$E349*$G349*$I349*$J349*AY$12)+(AX349/12*3*$F349*$G349*$I349*$J349*AY$12)</f>
        <v>0</v>
      </c>
      <c r="AZ349" s="16">
        <v>3</v>
      </c>
      <c r="BA349" s="16">
        <f>(AZ349/12*5*$D349*$G349*$H349*$K349*BA$11)+(AZ349/12*4*$E349*$G349*$I349*$K349*BA$12)+(AZ349/12*3*$F349*$G349*$I349*$K349*BA$12)</f>
        <v>329944.58699999994</v>
      </c>
      <c r="BB349" s="16"/>
      <c r="BC349" s="16">
        <f>(BB349/12*5*$D349*$G349*$H349*$J349*BC$11)+(BB349/12*4*$E349*$G349*$I349*$J349*BC$12)+(BB349/12*3*$F349*$G349*$I349*$J349*BC$12)</f>
        <v>0</v>
      </c>
      <c r="BD349" s="16"/>
      <c r="BE349" s="16">
        <f>(BD349/12*5*$D349*$G349*$H349*$J349*BE$11)+(BD349/12*4*$E349*$G349*$I349*$J349*BE$12)+(BD349/12*3*$F349*$G349*$I349*$J349*BE$12)</f>
        <v>0</v>
      </c>
      <c r="BF349" s="16"/>
      <c r="BG349" s="16">
        <f>(BF349/12*5*$D349*$G349*$H349*$J349*BG$11)+(BF349/12*4*$E349*$G349*$I349*$J349*BG$12)+(BF349/12*3*$F349*$G349*$I349*$J349*BG$12)</f>
        <v>0</v>
      </c>
      <c r="BH349" s="16"/>
      <c r="BI349" s="16">
        <f>(BH349/12*5*$D349*$G349*$H349*$K349*BI$11)+(BH349/12*4*$E349*$G349*$I349*$K349*BI$12)+(BH349/12*3*$F349*$G349*$I349*$K349*BI$12)</f>
        <v>0</v>
      </c>
      <c r="BJ349" s="16">
        <v>10</v>
      </c>
      <c r="BK349" s="16">
        <f>(BJ349/12*5*$D349*$G349*$H349*$J349*BK$11)+(BJ349/12*4*$E349*$G349*$I349*$J349*BK$12)+(BJ349/12*3*$F349*$G349*$I349*$J349*BK$12)</f>
        <v>984818.35375000001</v>
      </c>
      <c r="BL349" s="16"/>
      <c r="BM349" s="16">
        <f>(BL349/12*5*$D349*$G349*$H349*$J349*BM$11)+(BL349/12*4*$E349*$G349*$I349*$J349*BM$12)+(BL349/12*3*$F349*$G349*$I349*$J349*BM$12)</f>
        <v>0</v>
      </c>
      <c r="BN349" s="22">
        <v>5</v>
      </c>
      <c r="BO349" s="16">
        <f>(BN349/12*5*$D349*$G349*$H349*$K349*BO$11)+(BN349/12*4*$E349*$G349*$I349*$K349*BO$12)+(BN349/12*3*$F349*$G349*$I349*$K349*BO$12)</f>
        <v>502930.61000000004</v>
      </c>
      <c r="BP349" s="16">
        <v>5</v>
      </c>
      <c r="BQ349" s="16">
        <f>(BP349/12*5*$D349*$G349*$H349*$K349*BQ$11)+(BP349/12*4*$E349*$G349*$I349*$K349*BQ$12)+(BP349/12*3*$F349*$G349*$I349*$K349*BQ$12)</f>
        <v>624518.23</v>
      </c>
      <c r="BR349" s="16">
        <v>25</v>
      </c>
      <c r="BS349" s="16">
        <f>(BR349/12*5*$D349*$G349*$H349*$J349*BS$11)+(BR349/12*4*$E349*$G349*$I349*$J349*BS$12)+(BR349/12*3*$F349*$G349*$I349*$J349*BS$12)</f>
        <v>2095544.2083333333</v>
      </c>
      <c r="BT349" s="16"/>
      <c r="BU349" s="16">
        <f>(BT349/12*5*$D349*$G349*$H349*$J349*BU$11)+(BT349/12*4*$E349*$G349*$I349*$J349*BU$12)+(BT349/12*3*$F349*$G349*$I349*$J349*BU$12)</f>
        <v>0</v>
      </c>
      <c r="BV349" s="16"/>
      <c r="BW349" s="16">
        <f>(BV349/12*5*$D349*$G349*$H349*$K349*BW$11)+(BV349/12*4*$E349*$G349*$I349*$K349*BW$12)+(BV349/12*3*$F349*$G349*$I349*$K349*BW$12)</f>
        <v>0</v>
      </c>
      <c r="BX349" s="16"/>
      <c r="BY349" s="16">
        <f>(BX349/12*5*$D349*$G349*$H349*$K349*BY$11)+(BX349/12*4*$E349*$G349*$I349*$K349*BY$12)+(BX349/12*3*$F349*$G349*$I349*$K349*BY$12)</f>
        <v>0</v>
      </c>
      <c r="BZ349" s="16"/>
      <c r="CA349" s="16">
        <f>(BZ349/12*5*$D349*$G349*$H349*$J349*CA$11)+(BZ349/12*4*$E349*$G349*$I349*$J349*CA$12)+(BZ349/12*3*$F349*$G349*$I349*$J349*CA$12)</f>
        <v>0</v>
      </c>
      <c r="CB349" s="16">
        <v>6</v>
      </c>
      <c r="CC349" s="16">
        <f t="shared" ref="CC349" si="3176">(CB349/12*5*$D349*$G349*$H349*$K349*CC$11)+(CB349/12*4*$E349*$G349*$I349*$K349*CC$12)+(CB349/12*3*$F349*$G349*$I349*$K349*CC$12)</f>
        <v>603516.73199999996</v>
      </c>
      <c r="CD349" s="16"/>
      <c r="CE349" s="16">
        <f>(CD349/12*5*$D349*$G349*$H349*$J349*CE$11)+(CD349/12*4*$E349*$G349*$I349*$J349*CE$12)+(CD349/12*3*$F349*$G349*$I349*$J349*CE$12)</f>
        <v>0</v>
      </c>
      <c r="CF349" s="16"/>
      <c r="CG349" s="16">
        <f>(CF349/12*5*$D349*$G349*$H349*$J349*CG$11)+(CF349/12*4*$E349*$G349*$I349*$J349*CG$12)+(CF349/12*3*$F349*$G349*$I349*$J349*CG$12)</f>
        <v>0</v>
      </c>
      <c r="CH349" s="16"/>
      <c r="CI349" s="16">
        <f>(CH349/12*5*$D349*$G349*$H349*$J349*CI$11)+(CH349/12*4*$E349*$G349*$I349*$J349*CI$12)+(CH349/12*3*$F349*$G349*$I349*$J349*CI$12)</f>
        <v>0</v>
      </c>
      <c r="CJ349" s="16"/>
      <c r="CK349" s="16">
        <f>(CJ349/12*5*$D349*$G349*$H349*$J349*CK$11)+(CJ349/12*4*$E349*$G349*$I349*$J349*CK$12)+(CJ349/12*3*$F349*$G349*$I349*$J349*CK$12)</f>
        <v>0</v>
      </c>
      <c r="CL349" s="16">
        <v>5</v>
      </c>
      <c r="CM349" s="16">
        <f>(CL349/12*5*$D349*$G349*$H349*$K349*CM$11)+(CL349/12*4*$E349*$G349*$I349*$K349*CM$12)+(CL349/12*3*$F349*$G349*$I349*$K349*CM$12)</f>
        <v>560439.57024999999</v>
      </c>
      <c r="CN349" s="16">
        <v>8</v>
      </c>
      <c r="CO349" s="16">
        <f>(CN349/12*5*$D349*$G349*$H349*$K349*CO$11)+(CN349/12*4*$E349*$G349*$I349*$K349*CO$12)+(CN349/12*3*$F349*$G349*$I349*$K349*CO$12)</f>
        <v>1030863.9011999998</v>
      </c>
      <c r="CP349" s="18"/>
      <c r="CQ349" s="16">
        <f>(CP349/12*5*$D349*$G349*$H349*$J349*CQ$11)+(CP349/12*4*$E349*$G349*$I349*$J349*CQ$12)+(CP349/12*3*$F349*$G349*$I349*$J349*CQ$12)</f>
        <v>0</v>
      </c>
      <c r="CR349" s="16">
        <v>2</v>
      </c>
      <c r="CS349" s="16">
        <f>(CR349/12*5*$D349*$G349*$H349*$K349*CS$11)+(CR349/12*4*$E349*$G349*$I349*$K349*CS$12)+(CR349/12*3*$F349*$G349*$I349*$K349*CS$12)</f>
        <v>251887.22440000001</v>
      </c>
      <c r="CT349" s="16"/>
      <c r="CU349" s="16">
        <f>(CT349/12*5*$D349*$G349*$H349*$K349*CU$11)+(CT349/12*4*$E349*$G349*$I349*$K349*CU$12)+(CT349/12*3*$F349*$G349*$I349*$K349*CU$12)</f>
        <v>0</v>
      </c>
      <c r="CV349" s="16">
        <v>1</v>
      </c>
      <c r="CW349" s="16">
        <f>(CV349/12*5*$D349*$G349*$H349*$K349*CW$11)+(CV349/12*4*$E349*$G349*$I349*$K349*CW$12)+(CV349/12*3*$F349*$G349*$I349*$K349*CW$12)</f>
        <v>126177.13394999999</v>
      </c>
      <c r="CX349" s="16"/>
      <c r="CY349" s="16">
        <f>(CX349/12*5*$D349*$G349*$H349*$K349*CY$11)+(CX349/12*4*$E349*$G349*$I349*$K349*CY$12)+(CX349/12*3*$F349*$G349*$I349*$K349*CY$12)</f>
        <v>0</v>
      </c>
      <c r="CZ349" s="16"/>
      <c r="DA349" s="16">
        <f>(CZ349/12*5*$D349*$G349*$H349*$K349*DA$11)+(CZ349/12*4*$E349*$G349*$I349*$K349*DA$12)+(CZ349/12*3*$F349*$G349*$I349*$K349*DA$12)</f>
        <v>0</v>
      </c>
      <c r="DB349" s="16">
        <v>2</v>
      </c>
      <c r="DC349" s="16">
        <f>(DB349/12*5*$D349*$G349*$H349*$J349*DC$11)+(DB349/12*4*$E349*$G349*$I349*$J349*DC$12)+(DB349/12*3*$F349*$G349*$I349*$J349*DC$12)</f>
        <v>208172.74333333329</v>
      </c>
      <c r="DD349" s="16"/>
      <c r="DE349" s="16">
        <f>(DD349/12*5*$D349*$G349*$H349*$J349*DE$11)+(DD349/12*4*$E349*$G349*$I349*$J349*DE$12)+(DD349/12*3*$F349*$G349*$I349*$J349*DE$12)</f>
        <v>0</v>
      </c>
      <c r="DF349" s="16"/>
      <c r="DG349" s="16">
        <f>(DF349/12*5*$D349*$G349*$H349*$K349*DG$11)+(DF349/12*4*$E349*$G349*$I349*$K349*DG$12)+(DF349/12*3*$F349*$G349*$I349*$K349*DG$12)</f>
        <v>0</v>
      </c>
      <c r="DH349" s="16"/>
      <c r="DI349" s="16">
        <f>(DH349/12*5*$D349*$G349*$H349*$K349*DI$11)+(DH349/12*4*$E349*$G349*$I349*$K349*DI$12)+(DH349/12*3*$F349*$G349*$I349*$K349*DI$12)</f>
        <v>0</v>
      </c>
      <c r="DJ349" s="16"/>
      <c r="DK349" s="16">
        <f>(DJ349/12*5*$D349*$G349*$H349*$L349*DK$11)+(DJ349/12*4*$E349*$G349*$I349*$L349*DK$12)+(DJ349/12*3*$F349*$G349*$I349*$L349*DK$12)</f>
        <v>0</v>
      </c>
      <c r="DL349" s="16"/>
      <c r="DM349" s="16">
        <f t="shared" ref="DM349" si="3177">(DL349/12*5*$D349*$G349*$H349*$M349*DM$11)+(DL349/12*4*$E349*$G349*$I349*$M349*DM$12)+(DL349/12*3*$F349*$G349*$I349*$M349*DM$12)</f>
        <v>0</v>
      </c>
      <c r="DN349" s="16"/>
      <c r="DO349" s="16">
        <f t="shared" si="3114"/>
        <v>0</v>
      </c>
      <c r="DP349" s="16">
        <f t="shared" si="3175"/>
        <v>223</v>
      </c>
      <c r="DQ349" s="16">
        <f t="shared" si="3175"/>
        <v>22938613.453233328</v>
      </c>
    </row>
    <row r="350" spans="1:121" ht="45" customHeight="1" x14ac:dyDescent="0.25">
      <c r="A350" s="20"/>
      <c r="B350" s="54">
        <v>302</v>
      </c>
      <c r="C350" s="55" t="s">
        <v>478</v>
      </c>
      <c r="D350" s="56">
        <f t="shared" si="3115"/>
        <v>19063</v>
      </c>
      <c r="E350" s="56">
        <v>18530</v>
      </c>
      <c r="F350" s="56">
        <v>18715</v>
      </c>
      <c r="G350" s="21">
        <v>5.35</v>
      </c>
      <c r="H350" s="15">
        <v>1</v>
      </c>
      <c r="I350" s="15">
        <v>1</v>
      </c>
      <c r="J350" s="56">
        <v>1.4</v>
      </c>
      <c r="K350" s="56">
        <v>1.68</v>
      </c>
      <c r="L350" s="56">
        <v>2.23</v>
      </c>
      <c r="M350" s="56">
        <v>2.57</v>
      </c>
      <c r="N350" s="16">
        <v>11</v>
      </c>
      <c r="O350" s="16">
        <f t="shared" ref="O350" si="3178">(N350/12*5*$D350*$G350*$H350*$J350)+(N350/12*4*$E350*$G350*$I350*$J350)+(N350/12*3*$F350*$G350*$I350*$J350)</f>
        <v>1548794.6833333331</v>
      </c>
      <c r="P350" s="16">
        <v>0</v>
      </c>
      <c r="Q350" s="16">
        <f>(P350/12*5*$D350*$G350*$H350*$J350)+(P350/12*4*$E350*$G350*$I350*$J350)+(P350/12*3*$F350*$G350*$I350*$J350)</f>
        <v>0</v>
      </c>
      <c r="R350" s="16"/>
      <c r="S350" s="16">
        <f>(R350/12*5*$D350*$G350*$H350*$J350)+(R350/12*4*$E350*$G350*$I350*$J350)+(R350/12*3*$F350*$G350*$I350*$J350)</f>
        <v>0</v>
      </c>
      <c r="T350" s="16">
        <v>0</v>
      </c>
      <c r="U350" s="16">
        <f>(T350/12*5*$D350*$G350*$H350*$J350)+(T350/12*4*$E350*$G350*$I350*$J350)+(T350/12*3*$F350*$G350*$I350*$J350)</f>
        <v>0</v>
      </c>
      <c r="V350" s="16"/>
      <c r="W350" s="16">
        <f>(V350/12*5*$D350*$G350*$H350*$J350)+(V350/12*4*$E350*$G350*$I350*$J350)+(V350/12*3*$F350*$G350*$I350*$J350)</f>
        <v>0</v>
      </c>
      <c r="X350" s="16">
        <v>0</v>
      </c>
      <c r="Y350" s="16">
        <f>(X350/12*5*$D350*$G350*$H350*$J350)+(X350/12*4*$E350*$G350*$I350*$J350)+(X350/12*3*$F350*$G350*$I350*$J350)</f>
        <v>0</v>
      </c>
      <c r="Z350" s="16"/>
      <c r="AA350" s="16">
        <f>(Z350/12*5*$D350*$G350*$H350*$J350)+(Z350/12*4*$E350*$G350*$I350*$J350)+(Z350/12*3*$F350*$G350*$I350*$J350)</f>
        <v>0</v>
      </c>
      <c r="AB350" s="16"/>
      <c r="AC350" s="16">
        <f>(AB350/12*5*$D350*$G350*$H350*$J350)+(AB350/12*4*$E350*$G350*$I350*$J350)+(AB350/12*3*$F350*$G350*$I350*$J350)</f>
        <v>0</v>
      </c>
      <c r="AD350" s="16">
        <v>0</v>
      </c>
      <c r="AE350" s="16">
        <f>(AD350/12*5*$D350*$G350*$H350*$J350)+(AD350/12*4*$E350*$G350*$I350*$J350)+(AD350/12*3*$F350*$G350*$I350*$J350)</f>
        <v>0</v>
      </c>
      <c r="AF350" s="16"/>
      <c r="AG350" s="16">
        <f>(AF350/12*5*$D350*$G350*$H350*$J350)+(AF350/12*4*$E350*$G350*$I350*$J350)+(AF350/12*3*$F350*$G350*$I350*$J350)</f>
        <v>0</v>
      </c>
      <c r="AH350" s="16"/>
      <c r="AI350" s="16">
        <f>(AH350/12*5*$D350*$G350*$H350*$J350)+(AH350/12*4*$E350*$G350*$I350*$J350)+(AH350/12*3*$F350*$G350*$I350*$J350)</f>
        <v>0</v>
      </c>
      <c r="AJ350" s="16"/>
      <c r="AK350" s="16">
        <f>(AJ350/12*5*$D350*$G350*$H350*$J350)+(AJ350/12*4*$E350*$G350*$I350*$J350)+(AJ350/12*3*$F350*$G350*$I350*$J350)</f>
        <v>0</v>
      </c>
      <c r="AL350" s="58">
        <v>0</v>
      </c>
      <c r="AM350" s="16">
        <f>(AL350/12*5*$D350*$G350*$H350*$J350)+(AL350/12*4*$E350*$G350*$I350*$J350)+(AL350/12*3*$F350*$G350*$I350*$J350)</f>
        <v>0</v>
      </c>
      <c r="AN350" s="59">
        <v>0</v>
      </c>
      <c r="AO350" s="16">
        <f>(AN350/12*5*$D350*$G350*$H350*$K350)+(AN350/12*4*$E350*$G350*$I350*$K350)+(AN350/12*3*$F350*$G350*$I350*$K350)</f>
        <v>0</v>
      </c>
      <c r="AP350" s="16"/>
      <c r="AQ350" s="16">
        <f>(AP350/12*5*$D350*$G350*$H350*$K350)+(AP350/12*4*$E350*$G350*$I350*$K350)+(AP350/12*3*$F350*$G350*$I350*$K350)</f>
        <v>0</v>
      </c>
      <c r="AR350" s="16"/>
      <c r="AS350" s="16">
        <f>(AR350/12*5*$D350*$G350*$H350*$K350)+(AR350/12*4*$E350*$G350*$I350*$K350)+(AR350/12*3*$F350*$G350*$I350*$K350)</f>
        <v>0</v>
      </c>
      <c r="AT350" s="16"/>
      <c r="AU350" s="16">
        <f>(AT350/12*5*$D350*$G350*$H350*$K350)+(AT350/12*4*$E350*$G350*$I350*$K350)+(AT350/12*3*$F350*$G350*$I350*$K350)</f>
        <v>0</v>
      </c>
      <c r="AV350" s="16"/>
      <c r="AW350" s="16">
        <f>(AV350/12*5*$D350*$G350*$H350*$J350)+(AV350/12*4*$E350*$G350*$I350*$J350)+(AV350/12*3*$F350*$G350*$I350*$J350)</f>
        <v>0</v>
      </c>
      <c r="AX350" s="16"/>
      <c r="AY350" s="16">
        <f>(AX350/12*5*$D350*$G350*$H350*$J350)+(AX350/12*4*$E350*$G350*$I350*$J350)+(AX350/12*3*$F350*$G350*$I350*$J350)</f>
        <v>0</v>
      </c>
      <c r="AZ350" s="16"/>
      <c r="BA350" s="16">
        <f>(AZ350/12*5*$D350*$G350*$H350*$K350)+(AZ350/12*4*$E350*$G350*$I350*$K350)+(AZ350/12*3*$F350*$G350*$I350*$K350)</f>
        <v>0</v>
      </c>
      <c r="BB350" s="16"/>
      <c r="BC350" s="16">
        <f>(BB350/12*5*$D350*$G350*$H350*$J350)+(BB350/12*4*$E350*$G350*$I350*$J350)+(BB350/12*3*$F350*$G350*$I350*$J350)</f>
        <v>0</v>
      </c>
      <c r="BD350" s="16"/>
      <c r="BE350" s="16">
        <f>(BD350/12*5*$D350*$G350*$H350*$J350)+(BD350/12*4*$E350*$G350*$I350*$J350)+(BD350/12*3*$F350*$G350*$I350*$J350)</f>
        <v>0</v>
      </c>
      <c r="BF350" s="16"/>
      <c r="BG350" s="16">
        <f>(BF350/12*5*$D350*$G350*$H350*$J350)+(BF350/12*4*$E350*$G350*$I350*$J350)+(BF350/12*3*$F350*$G350*$I350*$J350)</f>
        <v>0</v>
      </c>
      <c r="BH350" s="16"/>
      <c r="BI350" s="16">
        <f>(BH350/12*5*$D350*$G350*$H350*$K350)+(BH350/12*4*$E350*$G350*$I350*$K350)+(BH350/12*3*$F350*$G350*$I350*$K350)</f>
        <v>0</v>
      </c>
      <c r="BJ350" s="16">
        <v>0</v>
      </c>
      <c r="BK350" s="16">
        <f>(BJ350/12*5*$D350*$G350*$H350*$J350)+(BJ350/12*4*$E350*$G350*$I350*$J350)+(BJ350/12*3*$F350*$G350*$I350*$J350)</f>
        <v>0</v>
      </c>
      <c r="BL350" s="16"/>
      <c r="BM350" s="16">
        <f>(BL350/12*5*$D350*$G350*$H350*$J350)+(BL350/12*4*$E350*$G350*$I350*$J350)+(BL350/12*3*$F350*$G350*$I350*$J350)</f>
        <v>0</v>
      </c>
      <c r="BN350" s="22">
        <v>85</v>
      </c>
      <c r="BO350" s="16">
        <f>(BN350/12*5*$D350*$G350*$H350*$K350)+(BN350/12*4*$E350*$G350*$I350*$K350)+(BN350/12*3*$F350*$G350*$I350*$K350)</f>
        <v>14361550.699999999</v>
      </c>
      <c r="BP350" s="16"/>
      <c r="BQ350" s="16">
        <f>(BP350/12*5*$D350*$G350*$H350*$K350)+(BP350/12*4*$E350*$G350*$I350*$K350)+(BP350/12*3*$F350*$G350*$I350*$K350)</f>
        <v>0</v>
      </c>
      <c r="BR350" s="16"/>
      <c r="BS350" s="16">
        <f>(BR350/12*5*$D350*$G350*$H350*$J350)+(BR350/12*4*$E350*$G350*$I350*$J350)+(BR350/12*3*$F350*$G350*$I350*$J350)</f>
        <v>0</v>
      </c>
      <c r="BT350" s="16"/>
      <c r="BU350" s="16">
        <f>(BT350/12*5*$D350*$G350*$H350*$J350)+(BT350/12*4*$E350*$G350*$I350*$J350)+(BT350/12*3*$F350*$G350*$I350*$J350)</f>
        <v>0</v>
      </c>
      <c r="BV350" s="16"/>
      <c r="BW350" s="16">
        <f>(BV350/12*5*$D350*$G350*$H350*$K350)+(BV350/12*4*$E350*$G350*$I350*$K350)+(BV350/12*3*$F350*$G350*$I350*$K350)</f>
        <v>0</v>
      </c>
      <c r="BX350" s="16"/>
      <c r="BY350" s="16">
        <f>(BX350/12*5*$D350*$G350*$H350*$K350)+(BX350/12*4*$E350*$G350*$I350*$K350)+(BX350/12*3*$F350*$G350*$I350*$K350)</f>
        <v>0</v>
      </c>
      <c r="BZ350" s="16"/>
      <c r="CA350" s="16">
        <f>(BZ350/12*5*$D350*$G350*$H350*$J350)+(BZ350/12*4*$E350*$G350*$I350*$J350)+(BZ350/12*3*$F350*$G350*$I350*$J350)</f>
        <v>0</v>
      </c>
      <c r="CB350" s="16"/>
      <c r="CC350" s="16">
        <f>(CB350/12*5*$D350*$G350*$H350*$K350)+(CB350/12*4*$E350*$G350*$I350*$K350)+(CB350/12*3*$F350*$G350*$I350*$K350)</f>
        <v>0</v>
      </c>
      <c r="CD350" s="16"/>
      <c r="CE350" s="16">
        <f>(CD350/12*5*$D350*$G350*$H350*$J350)+(CD350/12*4*$E350*$G350*$I350*$J350)+(CD350/12*3*$F350*$G350*$I350*$J350)</f>
        <v>0</v>
      </c>
      <c r="CF350" s="16"/>
      <c r="CG350" s="16">
        <f>(CF350/12*5*$D350*$G350*$H350*$J350)+(CF350/12*4*$E350*$G350*$I350*$J350)+(CF350/12*3*$F350*$G350*$I350*$J350)</f>
        <v>0</v>
      </c>
      <c r="CH350" s="16"/>
      <c r="CI350" s="16">
        <f>(CH350/12*5*$D350*$G350*$H350*$J350)+(CH350/12*4*$E350*$G350*$I350*$J350)+(CH350/12*3*$F350*$G350*$I350*$J350)</f>
        <v>0</v>
      </c>
      <c r="CJ350" s="16"/>
      <c r="CK350" s="16">
        <f>(CJ350/12*5*$D350*$G350*$H350*$J350)+(CJ350/12*4*$E350*$G350*$I350*$J350)+(CJ350/12*3*$F350*$G350*$I350*$J350)</f>
        <v>0</v>
      </c>
      <c r="CL350" s="16"/>
      <c r="CM350" s="16">
        <f>(CL350/12*5*$D350*$G350*$H350*$K350)+(CL350/12*4*$E350*$G350*$I350*$K350)+(CL350/12*3*$F350*$G350*$I350*$K350)</f>
        <v>0</v>
      </c>
      <c r="CN350" s="16"/>
      <c r="CO350" s="16">
        <f>(CN350/12*5*$D350*$G350*$H350*$K350)+(CN350/12*4*$E350*$G350*$I350*$K350)+(CN350/12*3*$F350*$G350*$I350*$K350)</f>
        <v>0</v>
      </c>
      <c r="CP350" s="18"/>
      <c r="CQ350" s="16">
        <f>(CP350/12*5*$D350*$G350*$H350*$J350)+(CP350/12*4*$E350*$G350*$I350*$J350)+(CP350/12*3*$F350*$G350*$I350*$J350)</f>
        <v>0</v>
      </c>
      <c r="CR350" s="16"/>
      <c r="CS350" s="16">
        <f>(CR350/12*5*$D350*$G350*$H350*$K350)+(CR350/12*4*$E350*$G350*$I350*$K350)+(CR350/12*3*$F350*$G350*$I350*$K350)</f>
        <v>0</v>
      </c>
      <c r="CT350" s="16"/>
      <c r="CU350" s="16">
        <f>(CT350/12*5*$D350*$G350*$H350*$K350)+(CT350/12*4*$E350*$G350*$I350*$K350)+(CT350/12*3*$F350*$G350*$I350*$K350)</f>
        <v>0</v>
      </c>
      <c r="CV350" s="16"/>
      <c r="CW350" s="16">
        <f>(CV350/12*5*$D350*$G350*$H350*$K350)+(CV350/12*4*$E350*$G350*$I350*$K350)+(CV350/12*3*$F350*$G350*$I350*$K350)</f>
        <v>0</v>
      </c>
      <c r="CX350" s="16"/>
      <c r="CY350" s="16">
        <f>(CX350/12*5*$D350*$G350*$H350*$K350)+(CX350/12*4*$E350*$G350*$I350*$K350)+(CX350/12*3*$F350*$G350*$I350*$K350)</f>
        <v>0</v>
      </c>
      <c r="CZ350" s="16"/>
      <c r="DA350" s="16">
        <f>(CZ350/12*5*$D350*$G350*$H350*$K350)+(CZ350/12*4*$E350*$G350*$I350*$K350)+(CZ350/12*3*$F350*$G350*$I350*$K350)</f>
        <v>0</v>
      </c>
      <c r="DB350" s="16"/>
      <c r="DC350" s="16">
        <f>(DB350/12*5*$D350*$G350*$H350*$J350)+(DB350/12*4*$E350*$G350*$I350*$J350)+(DB350/12*3*$F350*$G350*$I350*$J350)</f>
        <v>0</v>
      </c>
      <c r="DD350" s="16"/>
      <c r="DE350" s="16">
        <f>(DD350/12*5*$D350*$G350*$H350*$J350)+(DD350/12*4*$E350*$G350*$I350*$J350)+(DD350/12*3*$F350*$G350*$I350*$J350)</f>
        <v>0</v>
      </c>
      <c r="DF350" s="16"/>
      <c r="DG350" s="16">
        <f>(DF350/12*5*$D350*$G350*$H350*$K350)+(DF350/12*4*$E350*$G350*$I350*$K350)+(DF350/12*3*$F350*$G350*$I350*$K350)</f>
        <v>0</v>
      </c>
      <c r="DH350" s="16"/>
      <c r="DI350" s="16">
        <f>(DH350/12*5*$D350*$G350*$H350*$K350)+(DH350/12*4*$E350*$G350*$I350*$K350)+(DH350/12*3*$F350*$G350*$I350*$K350)</f>
        <v>0</v>
      </c>
      <c r="DJ350" s="16"/>
      <c r="DK350" s="16">
        <f>(DJ350/12*5*$D350*$G350*$H350*$L350)+(DJ350/12*4*$E350*$G350*$I350*$L350)+(DJ350/12*3*$F350*$G350*$I350*$L350)</f>
        <v>0</v>
      </c>
      <c r="DL350" s="16">
        <v>3</v>
      </c>
      <c r="DM350" s="16">
        <f>(DL350/12*5*$D350*$G350*$H350*$M350)+(DL350/12*4*$E350*$G350*$I350*$M350)+(DL350/12*3*$F350*$G350*$I350*$M350)</f>
        <v>775403.05249999999</v>
      </c>
      <c r="DN350" s="16"/>
      <c r="DO350" s="16">
        <f>(DN350*$D350*$G350*$H350*$K350)</f>
        <v>0</v>
      </c>
      <c r="DP350" s="16">
        <f t="shared" si="3175"/>
        <v>99</v>
      </c>
      <c r="DQ350" s="16">
        <f t="shared" si="3175"/>
        <v>16685748.435833333</v>
      </c>
    </row>
    <row r="351" spans="1:121" ht="45" customHeight="1" x14ac:dyDescent="0.25">
      <c r="A351" s="20"/>
      <c r="B351" s="54">
        <v>303</v>
      </c>
      <c r="C351" s="55" t="s">
        <v>479</v>
      </c>
      <c r="D351" s="56">
        <f t="shared" si="3115"/>
        <v>19063</v>
      </c>
      <c r="E351" s="56">
        <v>18530</v>
      </c>
      <c r="F351" s="56">
        <v>18715</v>
      </c>
      <c r="G351" s="21">
        <v>0.32</v>
      </c>
      <c r="H351" s="15">
        <v>1</v>
      </c>
      <c r="I351" s="15">
        <v>1</v>
      </c>
      <c r="J351" s="56">
        <v>1.4</v>
      </c>
      <c r="K351" s="56">
        <v>1.68</v>
      </c>
      <c r="L351" s="56">
        <v>2.23</v>
      </c>
      <c r="M351" s="56">
        <v>2.57</v>
      </c>
      <c r="N351" s="16">
        <v>0</v>
      </c>
      <c r="O351" s="16">
        <f t="shared" ref="O351:O353" si="3179">(N351/12*5*$D351*$G351*$H351*$J351*O$11)+(N351/12*4*$E351*$G351*$I351*$J351*O$12)+(N351/12*3*$F351*$G351*$I351*$J351*O$12)</f>
        <v>0</v>
      </c>
      <c r="P351" s="16">
        <v>0</v>
      </c>
      <c r="Q351" s="16">
        <f t="shared" ref="Q351:Q353" si="3180">(P351/12*5*$D351*$G351*$H351*$J351*Q$11)+(P351/12*4*$E351*$G351*$I351*$J351*Q$12)+(P351/12*3*$F351*$G351*$I351*$J351*Q$12)</f>
        <v>0</v>
      </c>
      <c r="R351" s="16">
        <v>0</v>
      </c>
      <c r="S351" s="16">
        <f t="shared" ref="S351:S353" si="3181">(R351/12*5*$D351*$G351*$H351*$J351*S$11)+(R351/12*4*$E351*$G351*$I351*$J351*S$12)+(R351/12*3*$F351*$G351*$I351*$J351*S$12)</f>
        <v>0</v>
      </c>
      <c r="T351" s="16"/>
      <c r="U351" s="16">
        <f t="shared" ref="U351:U353" si="3182">(T351/12*5*$D351*$G351*$H351*$J351*U$11)+(T351/12*4*$E351*$G351*$I351*$J351*U$12)+(T351/12*3*$F351*$G351*$I351*$J351*U$12)</f>
        <v>0</v>
      </c>
      <c r="V351" s="16"/>
      <c r="W351" s="16">
        <f t="shared" ref="W351:W353" si="3183">(V351/12*5*$D351*$G351*$H351*$J351*W$11)+(V351/12*4*$E351*$G351*$I351*$J351*W$12)+(V351/12*3*$F351*$G351*$I351*$J351*W$12)</f>
        <v>0</v>
      </c>
      <c r="X351" s="16">
        <v>0</v>
      </c>
      <c r="Y351" s="16">
        <f t="shared" ref="Y351:Y353" si="3184">(X351/12*5*$D351*$G351*$H351*$J351*Y$11)+(X351/12*4*$E351*$G351*$I351*$J351*Y$12)+(X351/12*3*$F351*$G351*$I351*$J351*Y$12)</f>
        <v>0</v>
      </c>
      <c r="Z351" s="16">
        <v>0</v>
      </c>
      <c r="AA351" s="16">
        <f t="shared" ref="AA351:AA353" si="3185">(Z351/12*5*$D351*$G351*$H351*$J351*AA$11)+(Z351/12*4*$E351*$G351*$I351*$J351*AA$12)+(Z351/12*3*$F351*$G351*$I351*$J351*AA$12)</f>
        <v>0</v>
      </c>
      <c r="AB351" s="16">
        <v>0</v>
      </c>
      <c r="AC351" s="16">
        <f t="shared" ref="AC351:AC353" si="3186">(AB351/12*5*$D351*$G351*$H351*$J351*AC$11)+(AB351/12*4*$E351*$G351*$I351*$J351*AC$12)+(AB351/12*3*$F351*$G351*$I351*$J351*AC$12)</f>
        <v>0</v>
      </c>
      <c r="AD351" s="16">
        <v>0</v>
      </c>
      <c r="AE351" s="16">
        <f t="shared" ref="AE351:AE353" si="3187">(AD351/12*5*$D351*$G351*$H351*$J351*AE$11)+(AD351/12*4*$E351*$G351*$I351*$J351*AE$12)+(AD351/12*3*$F351*$G351*$I351*$J351*AE$12)</f>
        <v>0</v>
      </c>
      <c r="AF351" s="16">
        <v>0</v>
      </c>
      <c r="AG351" s="16">
        <f t="shared" ref="AG351:AG353" si="3188">(AF351/12*5*$D351*$G351*$H351*$J351*AG$11)+(AF351/12*4*$E351*$G351*$I351*$J351*AG$12)+(AF351/12*3*$F351*$G351*$I351*$J351*AG$12)</f>
        <v>0</v>
      </c>
      <c r="AH351" s="16"/>
      <c r="AI351" s="16">
        <f t="shared" ref="AI351:AI353" si="3189">(AH351/12*5*$D351*$G351*$H351*$J351*AI$11)+(AH351/12*4*$E351*$G351*$I351*$J351*AI$12)+(AH351/12*3*$F351*$G351*$I351*$J351*AI$12)</f>
        <v>0</v>
      </c>
      <c r="AJ351" s="16"/>
      <c r="AK351" s="16">
        <f t="shared" ref="AK351:AK353" si="3190">(AJ351/12*5*$D351*$G351*$H351*$J351*AK$11)+(AJ351/12*4*$E351*$G351*$I351*$J351*AK$12)+(AJ351/12*3*$F351*$G351*$I351*$J351*AK$12)</f>
        <v>0</v>
      </c>
      <c r="AL351" s="58">
        <v>0</v>
      </c>
      <c r="AM351" s="16">
        <f t="shared" ref="AM351:AM353" si="3191">(AL351/12*5*$D351*$G351*$H351*$J351*AM$11)+(AL351/12*4*$E351*$G351*$I351*$J351*AM$12)+(AL351/12*3*$F351*$G351*$I351*$J351*AM$12)</f>
        <v>0</v>
      </c>
      <c r="AN351" s="59"/>
      <c r="AO351" s="16">
        <f t="shared" ref="AO351:AO353" si="3192">(AN351/12*5*$D351*$G351*$H351*$K351*AO$11)+(AN351/12*4*$E351*$G351*$I351*$K351*AO$12)+(AN351/12*3*$F351*$G351*$I351*$K351*AO$12)</f>
        <v>0</v>
      </c>
      <c r="AP351" s="16">
        <v>0</v>
      </c>
      <c r="AQ351" s="16">
        <f t="shared" ref="AQ351:AQ353" si="3193">(AP351/12*5*$D351*$G351*$H351*$K351*AQ$11)+(AP351/12*4*$E351*$G351*$I351*$K351*AQ$12)+(AP351/12*3*$F351*$G351*$I351*$K351*AQ$12)</f>
        <v>0</v>
      </c>
      <c r="AR351" s="16"/>
      <c r="AS351" s="16">
        <f t="shared" ref="AS351:AS353" si="3194">(AR351/12*5*$D351*$G351*$H351*$K351*AS$11)+(AR351/12*4*$E351*$G351*$I351*$K351*AS$12)+(AR351/12*3*$F351*$G351*$I351*$K351*AS$12)</f>
        <v>0</v>
      </c>
      <c r="AT351" s="16">
        <v>0</v>
      </c>
      <c r="AU351" s="16">
        <f t="shared" ref="AU351:AU353" si="3195">(AT351/12*5*$D351*$G351*$H351*$K351*AU$11)+(AT351/12*4*$E351*$G351*$I351*$K351*AU$12)+(AT351/12*3*$F351*$G351*$I351*$K351*AU$12)</f>
        <v>0</v>
      </c>
      <c r="AV351" s="16"/>
      <c r="AW351" s="16">
        <f t="shared" ref="AW351:AW353" si="3196">(AV351/12*5*$D351*$G351*$H351*$J351*AW$11)+(AV351/12*4*$E351*$G351*$I351*$J351*AW$12)+(AV351/12*3*$F351*$G351*$I351*$J351*AW$12)</f>
        <v>0</v>
      </c>
      <c r="AX351" s="16"/>
      <c r="AY351" s="16">
        <f t="shared" ref="AY351:AY353" si="3197">(AX351/12*5*$D351*$G351*$H351*$J351*AY$11)+(AX351/12*4*$E351*$G351*$I351*$J351*AY$12)+(AX351/12*3*$F351*$G351*$I351*$J351*AY$12)</f>
        <v>0</v>
      </c>
      <c r="AZ351" s="16">
        <v>0</v>
      </c>
      <c r="BA351" s="16">
        <f t="shared" ref="BA351:BA353" si="3198">(AZ351/12*5*$D351*$G351*$H351*$K351*BA$11)+(AZ351/12*4*$E351*$G351*$I351*$K351*BA$12)+(AZ351/12*3*$F351*$G351*$I351*$K351*BA$12)</f>
        <v>0</v>
      </c>
      <c r="BB351" s="16">
        <v>0</v>
      </c>
      <c r="BC351" s="16">
        <f t="shared" ref="BC351:BC353" si="3199">(BB351/12*5*$D351*$G351*$H351*$J351*BC$11)+(BB351/12*4*$E351*$G351*$I351*$J351*BC$12)+(BB351/12*3*$F351*$G351*$I351*$J351*BC$12)</f>
        <v>0</v>
      </c>
      <c r="BD351" s="16">
        <v>0</v>
      </c>
      <c r="BE351" s="16">
        <f t="shared" ref="BE351:BE353" si="3200">(BD351/12*5*$D351*$G351*$H351*$J351*BE$11)+(BD351/12*4*$E351*$G351*$I351*$J351*BE$12)+(BD351/12*3*$F351*$G351*$I351*$J351*BE$12)</f>
        <v>0</v>
      </c>
      <c r="BF351" s="16">
        <v>0</v>
      </c>
      <c r="BG351" s="16">
        <f t="shared" ref="BG351:BG353" si="3201">(BF351/12*5*$D351*$G351*$H351*$J351*BG$11)+(BF351/12*4*$E351*$G351*$I351*$J351*BG$12)+(BF351/12*3*$F351*$G351*$I351*$J351*BG$12)</f>
        <v>0</v>
      </c>
      <c r="BH351" s="16">
        <v>0</v>
      </c>
      <c r="BI351" s="16">
        <f t="shared" ref="BI351:BI353" si="3202">(BH351/12*5*$D351*$G351*$H351*$K351*BI$11)+(BH351/12*4*$E351*$G351*$I351*$K351*BI$12)+(BH351/12*3*$F351*$G351*$I351*$K351*BI$12)</f>
        <v>0</v>
      </c>
      <c r="BJ351" s="16">
        <v>50</v>
      </c>
      <c r="BK351" s="16">
        <f t="shared" ref="BK351:BK353" si="3203">(BJ351/12*5*$D351*$G351*$H351*$J351*BK$11)+(BJ351/12*4*$E351*$G351*$I351*$J351*BK$12)+(BJ351/12*3*$F351*$G351*$I351*$J351*BK$12)</f>
        <v>450202.67600000004</v>
      </c>
      <c r="BL351" s="16"/>
      <c r="BM351" s="16">
        <f t="shared" ref="BM351:BM353" si="3204">(BL351/12*5*$D351*$G351*$H351*$J351*BM$11)+(BL351/12*4*$E351*$G351*$I351*$J351*BM$12)+(BL351/12*3*$F351*$G351*$I351*$J351*BM$12)</f>
        <v>0</v>
      </c>
      <c r="BN351" s="22"/>
      <c r="BO351" s="16">
        <f t="shared" ref="BO351:BO353" si="3205">(BN351/12*5*$D351*$G351*$H351*$K351*BO$11)+(BN351/12*4*$E351*$G351*$I351*$K351*BO$12)+(BN351/12*3*$F351*$G351*$I351*$K351*BO$12)</f>
        <v>0</v>
      </c>
      <c r="BP351" s="16">
        <v>0</v>
      </c>
      <c r="BQ351" s="16">
        <f t="shared" ref="BQ351:BQ353" si="3206">(BP351/12*5*$D351*$G351*$H351*$K351*BQ$11)+(BP351/12*4*$E351*$G351*$I351*$K351*BQ$12)+(BP351/12*3*$F351*$G351*$I351*$K351*BQ$12)</f>
        <v>0</v>
      </c>
      <c r="BR351" s="16">
        <v>0</v>
      </c>
      <c r="BS351" s="16">
        <f t="shared" ref="BS351:BS353" si="3207">(BR351/12*5*$D351*$G351*$H351*$J351*BS$11)+(BR351/12*4*$E351*$G351*$I351*$J351*BS$12)+(BR351/12*3*$F351*$G351*$I351*$J351*BS$12)</f>
        <v>0</v>
      </c>
      <c r="BT351" s="16">
        <v>0</v>
      </c>
      <c r="BU351" s="16">
        <f t="shared" ref="BU351:BU353" si="3208">(BT351/12*5*$D351*$G351*$H351*$J351*BU$11)+(BT351/12*4*$E351*$G351*$I351*$J351*BU$12)+(BT351/12*3*$F351*$G351*$I351*$J351*BU$12)</f>
        <v>0</v>
      </c>
      <c r="BV351" s="16">
        <v>0</v>
      </c>
      <c r="BW351" s="16">
        <f t="shared" ref="BW351:BW353" si="3209">(BV351/12*5*$D351*$G351*$H351*$K351*BW$11)+(BV351/12*4*$E351*$G351*$I351*$K351*BW$12)+(BV351/12*3*$F351*$G351*$I351*$K351*BW$12)</f>
        <v>0</v>
      </c>
      <c r="BX351" s="16"/>
      <c r="BY351" s="16">
        <f t="shared" ref="BY351:BY353" si="3210">(BX351/12*5*$D351*$G351*$H351*$K351*BY$11)+(BX351/12*4*$E351*$G351*$I351*$K351*BY$12)+(BX351/12*3*$F351*$G351*$I351*$K351*BY$12)</f>
        <v>0</v>
      </c>
      <c r="BZ351" s="16">
        <v>0</v>
      </c>
      <c r="CA351" s="16">
        <f t="shared" ref="CA351:CA353" si="3211">(BZ351/12*5*$D351*$G351*$H351*$J351*CA$11)+(BZ351/12*4*$E351*$G351*$I351*$J351*CA$12)+(BZ351/12*3*$F351*$G351*$I351*$J351*CA$12)</f>
        <v>0</v>
      </c>
      <c r="CB351" s="16">
        <v>0</v>
      </c>
      <c r="CC351" s="16">
        <f t="shared" ref="CC351:CC353" si="3212">(CB351/12*5*$D351*$G351*$H351*$K351*CC$11)+(CB351/12*4*$E351*$G351*$I351*$K351*CC$12)+(CB351/12*3*$F351*$G351*$I351*$K351*CC$12)</f>
        <v>0</v>
      </c>
      <c r="CD351" s="16">
        <v>0</v>
      </c>
      <c r="CE351" s="16">
        <f t="shared" ref="CE351:CE353" si="3213">(CD351/12*5*$D351*$G351*$H351*$J351*CE$11)+(CD351/12*4*$E351*$G351*$I351*$J351*CE$12)+(CD351/12*3*$F351*$G351*$I351*$J351*CE$12)</f>
        <v>0</v>
      </c>
      <c r="CF351" s="16"/>
      <c r="CG351" s="16">
        <f t="shared" ref="CG351:CG353" si="3214">(CF351/12*5*$D351*$G351*$H351*$J351*CG$11)+(CF351/12*4*$E351*$G351*$I351*$J351*CG$12)+(CF351/12*3*$F351*$G351*$I351*$J351*CG$12)</f>
        <v>0</v>
      </c>
      <c r="CH351" s="16"/>
      <c r="CI351" s="16">
        <f t="shared" ref="CI351:CI353" si="3215">(CH351/12*5*$D351*$G351*$H351*$J351*CI$11)+(CH351/12*4*$E351*$G351*$I351*$J351*CI$12)+(CH351/12*3*$F351*$G351*$I351*$J351*CI$12)</f>
        <v>0</v>
      </c>
      <c r="CJ351" s="16"/>
      <c r="CK351" s="16">
        <f t="shared" ref="CK351:CK353" si="3216">(CJ351/12*5*$D351*$G351*$H351*$J351*CK$11)+(CJ351/12*4*$E351*$G351*$I351*$J351*CK$12)+(CJ351/12*3*$F351*$G351*$I351*$J351*CK$12)</f>
        <v>0</v>
      </c>
      <c r="CL351" s="16"/>
      <c r="CM351" s="16">
        <f t="shared" ref="CM351:CM353" si="3217">(CL351/12*5*$D351*$G351*$H351*$K351*CM$11)+(CL351/12*4*$E351*$G351*$I351*$K351*CM$12)+(CL351/12*3*$F351*$G351*$I351*$K351*CM$12)</f>
        <v>0</v>
      </c>
      <c r="CN351" s="16">
        <v>10</v>
      </c>
      <c r="CO351" s="16">
        <f t="shared" ref="CO351:CO353" si="3218">(CN351/12*5*$D351*$G351*$H351*$K351*CO$11)+(CN351/12*4*$E351*$G351*$I351*$K351*CO$12)+(CN351/12*3*$F351*$G351*$I351*$K351*CO$12)</f>
        <v>117813.01728</v>
      </c>
      <c r="CP351" s="18"/>
      <c r="CQ351" s="16">
        <f t="shared" ref="CQ351:CQ353" si="3219">(CP351/12*5*$D351*$G351*$H351*$J351*CQ$11)+(CP351/12*4*$E351*$G351*$I351*$J351*CQ$12)+(CP351/12*3*$F351*$G351*$I351*$J351*CQ$12)</f>
        <v>0</v>
      </c>
      <c r="CR351" s="16"/>
      <c r="CS351" s="16">
        <f t="shared" ref="CS351:CS353" si="3220">(CR351/12*5*$D351*$G351*$H351*$K351*CS$11)+(CR351/12*4*$E351*$G351*$I351*$K351*CS$12)+(CR351/12*3*$F351*$G351*$I351*$K351*CS$12)</f>
        <v>0</v>
      </c>
      <c r="CT351" s="16"/>
      <c r="CU351" s="16">
        <f t="shared" ref="CU351:CU353" si="3221">(CT351/12*5*$D351*$G351*$H351*$K351*CU$11)+(CT351/12*4*$E351*$G351*$I351*$K351*CU$12)+(CT351/12*3*$F351*$G351*$I351*$K351*CU$12)</f>
        <v>0</v>
      </c>
      <c r="CV351" s="16"/>
      <c r="CW351" s="16">
        <f t="shared" ref="CW351:CW353" si="3222">(CV351/12*5*$D351*$G351*$H351*$K351*CW$11)+(CV351/12*4*$E351*$G351*$I351*$K351*CW$12)+(CV351/12*3*$F351*$G351*$I351*$K351*CW$12)</f>
        <v>0</v>
      </c>
      <c r="CX351" s="16"/>
      <c r="CY351" s="16">
        <f t="shared" ref="CY351:CY353" si="3223">(CX351/12*5*$D351*$G351*$H351*$K351*CY$11)+(CX351/12*4*$E351*$G351*$I351*$K351*CY$12)+(CX351/12*3*$F351*$G351*$I351*$K351*CY$12)</f>
        <v>0</v>
      </c>
      <c r="CZ351" s="16"/>
      <c r="DA351" s="16">
        <f t="shared" ref="DA351:DA353" si="3224">(CZ351/12*5*$D351*$G351*$H351*$K351*DA$11)+(CZ351/12*4*$E351*$G351*$I351*$K351*DA$12)+(CZ351/12*3*$F351*$G351*$I351*$K351*DA$12)</f>
        <v>0</v>
      </c>
      <c r="DB351" s="16"/>
      <c r="DC351" s="16">
        <f t="shared" ref="DC351:DC353" si="3225">(DB351/12*5*$D351*$G351*$H351*$J351*DC$11)+(DB351/12*4*$E351*$G351*$I351*$J351*DC$12)+(DB351/12*3*$F351*$G351*$I351*$J351*DC$12)</f>
        <v>0</v>
      </c>
      <c r="DD351" s="16"/>
      <c r="DE351" s="16">
        <f t="shared" ref="DE351:DE353" si="3226">(DD351/12*5*$D351*$G351*$H351*$J351*DE$11)+(DD351/12*4*$E351*$G351*$I351*$J351*DE$12)+(DD351/12*3*$F351*$G351*$I351*$J351*DE$12)</f>
        <v>0</v>
      </c>
      <c r="DF351" s="16"/>
      <c r="DG351" s="16">
        <f t="shared" ref="DG351:DG353" si="3227">(DF351/12*5*$D351*$G351*$H351*$K351*DG$11)+(DF351/12*4*$E351*$G351*$I351*$K351*DG$12)+(DF351/12*3*$F351*$G351*$I351*$K351*DG$12)</f>
        <v>0</v>
      </c>
      <c r="DH351" s="16"/>
      <c r="DI351" s="16">
        <f t="shared" ref="DI351:DI353" si="3228">(DH351/12*5*$D351*$G351*$H351*$K351*DI$11)+(DH351/12*4*$E351*$G351*$I351*$K351*DI$12)+(DH351/12*3*$F351*$G351*$I351*$K351*DI$12)</f>
        <v>0</v>
      </c>
      <c r="DJ351" s="16"/>
      <c r="DK351" s="16">
        <f t="shared" ref="DK351:DK353" si="3229">(DJ351/12*5*$D351*$G351*$H351*$L351*DK$11)+(DJ351/12*4*$E351*$G351*$I351*$L351*DK$12)+(DJ351/12*3*$F351*$G351*$I351*$L351*DK$12)</f>
        <v>0</v>
      </c>
      <c r="DL351" s="16"/>
      <c r="DM351" s="16">
        <f t="shared" ref="DM351:DM353" si="3230">(DL351/12*5*$D351*$G351*$H351*$M351*DM$11)+(DL351/12*4*$E351*$G351*$I351*$M351*DM$12)+(DL351/12*3*$F351*$G351*$I351*$M351*DM$12)</f>
        <v>0</v>
      </c>
      <c r="DN351" s="16"/>
      <c r="DO351" s="16">
        <f t="shared" si="3114"/>
        <v>0</v>
      </c>
      <c r="DP351" s="16">
        <f t="shared" si="3175"/>
        <v>60</v>
      </c>
      <c r="DQ351" s="16">
        <f t="shared" si="3175"/>
        <v>568015.69328000001</v>
      </c>
    </row>
    <row r="352" spans="1:121" ht="45" customHeight="1" x14ac:dyDescent="0.25">
      <c r="A352" s="20"/>
      <c r="B352" s="54">
        <v>304</v>
      </c>
      <c r="C352" s="55" t="s">
        <v>480</v>
      </c>
      <c r="D352" s="56">
        <f t="shared" si="3115"/>
        <v>19063</v>
      </c>
      <c r="E352" s="56">
        <v>18530</v>
      </c>
      <c r="F352" s="56">
        <v>18715</v>
      </c>
      <c r="G352" s="21">
        <v>0.46</v>
      </c>
      <c r="H352" s="15">
        <v>1</v>
      </c>
      <c r="I352" s="15">
        <v>1</v>
      </c>
      <c r="J352" s="56">
        <v>1.4</v>
      </c>
      <c r="K352" s="56">
        <v>1.68</v>
      </c>
      <c r="L352" s="56">
        <v>2.23</v>
      </c>
      <c r="M352" s="56">
        <v>2.57</v>
      </c>
      <c r="N352" s="16">
        <v>0</v>
      </c>
      <c r="O352" s="16">
        <f t="shared" si="3179"/>
        <v>0</v>
      </c>
      <c r="P352" s="16">
        <v>0</v>
      </c>
      <c r="Q352" s="16">
        <f t="shared" si="3180"/>
        <v>0</v>
      </c>
      <c r="R352" s="16">
        <v>0</v>
      </c>
      <c r="S352" s="16">
        <f t="shared" si="3181"/>
        <v>0</v>
      </c>
      <c r="T352" s="16"/>
      <c r="U352" s="16">
        <f t="shared" si="3182"/>
        <v>0</v>
      </c>
      <c r="V352" s="16">
        <v>0</v>
      </c>
      <c r="W352" s="16">
        <f t="shared" si="3183"/>
        <v>0</v>
      </c>
      <c r="X352" s="16">
        <v>0</v>
      </c>
      <c r="Y352" s="16">
        <f t="shared" si="3184"/>
        <v>0</v>
      </c>
      <c r="Z352" s="16">
        <v>0</v>
      </c>
      <c r="AA352" s="16">
        <f t="shared" si="3185"/>
        <v>0</v>
      </c>
      <c r="AB352" s="16">
        <v>0</v>
      </c>
      <c r="AC352" s="16">
        <f t="shared" si="3186"/>
        <v>0</v>
      </c>
      <c r="AD352" s="16">
        <v>0</v>
      </c>
      <c r="AE352" s="16">
        <f t="shared" si="3187"/>
        <v>0</v>
      </c>
      <c r="AF352" s="16">
        <v>6</v>
      </c>
      <c r="AG352" s="16">
        <f t="shared" si="3188"/>
        <v>77138.207300000009</v>
      </c>
      <c r="AH352" s="16">
        <v>0</v>
      </c>
      <c r="AI352" s="16">
        <f t="shared" si="3189"/>
        <v>0</v>
      </c>
      <c r="AJ352" s="16"/>
      <c r="AK352" s="16">
        <f t="shared" si="3190"/>
        <v>0</v>
      </c>
      <c r="AL352" s="58">
        <v>0</v>
      </c>
      <c r="AM352" s="16">
        <f t="shared" si="3191"/>
        <v>0</v>
      </c>
      <c r="AN352" s="59">
        <v>12</v>
      </c>
      <c r="AO352" s="16">
        <f t="shared" si="3192"/>
        <v>178325.50108800002</v>
      </c>
      <c r="AP352" s="16"/>
      <c r="AQ352" s="16">
        <f t="shared" si="3193"/>
        <v>0</v>
      </c>
      <c r="AR352" s="16"/>
      <c r="AS352" s="16">
        <f t="shared" si="3194"/>
        <v>0</v>
      </c>
      <c r="AT352" s="16">
        <v>0</v>
      </c>
      <c r="AU352" s="16">
        <f t="shared" si="3195"/>
        <v>0</v>
      </c>
      <c r="AV352" s="16"/>
      <c r="AW352" s="16">
        <f t="shared" si="3196"/>
        <v>0</v>
      </c>
      <c r="AX352" s="16"/>
      <c r="AY352" s="16">
        <f t="shared" si="3197"/>
        <v>0</v>
      </c>
      <c r="AZ352" s="16"/>
      <c r="BA352" s="16">
        <f t="shared" si="3198"/>
        <v>0</v>
      </c>
      <c r="BB352" s="16">
        <v>0</v>
      </c>
      <c r="BC352" s="16">
        <f t="shared" si="3199"/>
        <v>0</v>
      </c>
      <c r="BD352" s="16">
        <v>0</v>
      </c>
      <c r="BE352" s="16">
        <f t="shared" si="3200"/>
        <v>0</v>
      </c>
      <c r="BF352" s="16">
        <v>0</v>
      </c>
      <c r="BG352" s="16">
        <f t="shared" si="3201"/>
        <v>0</v>
      </c>
      <c r="BH352" s="16">
        <v>0</v>
      </c>
      <c r="BI352" s="16">
        <f t="shared" si="3202"/>
        <v>0</v>
      </c>
      <c r="BJ352" s="16">
        <v>0</v>
      </c>
      <c r="BK352" s="16">
        <f t="shared" si="3203"/>
        <v>0</v>
      </c>
      <c r="BL352" s="16"/>
      <c r="BM352" s="16">
        <f t="shared" si="3204"/>
        <v>0</v>
      </c>
      <c r="BN352" s="22"/>
      <c r="BO352" s="16">
        <f t="shared" si="3205"/>
        <v>0</v>
      </c>
      <c r="BP352" s="16"/>
      <c r="BQ352" s="16">
        <f t="shared" si="3206"/>
        <v>0</v>
      </c>
      <c r="BR352" s="16"/>
      <c r="BS352" s="16">
        <f t="shared" si="3207"/>
        <v>0</v>
      </c>
      <c r="BT352" s="16">
        <v>0</v>
      </c>
      <c r="BU352" s="16">
        <f t="shared" si="3208"/>
        <v>0</v>
      </c>
      <c r="BV352" s="16">
        <v>0</v>
      </c>
      <c r="BW352" s="16">
        <f t="shared" si="3209"/>
        <v>0</v>
      </c>
      <c r="BX352" s="16"/>
      <c r="BY352" s="16">
        <f t="shared" si="3210"/>
        <v>0</v>
      </c>
      <c r="BZ352" s="16">
        <v>0</v>
      </c>
      <c r="CA352" s="16">
        <f t="shared" si="3211"/>
        <v>0</v>
      </c>
      <c r="CB352" s="16"/>
      <c r="CC352" s="16">
        <f t="shared" si="3212"/>
        <v>0</v>
      </c>
      <c r="CD352" s="16">
        <v>0</v>
      </c>
      <c r="CE352" s="16">
        <f t="shared" si="3213"/>
        <v>0</v>
      </c>
      <c r="CF352" s="16"/>
      <c r="CG352" s="16">
        <f t="shared" si="3214"/>
        <v>0</v>
      </c>
      <c r="CH352" s="16"/>
      <c r="CI352" s="16">
        <f t="shared" si="3215"/>
        <v>0</v>
      </c>
      <c r="CJ352" s="16"/>
      <c r="CK352" s="16">
        <f t="shared" si="3216"/>
        <v>0</v>
      </c>
      <c r="CL352" s="16">
        <v>23</v>
      </c>
      <c r="CM352" s="16">
        <f t="shared" si="3217"/>
        <v>338825.75161400001</v>
      </c>
      <c r="CN352" s="16">
        <v>2</v>
      </c>
      <c r="CO352" s="16">
        <f t="shared" si="3218"/>
        <v>33871.242467999997</v>
      </c>
      <c r="CP352" s="18"/>
      <c r="CQ352" s="16">
        <f t="shared" si="3219"/>
        <v>0</v>
      </c>
      <c r="CR352" s="16"/>
      <c r="CS352" s="16">
        <f t="shared" si="3220"/>
        <v>0</v>
      </c>
      <c r="CT352" s="16"/>
      <c r="CU352" s="16">
        <f t="shared" si="3221"/>
        <v>0</v>
      </c>
      <c r="CV352" s="16">
        <v>1</v>
      </c>
      <c r="CW352" s="16">
        <f t="shared" si="3222"/>
        <v>16583.280461999995</v>
      </c>
      <c r="CX352" s="16">
        <v>20</v>
      </c>
      <c r="CY352" s="16">
        <f t="shared" si="3223"/>
        <v>331051.78064000001</v>
      </c>
      <c r="CZ352" s="16"/>
      <c r="DA352" s="16">
        <f t="shared" si="3224"/>
        <v>0</v>
      </c>
      <c r="DB352" s="16"/>
      <c r="DC352" s="16">
        <f t="shared" si="3225"/>
        <v>0</v>
      </c>
      <c r="DD352" s="16"/>
      <c r="DE352" s="16">
        <f t="shared" si="3226"/>
        <v>0</v>
      </c>
      <c r="DF352" s="16"/>
      <c r="DG352" s="16">
        <f t="shared" si="3227"/>
        <v>0</v>
      </c>
      <c r="DH352" s="16">
        <v>6</v>
      </c>
      <c r="DI352" s="16">
        <f t="shared" si="3228"/>
        <v>106806.71736</v>
      </c>
      <c r="DJ352" s="16">
        <v>3</v>
      </c>
      <c r="DK352" s="16">
        <f t="shared" si="3229"/>
        <v>73086.518962500006</v>
      </c>
      <c r="DL352" s="16"/>
      <c r="DM352" s="16">
        <f t="shared" si="3230"/>
        <v>0</v>
      </c>
      <c r="DN352" s="16"/>
      <c r="DO352" s="16">
        <f t="shared" si="3114"/>
        <v>0</v>
      </c>
      <c r="DP352" s="16">
        <f t="shared" si="3175"/>
        <v>73</v>
      </c>
      <c r="DQ352" s="16">
        <f t="shared" si="3175"/>
        <v>1155688.9998944998</v>
      </c>
    </row>
    <row r="353" spans="1:121" ht="30" customHeight="1" x14ac:dyDescent="0.25">
      <c r="A353" s="20"/>
      <c r="B353" s="54">
        <v>305</v>
      </c>
      <c r="C353" s="55" t="s">
        <v>481</v>
      </c>
      <c r="D353" s="56">
        <f t="shared" si="3115"/>
        <v>19063</v>
      </c>
      <c r="E353" s="56">
        <v>18530</v>
      </c>
      <c r="F353" s="56">
        <v>18715</v>
      </c>
      <c r="G353" s="21">
        <v>8.4</v>
      </c>
      <c r="H353" s="15">
        <v>1</v>
      </c>
      <c r="I353" s="15">
        <v>1</v>
      </c>
      <c r="J353" s="56">
        <v>1.4</v>
      </c>
      <c r="K353" s="56">
        <v>1.68</v>
      </c>
      <c r="L353" s="56">
        <v>2.23</v>
      </c>
      <c r="M353" s="56">
        <v>2.57</v>
      </c>
      <c r="N353" s="16">
        <v>3</v>
      </c>
      <c r="O353" s="16">
        <f t="shared" si="3179"/>
        <v>704305.37100000004</v>
      </c>
      <c r="P353" s="16">
        <v>0</v>
      </c>
      <c r="Q353" s="16">
        <f t="shared" si="3180"/>
        <v>0</v>
      </c>
      <c r="R353" s="16">
        <v>4</v>
      </c>
      <c r="S353" s="16">
        <f t="shared" si="3181"/>
        <v>1092265.4679999999</v>
      </c>
      <c r="T353" s="16"/>
      <c r="U353" s="16">
        <f t="shared" si="3182"/>
        <v>0</v>
      </c>
      <c r="V353" s="16"/>
      <c r="W353" s="16">
        <f t="shared" si="3183"/>
        <v>0</v>
      </c>
      <c r="X353" s="16">
        <v>0</v>
      </c>
      <c r="Y353" s="16">
        <f t="shared" si="3184"/>
        <v>0</v>
      </c>
      <c r="Z353" s="16"/>
      <c r="AA353" s="16">
        <f t="shared" si="3185"/>
        <v>0</v>
      </c>
      <c r="AB353" s="16"/>
      <c r="AC353" s="16">
        <f t="shared" si="3186"/>
        <v>0</v>
      </c>
      <c r="AD353" s="16">
        <v>0</v>
      </c>
      <c r="AE353" s="16">
        <f t="shared" si="3187"/>
        <v>0</v>
      </c>
      <c r="AF353" s="16">
        <v>0</v>
      </c>
      <c r="AG353" s="16">
        <f t="shared" si="3188"/>
        <v>0</v>
      </c>
      <c r="AH353" s="16"/>
      <c r="AI353" s="16">
        <f t="shared" si="3189"/>
        <v>0</v>
      </c>
      <c r="AJ353" s="16"/>
      <c r="AK353" s="16">
        <f t="shared" si="3190"/>
        <v>0</v>
      </c>
      <c r="AL353" s="58">
        <v>0</v>
      </c>
      <c r="AM353" s="16">
        <f t="shared" si="3191"/>
        <v>0</v>
      </c>
      <c r="AN353" s="59">
        <v>0</v>
      </c>
      <c r="AO353" s="16">
        <f t="shared" si="3192"/>
        <v>0</v>
      </c>
      <c r="AP353" s="16"/>
      <c r="AQ353" s="16">
        <f t="shared" si="3193"/>
        <v>0</v>
      </c>
      <c r="AR353" s="16"/>
      <c r="AS353" s="16">
        <f t="shared" si="3194"/>
        <v>0</v>
      </c>
      <c r="AT353" s="16"/>
      <c r="AU353" s="16">
        <f t="shared" si="3195"/>
        <v>0</v>
      </c>
      <c r="AV353" s="16"/>
      <c r="AW353" s="16">
        <f t="shared" si="3196"/>
        <v>0</v>
      </c>
      <c r="AX353" s="16"/>
      <c r="AY353" s="16">
        <f t="shared" si="3197"/>
        <v>0</v>
      </c>
      <c r="AZ353" s="16"/>
      <c r="BA353" s="16">
        <f t="shared" si="3198"/>
        <v>0</v>
      </c>
      <c r="BB353" s="16"/>
      <c r="BC353" s="16">
        <f t="shared" si="3199"/>
        <v>0</v>
      </c>
      <c r="BD353" s="16"/>
      <c r="BE353" s="16">
        <f t="shared" si="3200"/>
        <v>0</v>
      </c>
      <c r="BF353" s="16"/>
      <c r="BG353" s="16">
        <f t="shared" si="3201"/>
        <v>0</v>
      </c>
      <c r="BH353" s="16"/>
      <c r="BI353" s="16">
        <f t="shared" si="3202"/>
        <v>0</v>
      </c>
      <c r="BJ353" s="16">
        <v>0</v>
      </c>
      <c r="BK353" s="16">
        <f t="shared" si="3203"/>
        <v>0</v>
      </c>
      <c r="BL353" s="16"/>
      <c r="BM353" s="16">
        <f t="shared" si="3204"/>
        <v>0</v>
      </c>
      <c r="BN353" s="22"/>
      <c r="BO353" s="16">
        <f t="shared" si="3205"/>
        <v>0</v>
      </c>
      <c r="BP353" s="16"/>
      <c r="BQ353" s="16">
        <f t="shared" si="3206"/>
        <v>0</v>
      </c>
      <c r="BR353" s="16"/>
      <c r="BS353" s="16">
        <f t="shared" si="3207"/>
        <v>0</v>
      </c>
      <c r="BT353" s="16"/>
      <c r="BU353" s="16">
        <f t="shared" si="3208"/>
        <v>0</v>
      </c>
      <c r="BV353" s="16"/>
      <c r="BW353" s="16">
        <f t="shared" si="3209"/>
        <v>0</v>
      </c>
      <c r="BX353" s="16"/>
      <c r="BY353" s="16">
        <f t="shared" si="3210"/>
        <v>0</v>
      </c>
      <c r="BZ353" s="16"/>
      <c r="CA353" s="16">
        <f t="shared" si="3211"/>
        <v>0</v>
      </c>
      <c r="CB353" s="16"/>
      <c r="CC353" s="16">
        <f t="shared" si="3212"/>
        <v>0</v>
      </c>
      <c r="CD353" s="16"/>
      <c r="CE353" s="16">
        <f t="shared" si="3213"/>
        <v>0</v>
      </c>
      <c r="CF353" s="16"/>
      <c r="CG353" s="16">
        <f t="shared" si="3214"/>
        <v>0</v>
      </c>
      <c r="CH353" s="16"/>
      <c r="CI353" s="16">
        <f t="shared" si="3215"/>
        <v>0</v>
      </c>
      <c r="CJ353" s="16"/>
      <c r="CK353" s="16">
        <f t="shared" si="3216"/>
        <v>0</v>
      </c>
      <c r="CL353" s="16"/>
      <c r="CM353" s="16">
        <f t="shared" si="3217"/>
        <v>0</v>
      </c>
      <c r="CN353" s="16"/>
      <c r="CO353" s="16">
        <f t="shared" si="3218"/>
        <v>0</v>
      </c>
      <c r="CP353" s="18"/>
      <c r="CQ353" s="16">
        <f t="shared" si="3219"/>
        <v>0</v>
      </c>
      <c r="CR353" s="16"/>
      <c r="CS353" s="16">
        <f t="shared" si="3220"/>
        <v>0</v>
      </c>
      <c r="CT353" s="16"/>
      <c r="CU353" s="16">
        <f t="shared" si="3221"/>
        <v>0</v>
      </c>
      <c r="CV353" s="16"/>
      <c r="CW353" s="16">
        <f t="shared" si="3222"/>
        <v>0</v>
      </c>
      <c r="CX353" s="16"/>
      <c r="CY353" s="16">
        <f t="shared" si="3223"/>
        <v>0</v>
      </c>
      <c r="CZ353" s="16"/>
      <c r="DA353" s="16">
        <f t="shared" si="3224"/>
        <v>0</v>
      </c>
      <c r="DB353" s="16"/>
      <c r="DC353" s="16">
        <f t="shared" si="3225"/>
        <v>0</v>
      </c>
      <c r="DD353" s="16"/>
      <c r="DE353" s="16">
        <f t="shared" si="3226"/>
        <v>0</v>
      </c>
      <c r="DF353" s="16"/>
      <c r="DG353" s="16">
        <f t="shared" si="3227"/>
        <v>0</v>
      </c>
      <c r="DH353" s="16"/>
      <c r="DI353" s="16">
        <f t="shared" si="3228"/>
        <v>0</v>
      </c>
      <c r="DJ353" s="16"/>
      <c r="DK353" s="16">
        <f t="shared" si="3229"/>
        <v>0</v>
      </c>
      <c r="DL353" s="16"/>
      <c r="DM353" s="16">
        <f t="shared" si="3230"/>
        <v>0</v>
      </c>
      <c r="DN353" s="16"/>
      <c r="DO353" s="16">
        <f t="shared" si="3114"/>
        <v>0</v>
      </c>
      <c r="DP353" s="16">
        <f t="shared" si="3175"/>
        <v>7</v>
      </c>
      <c r="DQ353" s="16">
        <f t="shared" si="3175"/>
        <v>1796570.8389999999</v>
      </c>
    </row>
    <row r="354" spans="1:121" ht="30" customHeight="1" x14ac:dyDescent="0.25">
      <c r="A354" s="20"/>
      <c r="B354" s="54">
        <v>306</v>
      </c>
      <c r="C354" s="55" t="s">
        <v>482</v>
      </c>
      <c r="D354" s="56">
        <f t="shared" si="3115"/>
        <v>19063</v>
      </c>
      <c r="E354" s="56">
        <v>18530</v>
      </c>
      <c r="F354" s="56">
        <v>18715</v>
      </c>
      <c r="G354" s="21">
        <v>2.3199999999999998</v>
      </c>
      <c r="H354" s="15">
        <v>1</v>
      </c>
      <c r="I354" s="15">
        <v>1</v>
      </c>
      <c r="J354" s="56">
        <v>1.4</v>
      </c>
      <c r="K354" s="56">
        <v>1.68</v>
      </c>
      <c r="L354" s="56">
        <v>2.23</v>
      </c>
      <c r="M354" s="56">
        <v>2.57</v>
      </c>
      <c r="N354" s="16">
        <v>0</v>
      </c>
      <c r="O354" s="16">
        <f t="shared" ref="O354" si="3231">(N354/12*5*$D354*$G354*$H354*$J354)+(N354/12*4*$E354*$G354*$I354*$J354)+(N354/12*3*$F354*$G354*$I354*$J354)</f>
        <v>0</v>
      </c>
      <c r="P354" s="16">
        <v>0</v>
      </c>
      <c r="Q354" s="16">
        <f>(P354/12*5*$D354*$G354*$H354*$J354)+(P354/12*4*$E354*$G354*$I354*$J354)+(P354/12*3*$F354*$G354*$I354*$J354)</f>
        <v>0</v>
      </c>
      <c r="R354" s="16"/>
      <c r="S354" s="16">
        <f>(R354/12*5*$D354*$G354*$H354*$J354)+(R354/12*4*$E354*$G354*$I354*$J354)+(R354/12*3*$F354*$G354*$I354*$J354)</f>
        <v>0</v>
      </c>
      <c r="T354" s="16"/>
      <c r="U354" s="16">
        <f>(T354/12*5*$D354*$G354*$H354*$J354)+(T354/12*4*$E354*$G354*$I354*$J354)+(T354/12*3*$F354*$G354*$I354*$J354)</f>
        <v>0</v>
      </c>
      <c r="V354" s="16"/>
      <c r="W354" s="16">
        <f>(V354/12*5*$D354*$G354*$H354*$J354)+(V354/12*4*$E354*$G354*$I354*$J354)+(V354/12*3*$F354*$G354*$I354*$J354)</f>
        <v>0</v>
      </c>
      <c r="X354" s="16">
        <v>0</v>
      </c>
      <c r="Y354" s="16">
        <f>(X354/12*5*$D354*$G354*$H354*$J354)+(X354/12*4*$E354*$G354*$I354*$J354)+(X354/12*3*$F354*$G354*$I354*$J354)</f>
        <v>0</v>
      </c>
      <c r="Z354" s="16"/>
      <c r="AA354" s="16">
        <f>(Z354/12*5*$D354*$G354*$H354*$J354)+(Z354/12*4*$E354*$G354*$I354*$J354)+(Z354/12*3*$F354*$G354*$I354*$J354)</f>
        <v>0</v>
      </c>
      <c r="AB354" s="16"/>
      <c r="AC354" s="16">
        <f>(AB354/12*5*$D354*$G354*$H354*$J354)+(AB354/12*4*$E354*$G354*$I354*$J354)+(AB354/12*3*$F354*$G354*$I354*$J354)</f>
        <v>0</v>
      </c>
      <c r="AD354" s="16">
        <v>0</v>
      </c>
      <c r="AE354" s="16">
        <f>(AD354/12*5*$D354*$G354*$H354*$J354)+(AD354/12*4*$E354*$G354*$I354*$J354)+(AD354/12*3*$F354*$G354*$I354*$J354)</f>
        <v>0</v>
      </c>
      <c r="AF354" s="16">
        <v>0</v>
      </c>
      <c r="AG354" s="16">
        <f>(AF354/12*5*$D354*$G354*$H354*$J354)+(AF354/12*4*$E354*$G354*$I354*$J354)+(AF354/12*3*$F354*$G354*$I354*$J354)</f>
        <v>0</v>
      </c>
      <c r="AH354" s="16"/>
      <c r="AI354" s="16">
        <f>(AH354/12*5*$D354*$G354*$H354*$J354)+(AH354/12*4*$E354*$G354*$I354*$J354)+(AH354/12*3*$F354*$G354*$I354*$J354)</f>
        <v>0</v>
      </c>
      <c r="AJ354" s="16"/>
      <c r="AK354" s="16">
        <f>(AJ354/12*5*$D354*$G354*$H354*$J354)+(AJ354/12*4*$E354*$G354*$I354*$J354)+(AJ354/12*3*$F354*$G354*$I354*$J354)</f>
        <v>0</v>
      </c>
      <c r="AL354" s="58">
        <v>0</v>
      </c>
      <c r="AM354" s="16">
        <f>(AL354/12*5*$D354*$G354*$H354*$J354)+(AL354/12*4*$E354*$G354*$I354*$J354)+(AL354/12*3*$F354*$G354*$I354*$J354)</f>
        <v>0</v>
      </c>
      <c r="AN354" s="59">
        <v>0</v>
      </c>
      <c r="AO354" s="16">
        <f>(AN354/12*5*$D354*$G354*$H354*$K354)+(AN354/12*4*$E354*$G354*$I354*$K354)+(AN354/12*3*$F354*$G354*$I354*$K354)</f>
        <v>0</v>
      </c>
      <c r="AP354" s="16"/>
      <c r="AQ354" s="16">
        <f>(AP354/12*5*$D354*$G354*$H354*$K354)+(AP354/12*4*$E354*$G354*$I354*$K354)+(AP354/12*3*$F354*$G354*$I354*$K354)</f>
        <v>0</v>
      </c>
      <c r="AR354" s="16"/>
      <c r="AS354" s="16">
        <f>(AR354/12*5*$D354*$G354*$H354*$K354)+(AR354/12*4*$E354*$G354*$I354*$K354)+(AR354/12*3*$F354*$G354*$I354*$K354)</f>
        <v>0</v>
      </c>
      <c r="AT354" s="16"/>
      <c r="AU354" s="16">
        <f>(AT354/12*5*$D354*$G354*$H354*$K354)+(AT354/12*4*$E354*$G354*$I354*$K354)+(AT354/12*3*$F354*$G354*$I354*$K354)</f>
        <v>0</v>
      </c>
      <c r="AV354" s="16"/>
      <c r="AW354" s="16">
        <f>(AV354/12*5*$D354*$G354*$H354*$J354)+(AV354/12*4*$E354*$G354*$I354*$J354)+(AV354/12*3*$F354*$G354*$I354*$J354)</f>
        <v>0</v>
      </c>
      <c r="AX354" s="16"/>
      <c r="AY354" s="16">
        <f>(AX354/12*5*$D354*$G354*$H354*$J354)+(AX354/12*4*$E354*$G354*$I354*$J354)+(AX354/12*3*$F354*$G354*$I354*$J354)</f>
        <v>0</v>
      </c>
      <c r="AZ354" s="16"/>
      <c r="BA354" s="16">
        <f>(AZ354/12*5*$D354*$G354*$H354*$K354)+(AZ354/12*4*$E354*$G354*$I354*$K354)+(AZ354/12*3*$F354*$G354*$I354*$K354)</f>
        <v>0</v>
      </c>
      <c r="BB354" s="16"/>
      <c r="BC354" s="16">
        <f>(BB354/12*5*$D354*$G354*$H354*$J354)+(BB354/12*4*$E354*$G354*$I354*$J354)+(BB354/12*3*$F354*$G354*$I354*$J354)</f>
        <v>0</v>
      </c>
      <c r="BD354" s="16"/>
      <c r="BE354" s="16">
        <f>(BD354/12*5*$D354*$G354*$H354*$J354)+(BD354/12*4*$E354*$G354*$I354*$J354)+(BD354/12*3*$F354*$G354*$I354*$J354)</f>
        <v>0</v>
      </c>
      <c r="BF354" s="16"/>
      <c r="BG354" s="16">
        <f>(BF354/12*5*$D354*$G354*$H354*$J354)+(BF354/12*4*$E354*$G354*$I354*$J354)+(BF354/12*3*$F354*$G354*$I354*$J354)</f>
        <v>0</v>
      </c>
      <c r="BH354" s="16"/>
      <c r="BI354" s="16">
        <f>(BH354/12*5*$D354*$G354*$H354*$K354)+(BH354/12*4*$E354*$G354*$I354*$K354)+(BH354/12*3*$F354*$G354*$I354*$K354)</f>
        <v>0</v>
      </c>
      <c r="BJ354" s="16">
        <v>0</v>
      </c>
      <c r="BK354" s="16">
        <f>(BJ354/12*5*$D354*$G354*$H354*$J354)+(BJ354/12*4*$E354*$G354*$I354*$J354)+(BJ354/12*3*$F354*$G354*$I354*$J354)</f>
        <v>0</v>
      </c>
      <c r="BL354" s="16"/>
      <c r="BM354" s="16">
        <f>(BL354/12*5*$D354*$G354*$H354*$J354)+(BL354/12*4*$E354*$G354*$I354*$J354)+(BL354/12*3*$F354*$G354*$I354*$J354)</f>
        <v>0</v>
      </c>
      <c r="BN354" s="22"/>
      <c r="BO354" s="16">
        <f>(BN354/12*5*$D354*$G354*$H354*$K354)+(BN354/12*4*$E354*$G354*$I354*$K354)+(BN354/12*3*$F354*$G354*$I354*$K354)</f>
        <v>0</v>
      </c>
      <c r="BP354" s="16"/>
      <c r="BQ354" s="16">
        <f>(BP354/12*5*$D354*$G354*$H354*$K354)+(BP354/12*4*$E354*$G354*$I354*$K354)+(BP354/12*3*$F354*$G354*$I354*$K354)</f>
        <v>0</v>
      </c>
      <c r="BR354" s="16"/>
      <c r="BS354" s="16">
        <f>(BR354/12*5*$D354*$G354*$H354*$J354)+(BR354/12*4*$E354*$G354*$I354*$J354)+(BR354/12*3*$F354*$G354*$I354*$J354)</f>
        <v>0</v>
      </c>
      <c r="BT354" s="16"/>
      <c r="BU354" s="16">
        <f>(BT354/12*5*$D354*$G354*$H354*$J354)+(BT354/12*4*$E354*$G354*$I354*$J354)+(BT354/12*3*$F354*$G354*$I354*$J354)</f>
        <v>0</v>
      </c>
      <c r="BV354" s="16"/>
      <c r="BW354" s="16">
        <f>(BV354/12*5*$D354*$G354*$H354*$K354)+(BV354/12*4*$E354*$G354*$I354*$K354)+(BV354/12*3*$F354*$G354*$I354*$K354)</f>
        <v>0</v>
      </c>
      <c r="BX354" s="16"/>
      <c r="BY354" s="16">
        <f>(BX354/12*5*$D354*$G354*$H354*$K354)+(BX354/12*4*$E354*$G354*$I354*$K354)+(BX354/12*3*$F354*$G354*$I354*$K354)</f>
        <v>0</v>
      </c>
      <c r="BZ354" s="16"/>
      <c r="CA354" s="16">
        <f>(BZ354/12*5*$D354*$G354*$H354*$J354)+(BZ354/12*4*$E354*$G354*$I354*$J354)+(BZ354/12*3*$F354*$G354*$I354*$J354)</f>
        <v>0</v>
      </c>
      <c r="CB354" s="16"/>
      <c r="CC354" s="16">
        <f>(CB354/12*5*$D354*$G354*$H354*$K354)+(CB354/12*4*$E354*$G354*$I354*$K354)+(CB354/12*3*$F354*$G354*$I354*$K354)</f>
        <v>0</v>
      </c>
      <c r="CD354" s="16"/>
      <c r="CE354" s="16">
        <f>(CD354/12*5*$D354*$G354*$H354*$J354)+(CD354/12*4*$E354*$G354*$I354*$J354)+(CD354/12*3*$F354*$G354*$I354*$J354)</f>
        <v>0</v>
      </c>
      <c r="CF354" s="16"/>
      <c r="CG354" s="16">
        <f>(CF354/12*5*$D354*$G354*$H354*$J354)+(CF354/12*4*$E354*$G354*$I354*$J354)+(CF354/12*3*$F354*$G354*$I354*$J354)</f>
        <v>0</v>
      </c>
      <c r="CH354" s="16"/>
      <c r="CI354" s="16">
        <f>(CH354/12*5*$D354*$G354*$H354*$J354)+(CH354/12*4*$E354*$G354*$I354*$J354)+(CH354/12*3*$F354*$G354*$I354*$J354)</f>
        <v>0</v>
      </c>
      <c r="CJ354" s="16"/>
      <c r="CK354" s="16">
        <f>(CJ354/12*5*$D354*$G354*$H354*$J354)+(CJ354/12*4*$E354*$G354*$I354*$J354)+(CJ354/12*3*$F354*$G354*$I354*$J354)</f>
        <v>0</v>
      </c>
      <c r="CL354" s="16"/>
      <c r="CM354" s="16">
        <f>(CL354/12*5*$D354*$G354*$H354*$K354)+(CL354/12*4*$E354*$G354*$I354*$K354)+(CL354/12*3*$F354*$G354*$I354*$K354)</f>
        <v>0</v>
      </c>
      <c r="CN354" s="16"/>
      <c r="CO354" s="16">
        <f>(CN354/12*5*$D354*$G354*$H354*$K354)+(CN354/12*4*$E354*$G354*$I354*$K354)+(CN354/12*3*$F354*$G354*$I354*$K354)</f>
        <v>0</v>
      </c>
      <c r="CP354" s="18"/>
      <c r="CQ354" s="16">
        <f>(CP354/12*5*$D354*$G354*$H354*$J354)+(CP354/12*4*$E354*$G354*$I354*$J354)+(CP354/12*3*$F354*$G354*$I354*$J354)</f>
        <v>0</v>
      </c>
      <c r="CR354" s="16"/>
      <c r="CS354" s="16">
        <f>(CR354/12*5*$D354*$G354*$H354*$K354)+(CR354/12*4*$E354*$G354*$I354*$K354)+(CR354/12*3*$F354*$G354*$I354*$K354)</f>
        <v>0</v>
      </c>
      <c r="CT354" s="16"/>
      <c r="CU354" s="16">
        <f>(CT354/12*5*$D354*$G354*$H354*$K354)+(CT354/12*4*$E354*$G354*$I354*$K354)+(CT354/12*3*$F354*$G354*$I354*$K354)</f>
        <v>0</v>
      </c>
      <c r="CV354" s="16"/>
      <c r="CW354" s="16">
        <f>(CV354/12*5*$D354*$G354*$H354*$K354)+(CV354/12*4*$E354*$G354*$I354*$K354)+(CV354/12*3*$F354*$G354*$I354*$K354)</f>
        <v>0</v>
      </c>
      <c r="CX354" s="16"/>
      <c r="CY354" s="16">
        <f>(CX354/12*5*$D354*$G354*$H354*$K354)+(CX354/12*4*$E354*$G354*$I354*$K354)+(CX354/12*3*$F354*$G354*$I354*$K354)</f>
        <v>0</v>
      </c>
      <c r="CZ354" s="16"/>
      <c r="DA354" s="16">
        <f>(CZ354/12*5*$D354*$G354*$H354*$K354)+(CZ354/12*4*$E354*$G354*$I354*$K354)+(CZ354/12*3*$F354*$G354*$I354*$K354)</f>
        <v>0</v>
      </c>
      <c r="DB354" s="16"/>
      <c r="DC354" s="16">
        <f>(DB354/12*5*$D354*$G354*$H354*$J354)+(DB354/12*4*$E354*$G354*$I354*$J354)+(DB354/12*3*$F354*$G354*$I354*$J354)</f>
        <v>0</v>
      </c>
      <c r="DD354" s="16"/>
      <c r="DE354" s="16">
        <f>(DD354/12*5*$D354*$G354*$H354*$J354)+(DD354/12*4*$E354*$G354*$I354*$J354)+(DD354/12*3*$F354*$G354*$I354*$J354)</f>
        <v>0</v>
      </c>
      <c r="DF354" s="16"/>
      <c r="DG354" s="16">
        <f>(DF354/12*5*$D354*$G354*$H354*$K354)+(DF354/12*4*$E354*$G354*$I354*$K354)+(DF354/12*3*$F354*$G354*$I354*$K354)</f>
        <v>0</v>
      </c>
      <c r="DH354" s="16"/>
      <c r="DI354" s="16">
        <f>(DH354/12*5*$D354*$G354*$H354*$K354)+(DH354/12*4*$E354*$G354*$I354*$K354)+(DH354/12*3*$F354*$G354*$I354*$K354)</f>
        <v>0</v>
      </c>
      <c r="DJ354" s="16"/>
      <c r="DK354" s="16">
        <f>(DJ354/12*5*$D354*$G354*$H354*$L354)+(DJ354/12*4*$E354*$G354*$I354*$L354)+(DJ354/12*3*$F354*$G354*$I354*$L354)</f>
        <v>0</v>
      </c>
      <c r="DL354" s="20"/>
      <c r="DM354" s="16">
        <f>(DL354/12*5*$D354*$G354*$H354*$M354)+(DL354/12*4*$E354*$G354*$I354*$M354)+(DL354/12*3*$F354*$G354*$I354*$M354)</f>
        <v>0</v>
      </c>
      <c r="DN354" s="16"/>
      <c r="DO354" s="16">
        <f>(DN354*$D354*$G354*$H354*$K354)</f>
        <v>0</v>
      </c>
      <c r="DP354" s="16">
        <f t="shared" si="3175"/>
        <v>0</v>
      </c>
      <c r="DQ354" s="16">
        <f t="shared" si="3175"/>
        <v>0</v>
      </c>
    </row>
    <row r="355" spans="1:121" ht="15.75" customHeight="1" x14ac:dyDescent="0.25">
      <c r="A355" s="69">
        <v>37</v>
      </c>
      <c r="B355" s="78"/>
      <c r="C355" s="71" t="s">
        <v>483</v>
      </c>
      <c r="D355" s="75">
        <f t="shared" si="3115"/>
        <v>19063</v>
      </c>
      <c r="E355" s="75">
        <v>18530</v>
      </c>
      <c r="F355" s="75">
        <v>18715</v>
      </c>
      <c r="G355" s="79">
        <v>0.75</v>
      </c>
      <c r="H355" s="76">
        <v>1</v>
      </c>
      <c r="I355" s="76">
        <v>1</v>
      </c>
      <c r="J355" s="75">
        <v>1.4</v>
      </c>
      <c r="K355" s="75">
        <v>1.68</v>
      </c>
      <c r="L355" s="75">
        <v>2.23</v>
      </c>
      <c r="M355" s="75">
        <v>2.57</v>
      </c>
      <c r="N355" s="74">
        <f t="shared" ref="N355" si="3232">SUM(N356:N364)</f>
        <v>0</v>
      </c>
      <c r="O355" s="74">
        <f t="shared" ref="O355:BZ355" si="3233">SUM(O356:O364)</f>
        <v>0</v>
      </c>
      <c r="P355" s="74">
        <f t="shared" si="3233"/>
        <v>0</v>
      </c>
      <c r="Q355" s="74">
        <f t="shared" si="3233"/>
        <v>0</v>
      </c>
      <c r="R355" s="74">
        <f t="shared" si="3233"/>
        <v>0</v>
      </c>
      <c r="S355" s="74">
        <f t="shared" si="3233"/>
        <v>0</v>
      </c>
      <c r="T355" s="74">
        <f t="shared" si="3233"/>
        <v>0</v>
      </c>
      <c r="U355" s="74">
        <f t="shared" si="3233"/>
        <v>0</v>
      </c>
      <c r="V355" s="74">
        <f t="shared" si="3233"/>
        <v>0</v>
      </c>
      <c r="W355" s="74">
        <f t="shared" si="3233"/>
        <v>0</v>
      </c>
      <c r="X355" s="74">
        <f t="shared" si="3233"/>
        <v>0</v>
      </c>
      <c r="Y355" s="74">
        <f t="shared" si="3233"/>
        <v>0</v>
      </c>
      <c r="Z355" s="74">
        <f t="shared" si="3233"/>
        <v>0</v>
      </c>
      <c r="AA355" s="74">
        <f t="shared" si="3233"/>
        <v>0</v>
      </c>
      <c r="AB355" s="74">
        <f t="shared" si="3233"/>
        <v>0</v>
      </c>
      <c r="AC355" s="74">
        <f t="shared" si="3233"/>
        <v>0</v>
      </c>
      <c r="AD355" s="74">
        <v>0</v>
      </c>
      <c r="AE355" s="74">
        <f t="shared" ref="AE355" si="3234">SUM(AE356:AE364)</f>
        <v>0</v>
      </c>
      <c r="AF355" s="74">
        <f t="shared" si="3233"/>
        <v>0</v>
      </c>
      <c r="AG355" s="74">
        <f t="shared" si="3233"/>
        <v>0</v>
      </c>
      <c r="AH355" s="74">
        <f t="shared" si="3233"/>
        <v>0</v>
      </c>
      <c r="AI355" s="74">
        <f t="shared" si="3233"/>
        <v>0</v>
      </c>
      <c r="AJ355" s="74">
        <f t="shared" si="3233"/>
        <v>0</v>
      </c>
      <c r="AK355" s="74">
        <f t="shared" si="3233"/>
        <v>0</v>
      </c>
      <c r="AL355" s="74">
        <f t="shared" si="3233"/>
        <v>0</v>
      </c>
      <c r="AM355" s="74">
        <f t="shared" si="3233"/>
        <v>0</v>
      </c>
      <c r="AN355" s="74">
        <f t="shared" si="3233"/>
        <v>0</v>
      </c>
      <c r="AO355" s="74">
        <f t="shared" si="3233"/>
        <v>0</v>
      </c>
      <c r="AP355" s="74">
        <f t="shared" si="3233"/>
        <v>0</v>
      </c>
      <c r="AQ355" s="74">
        <f t="shared" si="3233"/>
        <v>0</v>
      </c>
      <c r="AR355" s="74">
        <f t="shared" si="3233"/>
        <v>0</v>
      </c>
      <c r="AS355" s="74">
        <f t="shared" si="3233"/>
        <v>0</v>
      </c>
      <c r="AT355" s="74">
        <f t="shared" si="3233"/>
        <v>0</v>
      </c>
      <c r="AU355" s="74">
        <f t="shared" si="3233"/>
        <v>0</v>
      </c>
      <c r="AV355" s="74">
        <f t="shared" si="3233"/>
        <v>2260</v>
      </c>
      <c r="AW355" s="74">
        <f t="shared" si="3233"/>
        <v>69278119.94600001</v>
      </c>
      <c r="AX355" s="74">
        <f t="shared" si="3233"/>
        <v>1248</v>
      </c>
      <c r="AY355" s="74">
        <f t="shared" si="3233"/>
        <v>59968694.100000001</v>
      </c>
      <c r="AZ355" s="74">
        <f t="shared" si="3233"/>
        <v>0</v>
      </c>
      <c r="BA355" s="74">
        <f t="shared" si="3233"/>
        <v>0</v>
      </c>
      <c r="BB355" s="74">
        <f t="shared" si="3233"/>
        <v>0</v>
      </c>
      <c r="BC355" s="74">
        <f t="shared" si="3233"/>
        <v>0</v>
      </c>
      <c r="BD355" s="74">
        <f t="shared" si="3233"/>
        <v>0</v>
      </c>
      <c r="BE355" s="74">
        <f t="shared" si="3233"/>
        <v>0</v>
      </c>
      <c r="BF355" s="74">
        <f t="shared" si="3233"/>
        <v>0</v>
      </c>
      <c r="BG355" s="74">
        <f t="shared" si="3233"/>
        <v>0</v>
      </c>
      <c r="BH355" s="74">
        <f t="shared" si="3233"/>
        <v>0</v>
      </c>
      <c r="BI355" s="74">
        <f t="shared" si="3233"/>
        <v>0</v>
      </c>
      <c r="BJ355" s="74">
        <f t="shared" si="3233"/>
        <v>0</v>
      </c>
      <c r="BK355" s="74">
        <f t="shared" si="3233"/>
        <v>0</v>
      </c>
      <c r="BL355" s="74">
        <v>0</v>
      </c>
      <c r="BM355" s="74">
        <f t="shared" si="3233"/>
        <v>0</v>
      </c>
      <c r="BN355" s="74">
        <f t="shared" si="3233"/>
        <v>0</v>
      </c>
      <c r="BO355" s="74">
        <f t="shared" si="3233"/>
        <v>0</v>
      </c>
      <c r="BP355" s="74">
        <f t="shared" si="3233"/>
        <v>0</v>
      </c>
      <c r="BQ355" s="74">
        <f t="shared" si="3233"/>
        <v>0</v>
      </c>
      <c r="BR355" s="74">
        <f t="shared" si="3233"/>
        <v>0</v>
      </c>
      <c r="BS355" s="74">
        <f t="shared" si="3233"/>
        <v>0</v>
      </c>
      <c r="BT355" s="74">
        <f t="shared" si="3233"/>
        <v>0</v>
      </c>
      <c r="BU355" s="74">
        <f t="shared" si="3233"/>
        <v>0</v>
      </c>
      <c r="BV355" s="74">
        <f t="shared" si="3233"/>
        <v>0</v>
      </c>
      <c r="BW355" s="74">
        <f t="shared" si="3233"/>
        <v>0</v>
      </c>
      <c r="BX355" s="74">
        <f t="shared" si="3233"/>
        <v>15</v>
      </c>
      <c r="BY355" s="74">
        <f t="shared" si="3233"/>
        <v>476893.9007</v>
      </c>
      <c r="BZ355" s="74">
        <f t="shared" si="3233"/>
        <v>0</v>
      </c>
      <c r="CA355" s="74">
        <f t="shared" ref="CA355:DQ355" si="3235">SUM(CA356:CA364)</f>
        <v>0</v>
      </c>
      <c r="CB355" s="74">
        <f t="shared" si="3235"/>
        <v>100</v>
      </c>
      <c r="CC355" s="74">
        <f t="shared" si="3235"/>
        <v>5382794.4715999998</v>
      </c>
      <c r="CD355" s="74">
        <f t="shared" si="3235"/>
        <v>0</v>
      </c>
      <c r="CE355" s="74">
        <f t="shared" si="3235"/>
        <v>0</v>
      </c>
      <c r="CF355" s="74">
        <f t="shared" si="3235"/>
        <v>0</v>
      </c>
      <c r="CG355" s="74">
        <f t="shared" si="3235"/>
        <v>0</v>
      </c>
      <c r="CH355" s="74">
        <f t="shared" si="3235"/>
        <v>0</v>
      </c>
      <c r="CI355" s="74">
        <f t="shared" si="3235"/>
        <v>0</v>
      </c>
      <c r="CJ355" s="74">
        <f t="shared" si="3235"/>
        <v>0</v>
      </c>
      <c r="CK355" s="74">
        <f t="shared" si="3235"/>
        <v>0</v>
      </c>
      <c r="CL355" s="74">
        <f t="shared" si="3235"/>
        <v>0</v>
      </c>
      <c r="CM355" s="74">
        <f t="shared" si="3235"/>
        <v>0</v>
      </c>
      <c r="CN355" s="74">
        <f t="shared" si="3235"/>
        <v>0</v>
      </c>
      <c r="CO355" s="74">
        <f t="shared" si="3235"/>
        <v>0</v>
      </c>
      <c r="CP355" s="77">
        <f t="shared" si="3235"/>
        <v>0</v>
      </c>
      <c r="CQ355" s="74">
        <f t="shared" si="3235"/>
        <v>0</v>
      </c>
      <c r="CR355" s="74">
        <f t="shared" si="3235"/>
        <v>0</v>
      </c>
      <c r="CS355" s="74">
        <f t="shared" si="3235"/>
        <v>0</v>
      </c>
      <c r="CT355" s="74">
        <f t="shared" si="3235"/>
        <v>0</v>
      </c>
      <c r="CU355" s="74">
        <f t="shared" si="3235"/>
        <v>0</v>
      </c>
      <c r="CV355" s="74">
        <f t="shared" si="3235"/>
        <v>0</v>
      </c>
      <c r="CW355" s="74">
        <f t="shared" si="3235"/>
        <v>0</v>
      </c>
      <c r="CX355" s="74">
        <f t="shared" si="3235"/>
        <v>0</v>
      </c>
      <c r="CY355" s="74">
        <f t="shared" si="3235"/>
        <v>0</v>
      </c>
      <c r="CZ355" s="74">
        <f t="shared" si="3235"/>
        <v>0</v>
      </c>
      <c r="DA355" s="74">
        <f t="shared" si="3235"/>
        <v>0</v>
      </c>
      <c r="DB355" s="74">
        <f t="shared" si="3235"/>
        <v>0</v>
      </c>
      <c r="DC355" s="74">
        <f t="shared" si="3235"/>
        <v>0</v>
      </c>
      <c r="DD355" s="74">
        <f t="shared" si="3235"/>
        <v>0</v>
      </c>
      <c r="DE355" s="74">
        <f t="shared" si="3235"/>
        <v>0</v>
      </c>
      <c r="DF355" s="74">
        <f t="shared" si="3235"/>
        <v>0</v>
      </c>
      <c r="DG355" s="74">
        <f t="shared" si="3235"/>
        <v>0</v>
      </c>
      <c r="DH355" s="74">
        <f t="shared" si="3235"/>
        <v>0</v>
      </c>
      <c r="DI355" s="74">
        <f t="shared" si="3235"/>
        <v>0</v>
      </c>
      <c r="DJ355" s="74">
        <f t="shared" si="3235"/>
        <v>0</v>
      </c>
      <c r="DK355" s="74">
        <f t="shared" si="3235"/>
        <v>0</v>
      </c>
      <c r="DL355" s="74">
        <f t="shared" si="3235"/>
        <v>0</v>
      </c>
      <c r="DM355" s="74">
        <f t="shared" si="3235"/>
        <v>0</v>
      </c>
      <c r="DN355" s="19">
        <f t="shared" si="3235"/>
        <v>0</v>
      </c>
      <c r="DO355" s="19">
        <f t="shared" si="3235"/>
        <v>0</v>
      </c>
      <c r="DP355" s="74">
        <f t="shared" si="3235"/>
        <v>3623</v>
      </c>
      <c r="DQ355" s="74">
        <f t="shared" si="3235"/>
        <v>135106502.4183</v>
      </c>
    </row>
    <row r="356" spans="1:121" ht="15.75" customHeight="1" x14ac:dyDescent="0.25">
      <c r="A356" s="20"/>
      <c r="B356" s="54">
        <v>307</v>
      </c>
      <c r="C356" s="55" t="s">
        <v>484</v>
      </c>
      <c r="D356" s="56">
        <f t="shared" si="3115"/>
        <v>19063</v>
      </c>
      <c r="E356" s="56">
        <v>18530</v>
      </c>
      <c r="F356" s="56">
        <v>18715</v>
      </c>
      <c r="G356" s="21">
        <v>3</v>
      </c>
      <c r="H356" s="15">
        <v>1</v>
      </c>
      <c r="I356" s="15">
        <v>1</v>
      </c>
      <c r="J356" s="56">
        <v>1.4</v>
      </c>
      <c r="K356" s="56">
        <v>1.68</v>
      </c>
      <c r="L356" s="56">
        <v>2.23</v>
      </c>
      <c r="M356" s="56">
        <v>2.57</v>
      </c>
      <c r="N356" s="16">
        <v>0</v>
      </c>
      <c r="O356" s="16">
        <f t="shared" ref="O356:O364" si="3236">(N356/12*5*$D356*$G356*$H356*$J356*O$11)+(N356/12*4*$E356*$G356*$I356*$J356*O$12)+(N356/12*3*$F356*$G356*$I356*$J356*O$12)</f>
        <v>0</v>
      </c>
      <c r="P356" s="16">
        <v>0</v>
      </c>
      <c r="Q356" s="16">
        <f t="shared" ref="Q356:Q364" si="3237">(P356/12*5*$D356*$G356*$H356*$J356*Q$11)+(P356/12*4*$E356*$G356*$I356*$J356*Q$12)+(P356/12*3*$F356*$G356*$I356*$J356*Q$12)</f>
        <v>0</v>
      </c>
      <c r="R356" s="16"/>
      <c r="S356" s="16">
        <f t="shared" ref="S356:S364" si="3238">(R356/12*5*$D356*$G356*$H356*$J356*S$11)+(R356/12*4*$E356*$G356*$I356*$J356*S$12)+(R356/12*3*$F356*$G356*$I356*$J356*S$12)</f>
        <v>0</v>
      </c>
      <c r="T356" s="16"/>
      <c r="U356" s="16">
        <f t="shared" ref="U356:U364" si="3239">(T356/12*5*$D356*$G356*$H356*$J356*U$11)+(T356/12*4*$E356*$G356*$I356*$J356*U$12)+(T356/12*3*$F356*$G356*$I356*$J356*U$12)</f>
        <v>0</v>
      </c>
      <c r="V356" s="16"/>
      <c r="W356" s="16">
        <f t="shared" ref="W356:W364" si="3240">(V356/12*5*$D356*$G356*$H356*$J356*W$11)+(V356/12*4*$E356*$G356*$I356*$J356*W$12)+(V356/12*3*$F356*$G356*$I356*$J356*W$12)</f>
        <v>0</v>
      </c>
      <c r="X356" s="16">
        <v>0</v>
      </c>
      <c r="Y356" s="16">
        <f t="shared" ref="Y356:Y364" si="3241">(X356/12*5*$D356*$G356*$H356*$J356*Y$11)+(X356/12*4*$E356*$G356*$I356*$J356*Y$12)+(X356/12*3*$F356*$G356*$I356*$J356*Y$12)</f>
        <v>0</v>
      </c>
      <c r="Z356" s="16"/>
      <c r="AA356" s="16">
        <f t="shared" ref="AA356:AA364" si="3242">(Z356/12*5*$D356*$G356*$H356*$J356*AA$11)+(Z356/12*4*$E356*$G356*$I356*$J356*AA$12)+(Z356/12*3*$F356*$G356*$I356*$J356*AA$12)</f>
        <v>0</v>
      </c>
      <c r="AB356" s="16"/>
      <c r="AC356" s="16">
        <f t="shared" ref="AC356:AC364" si="3243">(AB356/12*5*$D356*$G356*$H356*$J356*AC$11)+(AB356/12*4*$E356*$G356*$I356*$J356*AC$12)+(AB356/12*3*$F356*$G356*$I356*$J356*AC$12)</f>
        <v>0</v>
      </c>
      <c r="AD356" s="16">
        <v>0</v>
      </c>
      <c r="AE356" s="16">
        <f t="shared" ref="AE356:AE364" si="3244">(AD356/12*5*$D356*$G356*$H356*$J356*AE$11)+(AD356/12*4*$E356*$G356*$I356*$J356*AE$12)+(AD356/12*3*$F356*$G356*$I356*$J356*AE$12)</f>
        <v>0</v>
      </c>
      <c r="AF356" s="16">
        <v>0</v>
      </c>
      <c r="AG356" s="16">
        <f t="shared" ref="AG356:AG364" si="3245">(AF356/12*5*$D356*$G356*$H356*$J356*AG$11)+(AF356/12*4*$E356*$G356*$I356*$J356*AG$12)+(AF356/12*3*$F356*$G356*$I356*$J356*AG$12)</f>
        <v>0</v>
      </c>
      <c r="AH356" s="16"/>
      <c r="AI356" s="16">
        <f t="shared" ref="AI356:AI364" si="3246">(AH356/12*5*$D356*$G356*$H356*$J356*AI$11)+(AH356/12*4*$E356*$G356*$I356*$J356*AI$12)+(AH356/12*3*$F356*$G356*$I356*$J356*AI$12)</f>
        <v>0</v>
      </c>
      <c r="AJ356" s="16"/>
      <c r="AK356" s="16">
        <f t="shared" ref="AK356:AK364" si="3247">(AJ356/12*5*$D356*$G356*$H356*$J356*AK$11)+(AJ356/12*4*$E356*$G356*$I356*$J356*AK$12)+(AJ356/12*3*$F356*$G356*$I356*$J356*AK$12)</f>
        <v>0</v>
      </c>
      <c r="AL356" s="58">
        <v>0</v>
      </c>
      <c r="AM356" s="16">
        <f t="shared" ref="AM356:AM364" si="3248">(AL356/12*5*$D356*$G356*$H356*$J356*AM$11)+(AL356/12*4*$E356*$G356*$I356*$J356*AM$12)+(AL356/12*3*$F356*$G356*$I356*$J356*AM$12)</f>
        <v>0</v>
      </c>
      <c r="AN356" s="59">
        <v>0</v>
      </c>
      <c r="AO356" s="16">
        <f t="shared" ref="AO356:AO364" si="3249">(AN356/12*5*$D356*$G356*$H356*$K356*AO$11)+(AN356/12*4*$E356*$G356*$I356*$K356*AO$12)+(AN356/12*3*$F356*$G356*$I356*$K356*AO$12)</f>
        <v>0</v>
      </c>
      <c r="AP356" s="16"/>
      <c r="AQ356" s="16">
        <f t="shared" ref="AQ356:AQ364" si="3250">(AP356/12*5*$D356*$G356*$H356*$K356*AQ$11)+(AP356/12*4*$E356*$G356*$I356*$K356*AQ$12)+(AP356/12*3*$F356*$G356*$I356*$K356*AQ$12)</f>
        <v>0</v>
      </c>
      <c r="AR356" s="16"/>
      <c r="AS356" s="16">
        <f t="shared" ref="AS356:AS364" si="3251">(AR356/12*5*$D356*$G356*$H356*$K356*AS$11)+(AR356/12*4*$E356*$G356*$I356*$K356*AS$12)+(AR356/12*3*$F356*$G356*$I356*$K356*AS$12)</f>
        <v>0</v>
      </c>
      <c r="AT356" s="16"/>
      <c r="AU356" s="16">
        <f t="shared" ref="AU356:AU364" si="3252">(AT356/12*5*$D356*$G356*$H356*$K356*AU$11)+(AT356/12*4*$E356*$G356*$I356*$K356*AU$12)+(AT356/12*3*$F356*$G356*$I356*$K356*AU$12)</f>
        <v>0</v>
      </c>
      <c r="AV356" s="16">
        <v>9</v>
      </c>
      <c r="AW356" s="16">
        <f t="shared" ref="AW356:AW364" si="3253">(AV356/12*5*$D356*$G356*$H356*$J356*AW$11)+(AV356/12*4*$E356*$G356*$I356*$J356*AW$12)+(AV356/12*3*$F356*$G356*$I356*$J356*AW$12)</f>
        <v>642521.72249999992</v>
      </c>
      <c r="AX356" s="16">
        <v>417</v>
      </c>
      <c r="AY356" s="16">
        <f t="shared" ref="AY356:AY364" si="3254">(AX356/12*5*$D356*$G356*$H356*$J356*AY$11)+(AX356/12*4*$E356*$G356*$I356*$J356*AY$12)+(AX356/12*3*$F356*$G356*$I356*$J356*AY$12)</f>
        <v>29770173.142499998</v>
      </c>
      <c r="AZ356" s="16"/>
      <c r="BA356" s="16">
        <f t="shared" ref="BA356:BA364" si="3255">(AZ356/12*5*$D356*$G356*$H356*$K356*BA$11)+(AZ356/12*4*$E356*$G356*$I356*$K356*BA$12)+(AZ356/12*3*$F356*$G356*$I356*$K356*BA$12)</f>
        <v>0</v>
      </c>
      <c r="BB356" s="16"/>
      <c r="BC356" s="16">
        <f t="shared" ref="BC356:BC364" si="3256">(BB356/12*5*$D356*$G356*$H356*$J356*BC$11)+(BB356/12*4*$E356*$G356*$I356*$J356*BC$12)+(BB356/12*3*$F356*$G356*$I356*$J356*BC$12)</f>
        <v>0</v>
      </c>
      <c r="BD356" s="16"/>
      <c r="BE356" s="16">
        <f t="shared" ref="BE356:BE364" si="3257">(BD356/12*5*$D356*$G356*$H356*$J356*BE$11)+(BD356/12*4*$E356*$G356*$I356*$J356*BE$12)+(BD356/12*3*$F356*$G356*$I356*$J356*BE$12)</f>
        <v>0</v>
      </c>
      <c r="BF356" s="16"/>
      <c r="BG356" s="16">
        <f t="shared" ref="BG356:BG364" si="3258">(BF356/12*5*$D356*$G356*$H356*$J356*BG$11)+(BF356/12*4*$E356*$G356*$I356*$J356*BG$12)+(BF356/12*3*$F356*$G356*$I356*$J356*BG$12)</f>
        <v>0</v>
      </c>
      <c r="BH356" s="16"/>
      <c r="BI356" s="16">
        <f t="shared" ref="BI356:BI364" si="3259">(BH356/12*5*$D356*$G356*$H356*$K356*BI$11)+(BH356/12*4*$E356*$G356*$I356*$K356*BI$12)+(BH356/12*3*$F356*$G356*$I356*$K356*BI$12)</f>
        <v>0</v>
      </c>
      <c r="BJ356" s="16">
        <v>0</v>
      </c>
      <c r="BK356" s="16">
        <f t="shared" ref="BK356:BK364" si="3260">(BJ356/12*5*$D356*$G356*$H356*$J356*BK$11)+(BJ356/12*4*$E356*$G356*$I356*$J356*BK$12)+(BJ356/12*3*$F356*$G356*$I356*$J356*BK$12)</f>
        <v>0</v>
      </c>
      <c r="BL356" s="16"/>
      <c r="BM356" s="16">
        <f t="shared" ref="BM356:BM364" si="3261">(BL356/12*5*$D356*$G356*$H356*$J356*BM$11)+(BL356/12*4*$E356*$G356*$I356*$J356*BM$12)+(BL356/12*3*$F356*$G356*$I356*$J356*BM$12)</f>
        <v>0</v>
      </c>
      <c r="BN356" s="22"/>
      <c r="BO356" s="16">
        <f t="shared" ref="BO356:BO364" si="3262">(BN356/12*5*$D356*$G356*$H356*$K356*BO$11)+(BN356/12*4*$E356*$G356*$I356*$K356*BO$12)+(BN356/12*3*$F356*$G356*$I356*$K356*BO$12)</f>
        <v>0</v>
      </c>
      <c r="BP356" s="16"/>
      <c r="BQ356" s="16">
        <f t="shared" ref="BQ356:BQ364" si="3263">(BP356/12*5*$D356*$G356*$H356*$K356*BQ$11)+(BP356/12*4*$E356*$G356*$I356*$K356*BQ$12)+(BP356/12*3*$F356*$G356*$I356*$K356*BQ$12)</f>
        <v>0</v>
      </c>
      <c r="BR356" s="16"/>
      <c r="BS356" s="16">
        <f t="shared" ref="BS356:BS364" si="3264">(BR356/12*5*$D356*$G356*$H356*$J356*BS$11)+(BR356/12*4*$E356*$G356*$I356*$J356*BS$12)+(BR356/12*3*$F356*$G356*$I356*$J356*BS$12)</f>
        <v>0</v>
      </c>
      <c r="BT356" s="16"/>
      <c r="BU356" s="16">
        <f t="shared" ref="BU356:BU364" si="3265">(BT356/12*5*$D356*$G356*$H356*$J356*BU$11)+(BT356/12*4*$E356*$G356*$I356*$J356*BU$12)+(BT356/12*3*$F356*$G356*$I356*$J356*BU$12)</f>
        <v>0</v>
      </c>
      <c r="BV356" s="16"/>
      <c r="BW356" s="16">
        <f t="shared" ref="BW356:BW364" si="3266">(BV356/12*5*$D356*$G356*$H356*$K356*BW$11)+(BV356/12*4*$E356*$G356*$I356*$K356*BW$12)+(BV356/12*3*$F356*$G356*$I356*$K356*BW$12)</f>
        <v>0</v>
      </c>
      <c r="BX356" s="16"/>
      <c r="BY356" s="16">
        <f t="shared" ref="BY356:BY364" si="3267">(BX356/12*5*$D356*$G356*$H356*$K356*BY$11)+(BX356/12*4*$E356*$G356*$I356*$K356*BY$12)+(BX356/12*3*$F356*$G356*$I356*$K356*BY$12)</f>
        <v>0</v>
      </c>
      <c r="BZ356" s="16"/>
      <c r="CA356" s="16">
        <f t="shared" ref="CA356:CA364" si="3268">(BZ356/12*5*$D356*$G356*$H356*$J356*CA$11)+(BZ356/12*4*$E356*$G356*$I356*$J356*CA$12)+(BZ356/12*3*$F356*$G356*$I356*$J356*CA$12)</f>
        <v>0</v>
      </c>
      <c r="CB356" s="16">
        <v>51</v>
      </c>
      <c r="CC356" s="16">
        <f t="shared" ref="CC356:CC364" si="3269">(CB356/12*5*$D356*$G356*$H356*$K356*CC$11)+(CB356/12*4*$E356*$G356*$I356*$K356*CC$12)+(CB356/12*3*$F356*$G356*$I356*$K356*CC$12)</f>
        <v>4397050.4759999998</v>
      </c>
      <c r="CD356" s="16"/>
      <c r="CE356" s="16">
        <f t="shared" ref="CE356:CE364" si="3270">(CD356/12*5*$D356*$G356*$H356*$J356*CE$11)+(CD356/12*4*$E356*$G356*$I356*$J356*CE$12)+(CD356/12*3*$F356*$G356*$I356*$J356*CE$12)</f>
        <v>0</v>
      </c>
      <c r="CF356" s="16"/>
      <c r="CG356" s="16">
        <f t="shared" ref="CG356:CG364" si="3271">(CF356/12*5*$D356*$G356*$H356*$J356*CG$11)+(CF356/12*4*$E356*$G356*$I356*$J356*CG$12)+(CF356/12*3*$F356*$G356*$I356*$J356*CG$12)</f>
        <v>0</v>
      </c>
      <c r="CH356" s="16"/>
      <c r="CI356" s="16">
        <f t="shared" ref="CI356:CI364" si="3272">(CH356/12*5*$D356*$G356*$H356*$J356*CI$11)+(CH356/12*4*$E356*$G356*$I356*$J356*CI$12)+(CH356/12*3*$F356*$G356*$I356*$J356*CI$12)</f>
        <v>0</v>
      </c>
      <c r="CJ356" s="16"/>
      <c r="CK356" s="16">
        <f t="shared" ref="CK356:CK364" si="3273">(CJ356/12*5*$D356*$G356*$H356*$J356*CK$11)+(CJ356/12*4*$E356*$G356*$I356*$J356*CK$12)+(CJ356/12*3*$F356*$G356*$I356*$J356*CK$12)</f>
        <v>0</v>
      </c>
      <c r="CL356" s="16"/>
      <c r="CM356" s="16">
        <f t="shared" ref="CM356:CM364" si="3274">(CL356/12*5*$D356*$G356*$H356*$K356*CM$11)+(CL356/12*4*$E356*$G356*$I356*$K356*CM$12)+(CL356/12*3*$F356*$G356*$I356*$K356*CM$12)</f>
        <v>0</v>
      </c>
      <c r="CN356" s="16"/>
      <c r="CO356" s="16">
        <f t="shared" ref="CO356:CO364" si="3275">(CN356/12*5*$D356*$G356*$H356*$K356*CO$11)+(CN356/12*4*$E356*$G356*$I356*$K356*CO$12)+(CN356/12*3*$F356*$G356*$I356*$K356*CO$12)</f>
        <v>0</v>
      </c>
      <c r="CP356" s="18"/>
      <c r="CQ356" s="16">
        <f t="shared" ref="CQ356:CQ364" si="3276">(CP356/12*5*$D356*$G356*$H356*$J356*CQ$11)+(CP356/12*4*$E356*$G356*$I356*$J356*CQ$12)+(CP356/12*3*$F356*$G356*$I356*$J356*CQ$12)</f>
        <v>0</v>
      </c>
      <c r="CR356" s="16"/>
      <c r="CS356" s="16">
        <f t="shared" ref="CS356:CS364" si="3277">(CR356/12*5*$D356*$G356*$H356*$K356*CS$11)+(CR356/12*4*$E356*$G356*$I356*$K356*CS$12)+(CR356/12*3*$F356*$G356*$I356*$K356*CS$12)</f>
        <v>0</v>
      </c>
      <c r="CT356" s="16"/>
      <c r="CU356" s="16">
        <f t="shared" ref="CU356:CU364" si="3278">(CT356/12*5*$D356*$G356*$H356*$K356*CU$11)+(CT356/12*4*$E356*$G356*$I356*$K356*CU$12)+(CT356/12*3*$F356*$G356*$I356*$K356*CU$12)</f>
        <v>0</v>
      </c>
      <c r="CV356" s="16"/>
      <c r="CW356" s="16">
        <f t="shared" ref="CW356:CW364" si="3279">(CV356/12*5*$D356*$G356*$H356*$K356*CW$11)+(CV356/12*4*$E356*$G356*$I356*$K356*CW$12)+(CV356/12*3*$F356*$G356*$I356*$K356*CW$12)</f>
        <v>0</v>
      </c>
      <c r="CX356" s="16"/>
      <c r="CY356" s="16">
        <f t="shared" ref="CY356:CY364" si="3280">(CX356/12*5*$D356*$G356*$H356*$K356*CY$11)+(CX356/12*4*$E356*$G356*$I356*$K356*CY$12)+(CX356/12*3*$F356*$G356*$I356*$K356*CY$12)</f>
        <v>0</v>
      </c>
      <c r="CZ356" s="16"/>
      <c r="DA356" s="16">
        <f t="shared" ref="DA356:DA364" si="3281">(CZ356/12*5*$D356*$G356*$H356*$K356*DA$11)+(CZ356/12*4*$E356*$G356*$I356*$K356*DA$12)+(CZ356/12*3*$F356*$G356*$I356*$K356*DA$12)</f>
        <v>0</v>
      </c>
      <c r="DB356" s="16"/>
      <c r="DC356" s="16">
        <f t="shared" ref="DC356:DC364" si="3282">(DB356/12*5*$D356*$G356*$H356*$J356*DC$11)+(DB356/12*4*$E356*$G356*$I356*$J356*DC$12)+(DB356/12*3*$F356*$G356*$I356*$J356*DC$12)</f>
        <v>0</v>
      </c>
      <c r="DD356" s="16"/>
      <c r="DE356" s="16">
        <f t="shared" ref="DE356:DE364" si="3283">(DD356/12*5*$D356*$G356*$H356*$J356*DE$11)+(DD356/12*4*$E356*$G356*$I356*$J356*DE$12)+(DD356/12*3*$F356*$G356*$I356*$J356*DE$12)</f>
        <v>0</v>
      </c>
      <c r="DF356" s="16"/>
      <c r="DG356" s="16">
        <f t="shared" ref="DG356:DG364" si="3284">(DF356/12*5*$D356*$G356*$H356*$K356*DG$11)+(DF356/12*4*$E356*$G356*$I356*$K356*DG$12)+(DF356/12*3*$F356*$G356*$I356*$K356*DG$12)</f>
        <v>0</v>
      </c>
      <c r="DH356" s="16"/>
      <c r="DI356" s="16">
        <f t="shared" ref="DI356:DI364" si="3285">(DH356/12*5*$D356*$G356*$H356*$K356*DI$11)+(DH356/12*4*$E356*$G356*$I356*$K356*DI$12)+(DH356/12*3*$F356*$G356*$I356*$K356*DI$12)</f>
        <v>0</v>
      </c>
      <c r="DJ356" s="16"/>
      <c r="DK356" s="16">
        <f t="shared" ref="DK356:DK364" si="3286">(DJ356/12*5*$D356*$G356*$H356*$L356*DK$11)+(DJ356/12*4*$E356*$G356*$I356*$L356*DK$12)+(DJ356/12*3*$F356*$G356*$I356*$L356*DK$12)</f>
        <v>0</v>
      </c>
      <c r="DL356" s="16"/>
      <c r="DM356" s="16">
        <f t="shared" ref="DM356:DM364" si="3287">(DL356/12*5*$D356*$G356*$H356*$M356*DM$11)+(DL356/12*4*$E356*$G356*$I356*$M356*DM$12)+(DL356/12*3*$F356*$G356*$I356*$M356*DM$12)</f>
        <v>0</v>
      </c>
      <c r="DN356" s="16"/>
      <c r="DO356" s="16">
        <f t="shared" si="3114"/>
        <v>0</v>
      </c>
      <c r="DP356" s="16">
        <f t="shared" ref="DP356:DQ364" si="3288">SUM(N356,P356,R356,T356,V356,X356,Z356,AB356,AD356,AF356,AH356,AJ356,AL356,AN356,AP356,AR356,AT356,AV356,AX356,AZ356,BB356,BD356,BF356,BH356,BJ356,BL356,BN356,BP356,BR356,BT356,BV356,BX356,BZ356,CB356,CD356,CF356,CH356,CJ356,CL356,CN356,CP356,CR356,CT356,CV356,CX356,CZ356,DB356,DD356,DF356,DH356,DJ356,DL356,DN356)</f>
        <v>477</v>
      </c>
      <c r="DQ356" s="16">
        <f t="shared" si="3288"/>
        <v>34809745.340999998</v>
      </c>
    </row>
    <row r="357" spans="1:121" ht="21.75" customHeight="1" x14ac:dyDescent="0.25">
      <c r="A357" s="20"/>
      <c r="B357" s="54">
        <v>308</v>
      </c>
      <c r="C357" s="55" t="s">
        <v>485</v>
      </c>
      <c r="D357" s="56">
        <f t="shared" si="3115"/>
        <v>19063</v>
      </c>
      <c r="E357" s="56">
        <v>18530</v>
      </c>
      <c r="F357" s="56">
        <v>18715</v>
      </c>
      <c r="G357" s="21">
        <v>1.5</v>
      </c>
      <c r="H357" s="15">
        <v>1</v>
      </c>
      <c r="I357" s="15">
        <v>1</v>
      </c>
      <c r="J357" s="56">
        <v>1.4</v>
      </c>
      <c r="K357" s="56">
        <v>1.68</v>
      </c>
      <c r="L357" s="56">
        <v>2.23</v>
      </c>
      <c r="M357" s="56">
        <v>2.57</v>
      </c>
      <c r="N357" s="16">
        <v>0</v>
      </c>
      <c r="O357" s="16">
        <f t="shared" si="3236"/>
        <v>0</v>
      </c>
      <c r="P357" s="16">
        <v>0</v>
      </c>
      <c r="Q357" s="16">
        <f t="shared" si="3237"/>
        <v>0</v>
      </c>
      <c r="R357" s="16"/>
      <c r="S357" s="16">
        <f t="shared" si="3238"/>
        <v>0</v>
      </c>
      <c r="T357" s="16"/>
      <c r="U357" s="16">
        <f t="shared" si="3239"/>
        <v>0</v>
      </c>
      <c r="V357" s="16"/>
      <c r="W357" s="16">
        <f t="shared" si="3240"/>
        <v>0</v>
      </c>
      <c r="X357" s="16">
        <v>0</v>
      </c>
      <c r="Y357" s="16">
        <f t="shared" si="3241"/>
        <v>0</v>
      </c>
      <c r="Z357" s="16"/>
      <c r="AA357" s="16">
        <f t="shared" si="3242"/>
        <v>0</v>
      </c>
      <c r="AB357" s="16"/>
      <c r="AC357" s="16">
        <f t="shared" si="3243"/>
        <v>0</v>
      </c>
      <c r="AD357" s="16">
        <v>0</v>
      </c>
      <c r="AE357" s="16">
        <f t="shared" si="3244"/>
        <v>0</v>
      </c>
      <c r="AF357" s="16">
        <v>0</v>
      </c>
      <c r="AG357" s="16">
        <f t="shared" si="3245"/>
        <v>0</v>
      </c>
      <c r="AH357" s="16"/>
      <c r="AI357" s="16">
        <f t="shared" si="3246"/>
        <v>0</v>
      </c>
      <c r="AJ357" s="16"/>
      <c r="AK357" s="16">
        <f t="shared" si="3247"/>
        <v>0</v>
      </c>
      <c r="AL357" s="58">
        <v>0</v>
      </c>
      <c r="AM357" s="16">
        <f t="shared" si="3248"/>
        <v>0</v>
      </c>
      <c r="AN357" s="59">
        <v>0</v>
      </c>
      <c r="AO357" s="16">
        <f t="shared" si="3249"/>
        <v>0</v>
      </c>
      <c r="AP357" s="16"/>
      <c r="AQ357" s="16">
        <f t="shared" si="3250"/>
        <v>0</v>
      </c>
      <c r="AR357" s="16"/>
      <c r="AS357" s="16">
        <f t="shared" si="3251"/>
        <v>0</v>
      </c>
      <c r="AT357" s="16"/>
      <c r="AU357" s="16">
        <f t="shared" si="3252"/>
        <v>0</v>
      </c>
      <c r="AV357" s="16"/>
      <c r="AW357" s="16">
        <f t="shared" si="3253"/>
        <v>0</v>
      </c>
      <c r="AX357" s="16">
        <v>770</v>
      </c>
      <c r="AY357" s="16">
        <f t="shared" si="3254"/>
        <v>27485651.462499999</v>
      </c>
      <c r="AZ357" s="16"/>
      <c r="BA357" s="16">
        <f t="shared" si="3255"/>
        <v>0</v>
      </c>
      <c r="BB357" s="16"/>
      <c r="BC357" s="16">
        <f t="shared" si="3256"/>
        <v>0</v>
      </c>
      <c r="BD357" s="16"/>
      <c r="BE357" s="16">
        <f t="shared" si="3257"/>
        <v>0</v>
      </c>
      <c r="BF357" s="16"/>
      <c r="BG357" s="16">
        <f t="shared" si="3258"/>
        <v>0</v>
      </c>
      <c r="BH357" s="16"/>
      <c r="BI357" s="16">
        <f t="shared" si="3259"/>
        <v>0</v>
      </c>
      <c r="BJ357" s="16">
        <v>0</v>
      </c>
      <c r="BK357" s="16">
        <f t="shared" si="3260"/>
        <v>0</v>
      </c>
      <c r="BL357" s="16"/>
      <c r="BM357" s="16">
        <f t="shared" si="3261"/>
        <v>0</v>
      </c>
      <c r="BN357" s="22"/>
      <c r="BO357" s="16">
        <f t="shared" si="3262"/>
        <v>0</v>
      </c>
      <c r="BP357" s="16"/>
      <c r="BQ357" s="16">
        <f t="shared" si="3263"/>
        <v>0</v>
      </c>
      <c r="BR357" s="16"/>
      <c r="BS357" s="16">
        <f t="shared" si="3264"/>
        <v>0</v>
      </c>
      <c r="BT357" s="16"/>
      <c r="BU357" s="16">
        <f t="shared" si="3265"/>
        <v>0</v>
      </c>
      <c r="BV357" s="16"/>
      <c r="BW357" s="16">
        <f t="shared" si="3266"/>
        <v>0</v>
      </c>
      <c r="BX357" s="16"/>
      <c r="BY357" s="16">
        <f t="shared" si="3267"/>
        <v>0</v>
      </c>
      <c r="BZ357" s="16"/>
      <c r="CA357" s="16">
        <f t="shared" si="3268"/>
        <v>0</v>
      </c>
      <c r="CB357" s="16"/>
      <c r="CC357" s="16">
        <f t="shared" si="3269"/>
        <v>0</v>
      </c>
      <c r="CD357" s="16"/>
      <c r="CE357" s="16">
        <f t="shared" si="3270"/>
        <v>0</v>
      </c>
      <c r="CF357" s="16"/>
      <c r="CG357" s="16">
        <f t="shared" si="3271"/>
        <v>0</v>
      </c>
      <c r="CH357" s="16"/>
      <c r="CI357" s="16">
        <f t="shared" si="3272"/>
        <v>0</v>
      </c>
      <c r="CJ357" s="16"/>
      <c r="CK357" s="16">
        <f t="shared" si="3273"/>
        <v>0</v>
      </c>
      <c r="CL357" s="16"/>
      <c r="CM357" s="16">
        <f t="shared" si="3274"/>
        <v>0</v>
      </c>
      <c r="CN357" s="16"/>
      <c r="CO357" s="16">
        <f t="shared" si="3275"/>
        <v>0</v>
      </c>
      <c r="CP357" s="18"/>
      <c r="CQ357" s="16">
        <f t="shared" si="3276"/>
        <v>0</v>
      </c>
      <c r="CR357" s="16"/>
      <c r="CS357" s="16">
        <f t="shared" si="3277"/>
        <v>0</v>
      </c>
      <c r="CT357" s="16"/>
      <c r="CU357" s="16">
        <f t="shared" si="3278"/>
        <v>0</v>
      </c>
      <c r="CV357" s="16"/>
      <c r="CW357" s="16">
        <f t="shared" si="3279"/>
        <v>0</v>
      </c>
      <c r="CX357" s="16"/>
      <c r="CY357" s="16">
        <f t="shared" si="3280"/>
        <v>0</v>
      </c>
      <c r="CZ357" s="16"/>
      <c r="DA357" s="16">
        <f t="shared" si="3281"/>
        <v>0</v>
      </c>
      <c r="DB357" s="16"/>
      <c r="DC357" s="16">
        <f t="shared" si="3282"/>
        <v>0</v>
      </c>
      <c r="DD357" s="16"/>
      <c r="DE357" s="16">
        <f t="shared" si="3283"/>
        <v>0</v>
      </c>
      <c r="DF357" s="16"/>
      <c r="DG357" s="16">
        <f t="shared" si="3284"/>
        <v>0</v>
      </c>
      <c r="DH357" s="16"/>
      <c r="DI357" s="16">
        <f t="shared" si="3285"/>
        <v>0</v>
      </c>
      <c r="DJ357" s="16"/>
      <c r="DK357" s="16">
        <f t="shared" si="3286"/>
        <v>0</v>
      </c>
      <c r="DL357" s="16"/>
      <c r="DM357" s="16">
        <f t="shared" si="3287"/>
        <v>0</v>
      </c>
      <c r="DN357" s="16"/>
      <c r="DO357" s="16">
        <f t="shared" si="3114"/>
        <v>0</v>
      </c>
      <c r="DP357" s="16">
        <f t="shared" si="3288"/>
        <v>770</v>
      </c>
      <c r="DQ357" s="16">
        <f t="shared" si="3288"/>
        <v>27485651.462499999</v>
      </c>
    </row>
    <row r="358" spans="1:121" ht="45" customHeight="1" x14ac:dyDescent="0.25">
      <c r="A358" s="20"/>
      <c r="B358" s="54">
        <v>309</v>
      </c>
      <c r="C358" s="55" t="s">
        <v>486</v>
      </c>
      <c r="D358" s="56">
        <f t="shared" si="3115"/>
        <v>19063</v>
      </c>
      <c r="E358" s="56">
        <v>18530</v>
      </c>
      <c r="F358" s="56">
        <v>18715</v>
      </c>
      <c r="G358" s="21">
        <v>2.25</v>
      </c>
      <c r="H358" s="15">
        <v>1</v>
      </c>
      <c r="I358" s="15">
        <v>1</v>
      </c>
      <c r="J358" s="56">
        <v>1.4</v>
      </c>
      <c r="K358" s="56">
        <v>1.68</v>
      </c>
      <c r="L358" s="56">
        <v>2.23</v>
      </c>
      <c r="M358" s="56">
        <v>2.57</v>
      </c>
      <c r="N358" s="16">
        <v>0</v>
      </c>
      <c r="O358" s="16">
        <f t="shared" si="3236"/>
        <v>0</v>
      </c>
      <c r="P358" s="16">
        <v>0</v>
      </c>
      <c r="Q358" s="16">
        <f t="shared" si="3237"/>
        <v>0</v>
      </c>
      <c r="R358" s="16"/>
      <c r="S358" s="16">
        <f t="shared" si="3238"/>
        <v>0</v>
      </c>
      <c r="T358" s="16"/>
      <c r="U358" s="16">
        <f t="shared" si="3239"/>
        <v>0</v>
      </c>
      <c r="V358" s="16"/>
      <c r="W358" s="16">
        <f t="shared" si="3240"/>
        <v>0</v>
      </c>
      <c r="X358" s="16">
        <v>0</v>
      </c>
      <c r="Y358" s="16">
        <f t="shared" si="3241"/>
        <v>0</v>
      </c>
      <c r="Z358" s="16"/>
      <c r="AA358" s="16">
        <f t="shared" si="3242"/>
        <v>0</v>
      </c>
      <c r="AB358" s="16"/>
      <c r="AC358" s="16">
        <f t="shared" si="3243"/>
        <v>0</v>
      </c>
      <c r="AD358" s="16">
        <v>0</v>
      </c>
      <c r="AE358" s="16">
        <f t="shared" si="3244"/>
        <v>0</v>
      </c>
      <c r="AF358" s="16">
        <v>0</v>
      </c>
      <c r="AG358" s="16">
        <f t="shared" si="3245"/>
        <v>0</v>
      </c>
      <c r="AH358" s="16"/>
      <c r="AI358" s="16">
        <f t="shared" si="3246"/>
        <v>0</v>
      </c>
      <c r="AJ358" s="16"/>
      <c r="AK358" s="16">
        <f t="shared" si="3247"/>
        <v>0</v>
      </c>
      <c r="AL358" s="58">
        <v>0</v>
      </c>
      <c r="AM358" s="16">
        <f t="shared" si="3248"/>
        <v>0</v>
      </c>
      <c r="AN358" s="59">
        <v>0</v>
      </c>
      <c r="AO358" s="16">
        <f t="shared" si="3249"/>
        <v>0</v>
      </c>
      <c r="AP358" s="16"/>
      <c r="AQ358" s="16">
        <f t="shared" si="3250"/>
        <v>0</v>
      </c>
      <c r="AR358" s="16"/>
      <c r="AS358" s="16">
        <f t="shared" si="3251"/>
        <v>0</v>
      </c>
      <c r="AT358" s="16"/>
      <c r="AU358" s="16">
        <f t="shared" si="3252"/>
        <v>0</v>
      </c>
      <c r="AV358" s="16">
        <v>130</v>
      </c>
      <c r="AW358" s="16">
        <f t="shared" si="3253"/>
        <v>6960651.9937500004</v>
      </c>
      <c r="AX358" s="16">
        <v>46</v>
      </c>
      <c r="AY358" s="16">
        <f t="shared" si="3254"/>
        <v>2462999.9362500003</v>
      </c>
      <c r="AZ358" s="16"/>
      <c r="BA358" s="16">
        <f t="shared" si="3255"/>
        <v>0</v>
      </c>
      <c r="BB358" s="16"/>
      <c r="BC358" s="16">
        <f t="shared" si="3256"/>
        <v>0</v>
      </c>
      <c r="BD358" s="16"/>
      <c r="BE358" s="16">
        <f t="shared" si="3257"/>
        <v>0</v>
      </c>
      <c r="BF358" s="16"/>
      <c r="BG358" s="16">
        <f t="shared" si="3258"/>
        <v>0</v>
      </c>
      <c r="BH358" s="16"/>
      <c r="BI358" s="16">
        <f t="shared" si="3259"/>
        <v>0</v>
      </c>
      <c r="BJ358" s="16">
        <v>0</v>
      </c>
      <c r="BK358" s="16">
        <f t="shared" si="3260"/>
        <v>0</v>
      </c>
      <c r="BL358" s="16"/>
      <c r="BM358" s="16">
        <f t="shared" si="3261"/>
        <v>0</v>
      </c>
      <c r="BN358" s="22"/>
      <c r="BO358" s="16">
        <f t="shared" si="3262"/>
        <v>0</v>
      </c>
      <c r="BP358" s="16"/>
      <c r="BQ358" s="16">
        <f t="shared" si="3263"/>
        <v>0</v>
      </c>
      <c r="BR358" s="16"/>
      <c r="BS358" s="16">
        <f t="shared" si="3264"/>
        <v>0</v>
      </c>
      <c r="BT358" s="16"/>
      <c r="BU358" s="16">
        <f t="shared" si="3265"/>
        <v>0</v>
      </c>
      <c r="BV358" s="16"/>
      <c r="BW358" s="16">
        <f t="shared" si="3266"/>
        <v>0</v>
      </c>
      <c r="BX358" s="16">
        <v>4</v>
      </c>
      <c r="BY358" s="16">
        <f t="shared" si="3267"/>
        <v>257008.68899999998</v>
      </c>
      <c r="BZ358" s="16"/>
      <c r="CA358" s="16">
        <f t="shared" si="3268"/>
        <v>0</v>
      </c>
      <c r="CB358" s="16"/>
      <c r="CC358" s="16">
        <f t="shared" si="3269"/>
        <v>0</v>
      </c>
      <c r="CD358" s="16"/>
      <c r="CE358" s="16">
        <f t="shared" si="3270"/>
        <v>0</v>
      </c>
      <c r="CF358" s="16"/>
      <c r="CG358" s="16">
        <f t="shared" si="3271"/>
        <v>0</v>
      </c>
      <c r="CH358" s="16"/>
      <c r="CI358" s="16">
        <f t="shared" si="3272"/>
        <v>0</v>
      </c>
      <c r="CJ358" s="16"/>
      <c r="CK358" s="16">
        <f t="shared" si="3273"/>
        <v>0</v>
      </c>
      <c r="CL358" s="16"/>
      <c r="CM358" s="16">
        <f t="shared" si="3274"/>
        <v>0</v>
      </c>
      <c r="CN358" s="16"/>
      <c r="CO358" s="16">
        <f t="shared" si="3275"/>
        <v>0</v>
      </c>
      <c r="CP358" s="18"/>
      <c r="CQ358" s="16">
        <f t="shared" si="3276"/>
        <v>0</v>
      </c>
      <c r="CR358" s="16"/>
      <c r="CS358" s="16">
        <f t="shared" si="3277"/>
        <v>0</v>
      </c>
      <c r="CT358" s="16"/>
      <c r="CU358" s="16">
        <f t="shared" si="3278"/>
        <v>0</v>
      </c>
      <c r="CV358" s="16"/>
      <c r="CW358" s="16">
        <f t="shared" si="3279"/>
        <v>0</v>
      </c>
      <c r="CX358" s="16"/>
      <c r="CY358" s="16">
        <f t="shared" si="3280"/>
        <v>0</v>
      </c>
      <c r="CZ358" s="16"/>
      <c r="DA358" s="16">
        <f t="shared" si="3281"/>
        <v>0</v>
      </c>
      <c r="DB358" s="16"/>
      <c r="DC358" s="16">
        <f t="shared" si="3282"/>
        <v>0</v>
      </c>
      <c r="DD358" s="16"/>
      <c r="DE358" s="16">
        <f t="shared" si="3283"/>
        <v>0</v>
      </c>
      <c r="DF358" s="16"/>
      <c r="DG358" s="16">
        <f t="shared" si="3284"/>
        <v>0</v>
      </c>
      <c r="DH358" s="16"/>
      <c r="DI358" s="16">
        <f t="shared" si="3285"/>
        <v>0</v>
      </c>
      <c r="DJ358" s="16"/>
      <c r="DK358" s="16">
        <f t="shared" si="3286"/>
        <v>0</v>
      </c>
      <c r="DL358" s="16"/>
      <c r="DM358" s="16">
        <f t="shared" si="3287"/>
        <v>0</v>
      </c>
      <c r="DN358" s="16"/>
      <c r="DO358" s="16">
        <f t="shared" si="3114"/>
        <v>0</v>
      </c>
      <c r="DP358" s="16">
        <f t="shared" si="3288"/>
        <v>180</v>
      </c>
      <c r="DQ358" s="16">
        <f t="shared" si="3288"/>
        <v>9680660.618999999</v>
      </c>
    </row>
    <row r="359" spans="1:121" ht="45" customHeight="1" x14ac:dyDescent="0.25">
      <c r="A359" s="20"/>
      <c r="B359" s="54">
        <v>310</v>
      </c>
      <c r="C359" s="55" t="s">
        <v>487</v>
      </c>
      <c r="D359" s="56">
        <f t="shared" si="3115"/>
        <v>19063</v>
      </c>
      <c r="E359" s="56">
        <v>18530</v>
      </c>
      <c r="F359" s="56">
        <v>18715</v>
      </c>
      <c r="G359" s="21">
        <v>1.5</v>
      </c>
      <c r="H359" s="15">
        <v>1</v>
      </c>
      <c r="I359" s="15">
        <v>1</v>
      </c>
      <c r="J359" s="56">
        <v>1.4</v>
      </c>
      <c r="K359" s="56">
        <v>1.68</v>
      </c>
      <c r="L359" s="56">
        <v>2.23</v>
      </c>
      <c r="M359" s="56">
        <v>2.57</v>
      </c>
      <c r="N359" s="16">
        <v>0</v>
      </c>
      <c r="O359" s="16">
        <f t="shared" si="3236"/>
        <v>0</v>
      </c>
      <c r="P359" s="16">
        <v>0</v>
      </c>
      <c r="Q359" s="16">
        <f t="shared" si="3237"/>
        <v>0</v>
      </c>
      <c r="R359" s="16"/>
      <c r="S359" s="16">
        <f t="shared" si="3238"/>
        <v>0</v>
      </c>
      <c r="T359" s="16"/>
      <c r="U359" s="16">
        <f t="shared" si="3239"/>
        <v>0</v>
      </c>
      <c r="V359" s="16"/>
      <c r="W359" s="16">
        <f t="shared" si="3240"/>
        <v>0</v>
      </c>
      <c r="X359" s="16">
        <v>0</v>
      </c>
      <c r="Y359" s="16">
        <f t="shared" si="3241"/>
        <v>0</v>
      </c>
      <c r="Z359" s="16"/>
      <c r="AA359" s="16">
        <f t="shared" si="3242"/>
        <v>0</v>
      </c>
      <c r="AB359" s="16"/>
      <c r="AC359" s="16">
        <f t="shared" si="3243"/>
        <v>0</v>
      </c>
      <c r="AD359" s="16">
        <v>0</v>
      </c>
      <c r="AE359" s="16">
        <f t="shared" si="3244"/>
        <v>0</v>
      </c>
      <c r="AF359" s="16">
        <v>0</v>
      </c>
      <c r="AG359" s="16">
        <f t="shared" si="3245"/>
        <v>0</v>
      </c>
      <c r="AH359" s="16"/>
      <c r="AI359" s="16">
        <f t="shared" si="3246"/>
        <v>0</v>
      </c>
      <c r="AJ359" s="16"/>
      <c r="AK359" s="16">
        <f t="shared" si="3247"/>
        <v>0</v>
      </c>
      <c r="AL359" s="58">
        <v>0</v>
      </c>
      <c r="AM359" s="16">
        <f t="shared" si="3248"/>
        <v>0</v>
      </c>
      <c r="AN359" s="59">
        <v>0</v>
      </c>
      <c r="AO359" s="16">
        <f t="shared" si="3249"/>
        <v>0</v>
      </c>
      <c r="AP359" s="16"/>
      <c r="AQ359" s="16">
        <f t="shared" si="3250"/>
        <v>0</v>
      </c>
      <c r="AR359" s="16"/>
      <c r="AS359" s="16">
        <f t="shared" si="3251"/>
        <v>0</v>
      </c>
      <c r="AT359" s="16"/>
      <c r="AU359" s="16">
        <f t="shared" si="3252"/>
        <v>0</v>
      </c>
      <c r="AV359" s="16"/>
      <c r="AW359" s="16">
        <f t="shared" si="3253"/>
        <v>0</v>
      </c>
      <c r="AX359" s="16"/>
      <c r="AY359" s="16">
        <f t="shared" si="3254"/>
        <v>0</v>
      </c>
      <c r="AZ359" s="16"/>
      <c r="BA359" s="16">
        <f t="shared" si="3255"/>
        <v>0</v>
      </c>
      <c r="BB359" s="16"/>
      <c r="BC359" s="16">
        <f t="shared" si="3256"/>
        <v>0</v>
      </c>
      <c r="BD359" s="16"/>
      <c r="BE359" s="16">
        <f t="shared" si="3257"/>
        <v>0</v>
      </c>
      <c r="BF359" s="16"/>
      <c r="BG359" s="16">
        <f t="shared" si="3258"/>
        <v>0</v>
      </c>
      <c r="BH359" s="16"/>
      <c r="BI359" s="16">
        <f t="shared" si="3259"/>
        <v>0</v>
      </c>
      <c r="BJ359" s="16">
        <v>0</v>
      </c>
      <c r="BK359" s="16">
        <f t="shared" si="3260"/>
        <v>0</v>
      </c>
      <c r="BL359" s="16"/>
      <c r="BM359" s="16">
        <f t="shared" si="3261"/>
        <v>0</v>
      </c>
      <c r="BN359" s="22"/>
      <c r="BO359" s="16">
        <f t="shared" si="3262"/>
        <v>0</v>
      </c>
      <c r="BP359" s="16"/>
      <c r="BQ359" s="16">
        <f t="shared" si="3263"/>
        <v>0</v>
      </c>
      <c r="BR359" s="16"/>
      <c r="BS359" s="16">
        <f t="shared" si="3264"/>
        <v>0</v>
      </c>
      <c r="BT359" s="16"/>
      <c r="BU359" s="16">
        <f t="shared" si="3265"/>
        <v>0</v>
      </c>
      <c r="BV359" s="16"/>
      <c r="BW359" s="16">
        <f t="shared" si="3266"/>
        <v>0</v>
      </c>
      <c r="BX359" s="16"/>
      <c r="BY359" s="16">
        <f t="shared" si="3267"/>
        <v>0</v>
      </c>
      <c r="BZ359" s="16"/>
      <c r="CA359" s="16">
        <f t="shared" si="3268"/>
        <v>0</v>
      </c>
      <c r="CB359" s="16"/>
      <c r="CC359" s="16">
        <f t="shared" si="3269"/>
        <v>0</v>
      </c>
      <c r="CD359" s="16"/>
      <c r="CE359" s="16">
        <f t="shared" si="3270"/>
        <v>0</v>
      </c>
      <c r="CF359" s="16"/>
      <c r="CG359" s="16">
        <f t="shared" si="3271"/>
        <v>0</v>
      </c>
      <c r="CH359" s="16"/>
      <c r="CI359" s="16">
        <f t="shared" si="3272"/>
        <v>0</v>
      </c>
      <c r="CJ359" s="16"/>
      <c r="CK359" s="16">
        <f t="shared" si="3273"/>
        <v>0</v>
      </c>
      <c r="CL359" s="16"/>
      <c r="CM359" s="16">
        <f t="shared" si="3274"/>
        <v>0</v>
      </c>
      <c r="CN359" s="16"/>
      <c r="CO359" s="16">
        <f t="shared" si="3275"/>
        <v>0</v>
      </c>
      <c r="CP359" s="18"/>
      <c r="CQ359" s="16">
        <f t="shared" si="3276"/>
        <v>0</v>
      </c>
      <c r="CR359" s="16"/>
      <c r="CS359" s="16">
        <f t="shared" si="3277"/>
        <v>0</v>
      </c>
      <c r="CT359" s="16"/>
      <c r="CU359" s="16">
        <f t="shared" si="3278"/>
        <v>0</v>
      </c>
      <c r="CV359" s="16"/>
      <c r="CW359" s="16">
        <f t="shared" si="3279"/>
        <v>0</v>
      </c>
      <c r="CX359" s="16"/>
      <c r="CY359" s="16">
        <f t="shared" si="3280"/>
        <v>0</v>
      </c>
      <c r="CZ359" s="16"/>
      <c r="DA359" s="16">
        <f t="shared" si="3281"/>
        <v>0</v>
      </c>
      <c r="DB359" s="16"/>
      <c r="DC359" s="16">
        <f t="shared" si="3282"/>
        <v>0</v>
      </c>
      <c r="DD359" s="16"/>
      <c r="DE359" s="16">
        <f t="shared" si="3283"/>
        <v>0</v>
      </c>
      <c r="DF359" s="16"/>
      <c r="DG359" s="16">
        <f t="shared" si="3284"/>
        <v>0</v>
      </c>
      <c r="DH359" s="16"/>
      <c r="DI359" s="16">
        <f t="shared" si="3285"/>
        <v>0</v>
      </c>
      <c r="DJ359" s="16"/>
      <c r="DK359" s="16">
        <f t="shared" si="3286"/>
        <v>0</v>
      </c>
      <c r="DL359" s="16"/>
      <c r="DM359" s="16">
        <f t="shared" si="3287"/>
        <v>0</v>
      </c>
      <c r="DN359" s="16"/>
      <c r="DO359" s="16">
        <f t="shared" si="3114"/>
        <v>0</v>
      </c>
      <c r="DP359" s="16">
        <f t="shared" si="3288"/>
        <v>0</v>
      </c>
      <c r="DQ359" s="16">
        <f t="shared" si="3288"/>
        <v>0</v>
      </c>
    </row>
    <row r="360" spans="1:121" ht="30" customHeight="1" x14ac:dyDescent="0.25">
      <c r="A360" s="20"/>
      <c r="B360" s="54">
        <v>311</v>
      </c>
      <c r="C360" s="55" t="s">
        <v>488</v>
      </c>
      <c r="D360" s="56">
        <f t="shared" si="3115"/>
        <v>19063</v>
      </c>
      <c r="E360" s="56">
        <v>18530</v>
      </c>
      <c r="F360" s="56">
        <v>18715</v>
      </c>
      <c r="G360" s="21">
        <v>0.7</v>
      </c>
      <c r="H360" s="15">
        <v>1</v>
      </c>
      <c r="I360" s="15">
        <v>1</v>
      </c>
      <c r="J360" s="56">
        <v>1.4</v>
      </c>
      <c r="K360" s="56">
        <v>1.68</v>
      </c>
      <c r="L360" s="56">
        <v>2.23</v>
      </c>
      <c r="M360" s="56">
        <v>2.57</v>
      </c>
      <c r="N360" s="16">
        <v>0</v>
      </c>
      <c r="O360" s="16">
        <f t="shared" si="3236"/>
        <v>0</v>
      </c>
      <c r="P360" s="16">
        <v>0</v>
      </c>
      <c r="Q360" s="16">
        <f t="shared" si="3237"/>
        <v>0</v>
      </c>
      <c r="R360" s="16"/>
      <c r="S360" s="16">
        <f t="shared" si="3238"/>
        <v>0</v>
      </c>
      <c r="T360" s="16"/>
      <c r="U360" s="16">
        <f t="shared" si="3239"/>
        <v>0</v>
      </c>
      <c r="V360" s="16"/>
      <c r="W360" s="16">
        <f t="shared" si="3240"/>
        <v>0</v>
      </c>
      <c r="X360" s="16">
        <v>0</v>
      </c>
      <c r="Y360" s="16">
        <f t="shared" si="3241"/>
        <v>0</v>
      </c>
      <c r="Z360" s="16"/>
      <c r="AA360" s="16">
        <f t="shared" si="3242"/>
        <v>0</v>
      </c>
      <c r="AB360" s="16"/>
      <c r="AC360" s="16">
        <f t="shared" si="3243"/>
        <v>0</v>
      </c>
      <c r="AD360" s="16">
        <v>0</v>
      </c>
      <c r="AE360" s="16">
        <f t="shared" si="3244"/>
        <v>0</v>
      </c>
      <c r="AF360" s="16">
        <v>0</v>
      </c>
      <c r="AG360" s="16">
        <f t="shared" si="3245"/>
        <v>0</v>
      </c>
      <c r="AH360" s="16"/>
      <c r="AI360" s="16">
        <f t="shared" si="3246"/>
        <v>0</v>
      </c>
      <c r="AJ360" s="16"/>
      <c r="AK360" s="16">
        <f t="shared" si="3247"/>
        <v>0</v>
      </c>
      <c r="AL360" s="58">
        <v>0</v>
      </c>
      <c r="AM360" s="16">
        <f t="shared" si="3248"/>
        <v>0</v>
      </c>
      <c r="AN360" s="59">
        <v>0</v>
      </c>
      <c r="AO360" s="16">
        <f t="shared" si="3249"/>
        <v>0</v>
      </c>
      <c r="AP360" s="16"/>
      <c r="AQ360" s="16">
        <f t="shared" si="3250"/>
        <v>0</v>
      </c>
      <c r="AR360" s="16"/>
      <c r="AS360" s="16">
        <f t="shared" si="3251"/>
        <v>0</v>
      </c>
      <c r="AT360" s="16"/>
      <c r="AU360" s="16">
        <f t="shared" si="3252"/>
        <v>0</v>
      </c>
      <c r="AV360" s="16">
        <v>1581</v>
      </c>
      <c r="AW360" s="16">
        <f t="shared" si="3253"/>
        <v>26336251.492250003</v>
      </c>
      <c r="AX360" s="16">
        <v>15</v>
      </c>
      <c r="AY360" s="16">
        <f t="shared" si="3254"/>
        <v>249869.55874999997</v>
      </c>
      <c r="AZ360" s="16"/>
      <c r="BA360" s="16">
        <f t="shared" si="3255"/>
        <v>0</v>
      </c>
      <c r="BB360" s="16"/>
      <c r="BC360" s="16">
        <f t="shared" si="3256"/>
        <v>0</v>
      </c>
      <c r="BD360" s="16"/>
      <c r="BE360" s="16">
        <f t="shared" si="3257"/>
        <v>0</v>
      </c>
      <c r="BF360" s="16"/>
      <c r="BG360" s="16">
        <f t="shared" si="3258"/>
        <v>0</v>
      </c>
      <c r="BH360" s="16"/>
      <c r="BI360" s="16">
        <f t="shared" si="3259"/>
        <v>0</v>
      </c>
      <c r="BJ360" s="16">
        <v>0</v>
      </c>
      <c r="BK360" s="16">
        <f t="shared" si="3260"/>
        <v>0</v>
      </c>
      <c r="BL360" s="16"/>
      <c r="BM360" s="16">
        <f t="shared" si="3261"/>
        <v>0</v>
      </c>
      <c r="BN360" s="22"/>
      <c r="BO360" s="16">
        <f t="shared" si="3262"/>
        <v>0</v>
      </c>
      <c r="BP360" s="16"/>
      <c r="BQ360" s="16">
        <f t="shared" si="3263"/>
        <v>0</v>
      </c>
      <c r="BR360" s="16"/>
      <c r="BS360" s="16">
        <f t="shared" si="3264"/>
        <v>0</v>
      </c>
      <c r="BT360" s="16"/>
      <c r="BU360" s="16">
        <f t="shared" si="3265"/>
        <v>0</v>
      </c>
      <c r="BV360" s="16"/>
      <c r="BW360" s="16">
        <f t="shared" si="3266"/>
        <v>0</v>
      </c>
      <c r="BX360" s="16">
        <v>11</v>
      </c>
      <c r="BY360" s="16">
        <f t="shared" si="3267"/>
        <v>219885.21169999999</v>
      </c>
      <c r="BZ360" s="16"/>
      <c r="CA360" s="16">
        <f t="shared" si="3268"/>
        <v>0</v>
      </c>
      <c r="CB360" s="16">
        <v>49</v>
      </c>
      <c r="CC360" s="16">
        <f t="shared" si="3269"/>
        <v>985743.99559999979</v>
      </c>
      <c r="CD360" s="16"/>
      <c r="CE360" s="16">
        <f t="shared" si="3270"/>
        <v>0</v>
      </c>
      <c r="CF360" s="16"/>
      <c r="CG360" s="16">
        <f t="shared" si="3271"/>
        <v>0</v>
      </c>
      <c r="CH360" s="16"/>
      <c r="CI360" s="16">
        <f t="shared" si="3272"/>
        <v>0</v>
      </c>
      <c r="CJ360" s="16"/>
      <c r="CK360" s="16">
        <f t="shared" si="3273"/>
        <v>0</v>
      </c>
      <c r="CL360" s="16"/>
      <c r="CM360" s="16">
        <f t="shared" si="3274"/>
        <v>0</v>
      </c>
      <c r="CN360" s="16"/>
      <c r="CO360" s="16">
        <f t="shared" si="3275"/>
        <v>0</v>
      </c>
      <c r="CP360" s="18"/>
      <c r="CQ360" s="16">
        <f t="shared" si="3276"/>
        <v>0</v>
      </c>
      <c r="CR360" s="16"/>
      <c r="CS360" s="16">
        <f t="shared" si="3277"/>
        <v>0</v>
      </c>
      <c r="CT360" s="16"/>
      <c r="CU360" s="16">
        <f t="shared" si="3278"/>
        <v>0</v>
      </c>
      <c r="CV360" s="16"/>
      <c r="CW360" s="16">
        <f t="shared" si="3279"/>
        <v>0</v>
      </c>
      <c r="CX360" s="16"/>
      <c r="CY360" s="16">
        <f t="shared" si="3280"/>
        <v>0</v>
      </c>
      <c r="CZ360" s="16"/>
      <c r="DA360" s="16">
        <f t="shared" si="3281"/>
        <v>0</v>
      </c>
      <c r="DB360" s="16"/>
      <c r="DC360" s="16">
        <f t="shared" si="3282"/>
        <v>0</v>
      </c>
      <c r="DD360" s="16"/>
      <c r="DE360" s="16">
        <f t="shared" si="3283"/>
        <v>0</v>
      </c>
      <c r="DF360" s="16"/>
      <c r="DG360" s="16">
        <f t="shared" si="3284"/>
        <v>0</v>
      </c>
      <c r="DH360" s="16"/>
      <c r="DI360" s="16">
        <f t="shared" si="3285"/>
        <v>0</v>
      </c>
      <c r="DJ360" s="16"/>
      <c r="DK360" s="16">
        <f t="shared" si="3286"/>
        <v>0</v>
      </c>
      <c r="DL360" s="16"/>
      <c r="DM360" s="16">
        <f t="shared" si="3287"/>
        <v>0</v>
      </c>
      <c r="DN360" s="16"/>
      <c r="DO360" s="16">
        <f t="shared" si="3114"/>
        <v>0</v>
      </c>
      <c r="DP360" s="16">
        <f t="shared" si="3288"/>
        <v>1656</v>
      </c>
      <c r="DQ360" s="16">
        <f t="shared" si="3288"/>
        <v>27791750.258300003</v>
      </c>
    </row>
    <row r="361" spans="1:121" ht="45" customHeight="1" x14ac:dyDescent="0.25">
      <c r="A361" s="20"/>
      <c r="B361" s="54">
        <v>312</v>
      </c>
      <c r="C361" s="55" t="s">
        <v>489</v>
      </c>
      <c r="D361" s="56">
        <f t="shared" si="3115"/>
        <v>19063</v>
      </c>
      <c r="E361" s="56">
        <v>18530</v>
      </c>
      <c r="F361" s="56">
        <v>18715</v>
      </c>
      <c r="G361" s="21">
        <v>1.8</v>
      </c>
      <c r="H361" s="15">
        <v>1</v>
      </c>
      <c r="I361" s="15">
        <v>1</v>
      </c>
      <c r="J361" s="56">
        <v>1.4</v>
      </c>
      <c r="K361" s="56">
        <v>1.68</v>
      </c>
      <c r="L361" s="56">
        <v>2.23</v>
      </c>
      <c r="M361" s="56">
        <v>2.57</v>
      </c>
      <c r="N361" s="16">
        <v>0</v>
      </c>
      <c r="O361" s="16">
        <f t="shared" si="3236"/>
        <v>0</v>
      </c>
      <c r="P361" s="16">
        <v>0</v>
      </c>
      <c r="Q361" s="16">
        <f t="shared" si="3237"/>
        <v>0</v>
      </c>
      <c r="R361" s="16"/>
      <c r="S361" s="16">
        <f t="shared" si="3238"/>
        <v>0</v>
      </c>
      <c r="T361" s="16"/>
      <c r="U361" s="16">
        <f t="shared" si="3239"/>
        <v>0</v>
      </c>
      <c r="V361" s="16"/>
      <c r="W361" s="16">
        <f t="shared" si="3240"/>
        <v>0</v>
      </c>
      <c r="X361" s="16">
        <v>0</v>
      </c>
      <c r="Y361" s="16">
        <f t="shared" si="3241"/>
        <v>0</v>
      </c>
      <c r="Z361" s="16"/>
      <c r="AA361" s="16">
        <f t="shared" si="3242"/>
        <v>0</v>
      </c>
      <c r="AB361" s="16"/>
      <c r="AC361" s="16">
        <f t="shared" si="3243"/>
        <v>0</v>
      </c>
      <c r="AD361" s="16">
        <v>0</v>
      </c>
      <c r="AE361" s="16">
        <f t="shared" si="3244"/>
        <v>0</v>
      </c>
      <c r="AF361" s="16">
        <v>0</v>
      </c>
      <c r="AG361" s="16">
        <f t="shared" si="3245"/>
        <v>0</v>
      </c>
      <c r="AH361" s="16"/>
      <c r="AI361" s="16">
        <f t="shared" si="3246"/>
        <v>0</v>
      </c>
      <c r="AJ361" s="16"/>
      <c r="AK361" s="16">
        <f t="shared" si="3247"/>
        <v>0</v>
      </c>
      <c r="AL361" s="58">
        <v>0</v>
      </c>
      <c r="AM361" s="16">
        <f t="shared" si="3248"/>
        <v>0</v>
      </c>
      <c r="AN361" s="59">
        <v>0</v>
      </c>
      <c r="AO361" s="16">
        <f t="shared" si="3249"/>
        <v>0</v>
      </c>
      <c r="AP361" s="16"/>
      <c r="AQ361" s="16">
        <f t="shared" si="3250"/>
        <v>0</v>
      </c>
      <c r="AR361" s="16"/>
      <c r="AS361" s="16">
        <f t="shared" si="3251"/>
        <v>0</v>
      </c>
      <c r="AT361" s="16"/>
      <c r="AU361" s="16">
        <f t="shared" si="3252"/>
        <v>0</v>
      </c>
      <c r="AV361" s="16"/>
      <c r="AW361" s="16">
        <f t="shared" si="3253"/>
        <v>0</v>
      </c>
      <c r="AX361" s="16"/>
      <c r="AY361" s="16">
        <f t="shared" si="3254"/>
        <v>0</v>
      </c>
      <c r="AZ361" s="16"/>
      <c r="BA361" s="16">
        <f t="shared" si="3255"/>
        <v>0</v>
      </c>
      <c r="BB361" s="16"/>
      <c r="BC361" s="16">
        <f t="shared" si="3256"/>
        <v>0</v>
      </c>
      <c r="BD361" s="16"/>
      <c r="BE361" s="16">
        <f t="shared" si="3257"/>
        <v>0</v>
      </c>
      <c r="BF361" s="16"/>
      <c r="BG361" s="16">
        <f t="shared" si="3258"/>
        <v>0</v>
      </c>
      <c r="BH361" s="16"/>
      <c r="BI361" s="16">
        <f t="shared" si="3259"/>
        <v>0</v>
      </c>
      <c r="BJ361" s="16">
        <v>0</v>
      </c>
      <c r="BK361" s="16">
        <f t="shared" si="3260"/>
        <v>0</v>
      </c>
      <c r="BL361" s="16"/>
      <c r="BM361" s="16">
        <f t="shared" si="3261"/>
        <v>0</v>
      </c>
      <c r="BN361" s="22"/>
      <c r="BO361" s="16">
        <f t="shared" si="3262"/>
        <v>0</v>
      </c>
      <c r="BP361" s="16"/>
      <c r="BQ361" s="16">
        <f t="shared" si="3263"/>
        <v>0</v>
      </c>
      <c r="BR361" s="16"/>
      <c r="BS361" s="16">
        <f t="shared" si="3264"/>
        <v>0</v>
      </c>
      <c r="BT361" s="16"/>
      <c r="BU361" s="16">
        <f t="shared" si="3265"/>
        <v>0</v>
      </c>
      <c r="BV361" s="16"/>
      <c r="BW361" s="16">
        <f t="shared" si="3266"/>
        <v>0</v>
      </c>
      <c r="BX361" s="16"/>
      <c r="BY361" s="16">
        <f t="shared" si="3267"/>
        <v>0</v>
      </c>
      <c r="BZ361" s="16"/>
      <c r="CA361" s="16">
        <f t="shared" si="3268"/>
        <v>0</v>
      </c>
      <c r="CB361" s="16"/>
      <c r="CC361" s="16">
        <f t="shared" si="3269"/>
        <v>0</v>
      </c>
      <c r="CD361" s="16"/>
      <c r="CE361" s="16">
        <f t="shared" si="3270"/>
        <v>0</v>
      </c>
      <c r="CF361" s="16"/>
      <c r="CG361" s="16">
        <f t="shared" si="3271"/>
        <v>0</v>
      </c>
      <c r="CH361" s="16"/>
      <c r="CI361" s="16">
        <f t="shared" si="3272"/>
        <v>0</v>
      </c>
      <c r="CJ361" s="16"/>
      <c r="CK361" s="16">
        <f t="shared" si="3273"/>
        <v>0</v>
      </c>
      <c r="CL361" s="16"/>
      <c r="CM361" s="16">
        <f t="shared" si="3274"/>
        <v>0</v>
      </c>
      <c r="CN361" s="16"/>
      <c r="CO361" s="16">
        <f t="shared" si="3275"/>
        <v>0</v>
      </c>
      <c r="CP361" s="18"/>
      <c r="CQ361" s="16">
        <f t="shared" si="3276"/>
        <v>0</v>
      </c>
      <c r="CR361" s="16"/>
      <c r="CS361" s="16">
        <f t="shared" si="3277"/>
        <v>0</v>
      </c>
      <c r="CT361" s="16"/>
      <c r="CU361" s="16">
        <f t="shared" si="3278"/>
        <v>0</v>
      </c>
      <c r="CV361" s="16"/>
      <c r="CW361" s="16">
        <f t="shared" si="3279"/>
        <v>0</v>
      </c>
      <c r="CX361" s="16"/>
      <c r="CY361" s="16">
        <f t="shared" si="3280"/>
        <v>0</v>
      </c>
      <c r="CZ361" s="16"/>
      <c r="DA361" s="16">
        <f t="shared" si="3281"/>
        <v>0</v>
      </c>
      <c r="DB361" s="16"/>
      <c r="DC361" s="16">
        <f t="shared" si="3282"/>
        <v>0</v>
      </c>
      <c r="DD361" s="16"/>
      <c r="DE361" s="16">
        <f t="shared" si="3283"/>
        <v>0</v>
      </c>
      <c r="DF361" s="16"/>
      <c r="DG361" s="16">
        <f t="shared" si="3284"/>
        <v>0</v>
      </c>
      <c r="DH361" s="16"/>
      <c r="DI361" s="16">
        <f t="shared" si="3285"/>
        <v>0</v>
      </c>
      <c r="DJ361" s="16"/>
      <c r="DK361" s="16">
        <f t="shared" si="3286"/>
        <v>0</v>
      </c>
      <c r="DL361" s="16"/>
      <c r="DM361" s="16">
        <f t="shared" si="3287"/>
        <v>0</v>
      </c>
      <c r="DN361" s="16"/>
      <c r="DO361" s="16">
        <f t="shared" si="3114"/>
        <v>0</v>
      </c>
      <c r="DP361" s="16">
        <f t="shared" si="3288"/>
        <v>0</v>
      </c>
      <c r="DQ361" s="16">
        <f t="shared" si="3288"/>
        <v>0</v>
      </c>
    </row>
    <row r="362" spans="1:121" ht="60" customHeight="1" x14ac:dyDescent="0.25">
      <c r="A362" s="20"/>
      <c r="B362" s="54">
        <v>313</v>
      </c>
      <c r="C362" s="55" t="s">
        <v>490</v>
      </c>
      <c r="D362" s="56">
        <f t="shared" si="3115"/>
        <v>19063</v>
      </c>
      <c r="E362" s="56">
        <v>18530</v>
      </c>
      <c r="F362" s="56">
        <v>18715</v>
      </c>
      <c r="G362" s="21">
        <v>4.8099999999999996</v>
      </c>
      <c r="H362" s="15">
        <v>1</v>
      </c>
      <c r="I362" s="15">
        <v>1</v>
      </c>
      <c r="J362" s="56">
        <v>1.4</v>
      </c>
      <c r="K362" s="56">
        <v>1.68</v>
      </c>
      <c r="L362" s="56">
        <v>2.23</v>
      </c>
      <c r="M362" s="56">
        <v>2.57</v>
      </c>
      <c r="N362" s="16">
        <v>0</v>
      </c>
      <c r="O362" s="16">
        <f t="shared" si="3236"/>
        <v>0</v>
      </c>
      <c r="P362" s="16">
        <v>0</v>
      </c>
      <c r="Q362" s="16">
        <f t="shared" si="3237"/>
        <v>0</v>
      </c>
      <c r="R362" s="16"/>
      <c r="S362" s="16">
        <f t="shared" si="3238"/>
        <v>0</v>
      </c>
      <c r="T362" s="16"/>
      <c r="U362" s="16">
        <f t="shared" si="3239"/>
        <v>0</v>
      </c>
      <c r="V362" s="16"/>
      <c r="W362" s="16">
        <f t="shared" si="3240"/>
        <v>0</v>
      </c>
      <c r="X362" s="16">
        <v>0</v>
      </c>
      <c r="Y362" s="16">
        <f t="shared" si="3241"/>
        <v>0</v>
      </c>
      <c r="Z362" s="16"/>
      <c r="AA362" s="16">
        <f t="shared" si="3242"/>
        <v>0</v>
      </c>
      <c r="AB362" s="16"/>
      <c r="AC362" s="16">
        <f t="shared" si="3243"/>
        <v>0</v>
      </c>
      <c r="AD362" s="16">
        <v>0</v>
      </c>
      <c r="AE362" s="16">
        <f t="shared" si="3244"/>
        <v>0</v>
      </c>
      <c r="AF362" s="16">
        <v>0</v>
      </c>
      <c r="AG362" s="16">
        <f t="shared" si="3245"/>
        <v>0</v>
      </c>
      <c r="AH362" s="16"/>
      <c r="AI362" s="16">
        <f t="shared" si="3246"/>
        <v>0</v>
      </c>
      <c r="AJ362" s="16"/>
      <c r="AK362" s="16">
        <f t="shared" si="3247"/>
        <v>0</v>
      </c>
      <c r="AL362" s="58">
        <v>0</v>
      </c>
      <c r="AM362" s="16">
        <f t="shared" si="3248"/>
        <v>0</v>
      </c>
      <c r="AN362" s="59">
        <v>0</v>
      </c>
      <c r="AO362" s="16">
        <f t="shared" si="3249"/>
        <v>0</v>
      </c>
      <c r="AP362" s="16"/>
      <c r="AQ362" s="16">
        <f t="shared" si="3250"/>
        <v>0</v>
      </c>
      <c r="AR362" s="16"/>
      <c r="AS362" s="16">
        <f t="shared" si="3251"/>
        <v>0</v>
      </c>
      <c r="AT362" s="16"/>
      <c r="AU362" s="16">
        <f t="shared" si="3252"/>
        <v>0</v>
      </c>
      <c r="AV362" s="16"/>
      <c r="AW362" s="16">
        <f t="shared" si="3253"/>
        <v>0</v>
      </c>
      <c r="AX362" s="16"/>
      <c r="AY362" s="16">
        <f t="shared" si="3254"/>
        <v>0</v>
      </c>
      <c r="AZ362" s="16"/>
      <c r="BA362" s="16">
        <f t="shared" si="3255"/>
        <v>0</v>
      </c>
      <c r="BB362" s="16"/>
      <c r="BC362" s="16">
        <f t="shared" si="3256"/>
        <v>0</v>
      </c>
      <c r="BD362" s="16"/>
      <c r="BE362" s="16">
        <f t="shared" si="3257"/>
        <v>0</v>
      </c>
      <c r="BF362" s="16"/>
      <c r="BG362" s="16">
        <f t="shared" si="3258"/>
        <v>0</v>
      </c>
      <c r="BH362" s="16"/>
      <c r="BI362" s="16">
        <f t="shared" si="3259"/>
        <v>0</v>
      </c>
      <c r="BJ362" s="16">
        <v>0</v>
      </c>
      <c r="BK362" s="16">
        <f t="shared" si="3260"/>
        <v>0</v>
      </c>
      <c r="BL362" s="16"/>
      <c r="BM362" s="16">
        <f t="shared" si="3261"/>
        <v>0</v>
      </c>
      <c r="BN362" s="22"/>
      <c r="BO362" s="16">
        <f t="shared" si="3262"/>
        <v>0</v>
      </c>
      <c r="BP362" s="16"/>
      <c r="BQ362" s="16">
        <f t="shared" si="3263"/>
        <v>0</v>
      </c>
      <c r="BR362" s="16"/>
      <c r="BS362" s="16">
        <f t="shared" si="3264"/>
        <v>0</v>
      </c>
      <c r="BT362" s="16"/>
      <c r="BU362" s="16">
        <f t="shared" si="3265"/>
        <v>0</v>
      </c>
      <c r="BV362" s="16"/>
      <c r="BW362" s="16">
        <f t="shared" si="3266"/>
        <v>0</v>
      </c>
      <c r="BX362" s="16"/>
      <c r="BY362" s="16">
        <f t="shared" si="3267"/>
        <v>0</v>
      </c>
      <c r="BZ362" s="16"/>
      <c r="CA362" s="16">
        <f t="shared" si="3268"/>
        <v>0</v>
      </c>
      <c r="CB362" s="16"/>
      <c r="CC362" s="16">
        <f t="shared" si="3269"/>
        <v>0</v>
      </c>
      <c r="CD362" s="16"/>
      <c r="CE362" s="16">
        <f t="shared" si="3270"/>
        <v>0</v>
      </c>
      <c r="CF362" s="16"/>
      <c r="CG362" s="16">
        <f t="shared" si="3271"/>
        <v>0</v>
      </c>
      <c r="CH362" s="16"/>
      <c r="CI362" s="16">
        <f t="shared" si="3272"/>
        <v>0</v>
      </c>
      <c r="CJ362" s="16"/>
      <c r="CK362" s="16">
        <f t="shared" si="3273"/>
        <v>0</v>
      </c>
      <c r="CL362" s="16"/>
      <c r="CM362" s="16">
        <f t="shared" si="3274"/>
        <v>0</v>
      </c>
      <c r="CN362" s="16"/>
      <c r="CO362" s="16">
        <f t="shared" si="3275"/>
        <v>0</v>
      </c>
      <c r="CP362" s="18"/>
      <c r="CQ362" s="16">
        <f t="shared" si="3276"/>
        <v>0</v>
      </c>
      <c r="CR362" s="16"/>
      <c r="CS362" s="16">
        <f t="shared" si="3277"/>
        <v>0</v>
      </c>
      <c r="CT362" s="16"/>
      <c r="CU362" s="16">
        <f t="shared" si="3278"/>
        <v>0</v>
      </c>
      <c r="CV362" s="16"/>
      <c r="CW362" s="16">
        <f t="shared" si="3279"/>
        <v>0</v>
      </c>
      <c r="CX362" s="16"/>
      <c r="CY362" s="16">
        <f t="shared" si="3280"/>
        <v>0</v>
      </c>
      <c r="CZ362" s="16"/>
      <c r="DA362" s="16">
        <f t="shared" si="3281"/>
        <v>0</v>
      </c>
      <c r="DB362" s="16"/>
      <c r="DC362" s="16">
        <f t="shared" si="3282"/>
        <v>0</v>
      </c>
      <c r="DD362" s="16"/>
      <c r="DE362" s="16">
        <f t="shared" si="3283"/>
        <v>0</v>
      </c>
      <c r="DF362" s="16"/>
      <c r="DG362" s="16">
        <f t="shared" si="3284"/>
        <v>0</v>
      </c>
      <c r="DH362" s="16"/>
      <c r="DI362" s="16">
        <f t="shared" si="3285"/>
        <v>0</v>
      </c>
      <c r="DJ362" s="16"/>
      <c r="DK362" s="16">
        <f t="shared" si="3286"/>
        <v>0</v>
      </c>
      <c r="DL362" s="16"/>
      <c r="DM362" s="16">
        <f t="shared" si="3287"/>
        <v>0</v>
      </c>
      <c r="DN362" s="16"/>
      <c r="DO362" s="16">
        <f t="shared" si="3114"/>
        <v>0</v>
      </c>
      <c r="DP362" s="16">
        <f t="shared" si="3288"/>
        <v>0</v>
      </c>
      <c r="DQ362" s="16">
        <f t="shared" si="3288"/>
        <v>0</v>
      </c>
    </row>
    <row r="363" spans="1:121" ht="30" customHeight="1" x14ac:dyDescent="0.25">
      <c r="A363" s="20"/>
      <c r="B363" s="54">
        <v>314</v>
      </c>
      <c r="C363" s="55" t="s">
        <v>491</v>
      </c>
      <c r="D363" s="56">
        <f t="shared" si="3115"/>
        <v>19063</v>
      </c>
      <c r="E363" s="56">
        <v>18530</v>
      </c>
      <c r="F363" s="56">
        <v>18715</v>
      </c>
      <c r="G363" s="21">
        <v>2.75</v>
      </c>
      <c r="H363" s="15">
        <v>1</v>
      </c>
      <c r="I363" s="15">
        <v>1</v>
      </c>
      <c r="J363" s="56">
        <v>1.4</v>
      </c>
      <c r="K363" s="56">
        <v>1.68</v>
      </c>
      <c r="L363" s="56">
        <v>2.23</v>
      </c>
      <c r="M363" s="56">
        <v>2.57</v>
      </c>
      <c r="N363" s="16">
        <v>0</v>
      </c>
      <c r="O363" s="16">
        <f t="shared" si="3236"/>
        <v>0</v>
      </c>
      <c r="P363" s="16">
        <v>0</v>
      </c>
      <c r="Q363" s="16">
        <f t="shared" si="3237"/>
        <v>0</v>
      </c>
      <c r="R363" s="16"/>
      <c r="S363" s="16">
        <f t="shared" si="3238"/>
        <v>0</v>
      </c>
      <c r="T363" s="16"/>
      <c r="U363" s="16">
        <f t="shared" si="3239"/>
        <v>0</v>
      </c>
      <c r="V363" s="16"/>
      <c r="W363" s="16">
        <f t="shared" si="3240"/>
        <v>0</v>
      </c>
      <c r="X363" s="16">
        <v>0</v>
      </c>
      <c r="Y363" s="16">
        <f t="shared" si="3241"/>
        <v>0</v>
      </c>
      <c r="Z363" s="16"/>
      <c r="AA363" s="16">
        <f t="shared" si="3242"/>
        <v>0</v>
      </c>
      <c r="AB363" s="16"/>
      <c r="AC363" s="16">
        <f t="shared" si="3243"/>
        <v>0</v>
      </c>
      <c r="AD363" s="16">
        <v>0</v>
      </c>
      <c r="AE363" s="16">
        <f t="shared" si="3244"/>
        <v>0</v>
      </c>
      <c r="AF363" s="16">
        <v>0</v>
      </c>
      <c r="AG363" s="16">
        <f t="shared" si="3245"/>
        <v>0</v>
      </c>
      <c r="AH363" s="16"/>
      <c r="AI363" s="16">
        <f t="shared" si="3246"/>
        <v>0</v>
      </c>
      <c r="AJ363" s="16"/>
      <c r="AK363" s="16">
        <f t="shared" si="3247"/>
        <v>0</v>
      </c>
      <c r="AL363" s="58">
        <v>0</v>
      </c>
      <c r="AM363" s="16">
        <f t="shared" si="3248"/>
        <v>0</v>
      </c>
      <c r="AN363" s="59">
        <v>0</v>
      </c>
      <c r="AO363" s="16">
        <f t="shared" si="3249"/>
        <v>0</v>
      </c>
      <c r="AP363" s="16"/>
      <c r="AQ363" s="16">
        <f t="shared" si="3250"/>
        <v>0</v>
      </c>
      <c r="AR363" s="16"/>
      <c r="AS363" s="16">
        <f t="shared" si="3251"/>
        <v>0</v>
      </c>
      <c r="AT363" s="16"/>
      <c r="AU363" s="16">
        <f t="shared" si="3252"/>
        <v>0</v>
      </c>
      <c r="AV363" s="16">
        <v>540</v>
      </c>
      <c r="AW363" s="16">
        <f t="shared" si="3253"/>
        <v>35338694.737499997</v>
      </c>
      <c r="AX363" s="16"/>
      <c r="AY363" s="16">
        <f t="shared" si="3254"/>
        <v>0</v>
      </c>
      <c r="AZ363" s="16"/>
      <c r="BA363" s="16">
        <f t="shared" si="3255"/>
        <v>0</v>
      </c>
      <c r="BB363" s="16"/>
      <c r="BC363" s="16">
        <f t="shared" si="3256"/>
        <v>0</v>
      </c>
      <c r="BD363" s="16"/>
      <c r="BE363" s="16">
        <f t="shared" si="3257"/>
        <v>0</v>
      </c>
      <c r="BF363" s="16"/>
      <c r="BG363" s="16">
        <f t="shared" si="3258"/>
        <v>0</v>
      </c>
      <c r="BH363" s="16"/>
      <c r="BI363" s="16">
        <f t="shared" si="3259"/>
        <v>0</v>
      </c>
      <c r="BJ363" s="16">
        <v>0</v>
      </c>
      <c r="BK363" s="16">
        <f t="shared" si="3260"/>
        <v>0</v>
      </c>
      <c r="BL363" s="16"/>
      <c r="BM363" s="16">
        <f t="shared" si="3261"/>
        <v>0</v>
      </c>
      <c r="BN363" s="22"/>
      <c r="BO363" s="16">
        <f t="shared" si="3262"/>
        <v>0</v>
      </c>
      <c r="BP363" s="16"/>
      <c r="BQ363" s="16">
        <f t="shared" si="3263"/>
        <v>0</v>
      </c>
      <c r="BR363" s="16"/>
      <c r="BS363" s="16">
        <f t="shared" si="3264"/>
        <v>0</v>
      </c>
      <c r="BT363" s="16"/>
      <c r="BU363" s="16">
        <f t="shared" si="3265"/>
        <v>0</v>
      </c>
      <c r="BV363" s="16"/>
      <c r="BW363" s="16">
        <f t="shared" si="3266"/>
        <v>0</v>
      </c>
      <c r="BX363" s="16"/>
      <c r="BY363" s="16">
        <f t="shared" si="3267"/>
        <v>0</v>
      </c>
      <c r="BZ363" s="16"/>
      <c r="CA363" s="16">
        <f t="shared" si="3268"/>
        <v>0</v>
      </c>
      <c r="CB363" s="16"/>
      <c r="CC363" s="16">
        <f t="shared" si="3269"/>
        <v>0</v>
      </c>
      <c r="CD363" s="16"/>
      <c r="CE363" s="16">
        <f t="shared" si="3270"/>
        <v>0</v>
      </c>
      <c r="CF363" s="16"/>
      <c r="CG363" s="16">
        <f t="shared" si="3271"/>
        <v>0</v>
      </c>
      <c r="CH363" s="16"/>
      <c r="CI363" s="16">
        <f t="shared" si="3272"/>
        <v>0</v>
      </c>
      <c r="CJ363" s="16"/>
      <c r="CK363" s="16">
        <f t="shared" si="3273"/>
        <v>0</v>
      </c>
      <c r="CL363" s="16"/>
      <c r="CM363" s="16">
        <f t="shared" si="3274"/>
        <v>0</v>
      </c>
      <c r="CN363" s="16"/>
      <c r="CO363" s="16">
        <f t="shared" si="3275"/>
        <v>0</v>
      </c>
      <c r="CP363" s="18"/>
      <c r="CQ363" s="16">
        <f t="shared" si="3276"/>
        <v>0</v>
      </c>
      <c r="CR363" s="16"/>
      <c r="CS363" s="16">
        <f t="shared" si="3277"/>
        <v>0</v>
      </c>
      <c r="CT363" s="16"/>
      <c r="CU363" s="16">
        <f t="shared" si="3278"/>
        <v>0</v>
      </c>
      <c r="CV363" s="16"/>
      <c r="CW363" s="16">
        <f t="shared" si="3279"/>
        <v>0</v>
      </c>
      <c r="CX363" s="16"/>
      <c r="CY363" s="16">
        <f t="shared" si="3280"/>
        <v>0</v>
      </c>
      <c r="CZ363" s="16"/>
      <c r="DA363" s="16">
        <f t="shared" si="3281"/>
        <v>0</v>
      </c>
      <c r="DB363" s="16"/>
      <c r="DC363" s="16">
        <f t="shared" si="3282"/>
        <v>0</v>
      </c>
      <c r="DD363" s="16"/>
      <c r="DE363" s="16">
        <f t="shared" si="3283"/>
        <v>0</v>
      </c>
      <c r="DF363" s="16"/>
      <c r="DG363" s="16">
        <f t="shared" si="3284"/>
        <v>0</v>
      </c>
      <c r="DH363" s="16"/>
      <c r="DI363" s="16">
        <f t="shared" si="3285"/>
        <v>0</v>
      </c>
      <c r="DJ363" s="16"/>
      <c r="DK363" s="16">
        <f t="shared" si="3286"/>
        <v>0</v>
      </c>
      <c r="DL363" s="16"/>
      <c r="DM363" s="16">
        <f t="shared" si="3287"/>
        <v>0</v>
      </c>
      <c r="DN363" s="16"/>
      <c r="DO363" s="16">
        <f t="shared" si="3114"/>
        <v>0</v>
      </c>
      <c r="DP363" s="16">
        <f t="shared" si="3288"/>
        <v>540</v>
      </c>
      <c r="DQ363" s="16">
        <f t="shared" si="3288"/>
        <v>35338694.737499997</v>
      </c>
    </row>
    <row r="364" spans="1:121" ht="45" customHeight="1" x14ac:dyDescent="0.25">
      <c r="A364" s="20"/>
      <c r="B364" s="54">
        <v>315</v>
      </c>
      <c r="C364" s="55" t="s">
        <v>492</v>
      </c>
      <c r="D364" s="56">
        <f t="shared" si="3115"/>
        <v>19063</v>
      </c>
      <c r="E364" s="56">
        <v>18530</v>
      </c>
      <c r="F364" s="56">
        <v>18715</v>
      </c>
      <c r="G364" s="21">
        <v>2.35</v>
      </c>
      <c r="H364" s="15">
        <v>1</v>
      </c>
      <c r="I364" s="15">
        <v>1</v>
      </c>
      <c r="J364" s="56">
        <v>1.4</v>
      </c>
      <c r="K364" s="56">
        <v>1.68</v>
      </c>
      <c r="L364" s="56">
        <v>2.23</v>
      </c>
      <c r="M364" s="56">
        <v>2.57</v>
      </c>
      <c r="N364" s="16">
        <v>0</v>
      </c>
      <c r="O364" s="16">
        <f t="shared" si="3236"/>
        <v>0</v>
      </c>
      <c r="P364" s="16">
        <v>0</v>
      </c>
      <c r="Q364" s="16">
        <f t="shared" si="3237"/>
        <v>0</v>
      </c>
      <c r="R364" s="16"/>
      <c r="S364" s="16">
        <f t="shared" si="3238"/>
        <v>0</v>
      </c>
      <c r="T364" s="16"/>
      <c r="U364" s="16">
        <f t="shared" si="3239"/>
        <v>0</v>
      </c>
      <c r="V364" s="16"/>
      <c r="W364" s="16">
        <f t="shared" si="3240"/>
        <v>0</v>
      </c>
      <c r="X364" s="16">
        <v>0</v>
      </c>
      <c r="Y364" s="16">
        <f t="shared" si="3241"/>
        <v>0</v>
      </c>
      <c r="Z364" s="16"/>
      <c r="AA364" s="16">
        <f t="shared" si="3242"/>
        <v>0</v>
      </c>
      <c r="AB364" s="16"/>
      <c r="AC364" s="16">
        <f t="shared" si="3243"/>
        <v>0</v>
      </c>
      <c r="AD364" s="16">
        <v>0</v>
      </c>
      <c r="AE364" s="16">
        <f t="shared" si="3244"/>
        <v>0</v>
      </c>
      <c r="AF364" s="16">
        <v>0</v>
      </c>
      <c r="AG364" s="16">
        <f t="shared" si="3245"/>
        <v>0</v>
      </c>
      <c r="AH364" s="16"/>
      <c r="AI364" s="16">
        <f t="shared" si="3246"/>
        <v>0</v>
      </c>
      <c r="AJ364" s="16"/>
      <c r="AK364" s="16">
        <f t="shared" si="3247"/>
        <v>0</v>
      </c>
      <c r="AL364" s="58">
        <v>0</v>
      </c>
      <c r="AM364" s="16">
        <f t="shared" si="3248"/>
        <v>0</v>
      </c>
      <c r="AN364" s="59">
        <v>0</v>
      </c>
      <c r="AO364" s="16">
        <f t="shared" si="3249"/>
        <v>0</v>
      </c>
      <c r="AP364" s="16"/>
      <c r="AQ364" s="16">
        <f t="shared" si="3250"/>
        <v>0</v>
      </c>
      <c r="AR364" s="16"/>
      <c r="AS364" s="16">
        <f t="shared" si="3251"/>
        <v>0</v>
      </c>
      <c r="AT364" s="16"/>
      <c r="AU364" s="16">
        <f t="shared" si="3252"/>
        <v>0</v>
      </c>
      <c r="AV364" s="16"/>
      <c r="AW364" s="16">
        <f t="shared" si="3253"/>
        <v>0</v>
      </c>
      <c r="AX364" s="16"/>
      <c r="AY364" s="16">
        <f t="shared" si="3254"/>
        <v>0</v>
      </c>
      <c r="AZ364" s="16"/>
      <c r="BA364" s="16">
        <f t="shared" si="3255"/>
        <v>0</v>
      </c>
      <c r="BB364" s="16"/>
      <c r="BC364" s="16">
        <f t="shared" si="3256"/>
        <v>0</v>
      </c>
      <c r="BD364" s="16"/>
      <c r="BE364" s="16">
        <f t="shared" si="3257"/>
        <v>0</v>
      </c>
      <c r="BF364" s="16"/>
      <c r="BG364" s="16">
        <f t="shared" si="3258"/>
        <v>0</v>
      </c>
      <c r="BH364" s="16"/>
      <c r="BI364" s="16">
        <f t="shared" si="3259"/>
        <v>0</v>
      </c>
      <c r="BJ364" s="16">
        <v>0</v>
      </c>
      <c r="BK364" s="16">
        <f t="shared" si="3260"/>
        <v>0</v>
      </c>
      <c r="BL364" s="16"/>
      <c r="BM364" s="16">
        <f t="shared" si="3261"/>
        <v>0</v>
      </c>
      <c r="BN364" s="22"/>
      <c r="BO364" s="16">
        <f t="shared" si="3262"/>
        <v>0</v>
      </c>
      <c r="BP364" s="16"/>
      <c r="BQ364" s="16">
        <f t="shared" si="3263"/>
        <v>0</v>
      </c>
      <c r="BR364" s="16"/>
      <c r="BS364" s="16">
        <f t="shared" si="3264"/>
        <v>0</v>
      </c>
      <c r="BT364" s="16"/>
      <c r="BU364" s="16">
        <f t="shared" si="3265"/>
        <v>0</v>
      </c>
      <c r="BV364" s="16"/>
      <c r="BW364" s="16">
        <f t="shared" si="3266"/>
        <v>0</v>
      </c>
      <c r="BX364" s="16"/>
      <c r="BY364" s="16">
        <f t="shared" si="3267"/>
        <v>0</v>
      </c>
      <c r="BZ364" s="16"/>
      <c r="CA364" s="16">
        <f t="shared" si="3268"/>
        <v>0</v>
      </c>
      <c r="CB364" s="16"/>
      <c r="CC364" s="16">
        <f t="shared" si="3269"/>
        <v>0</v>
      </c>
      <c r="CD364" s="16"/>
      <c r="CE364" s="16">
        <f t="shared" si="3270"/>
        <v>0</v>
      </c>
      <c r="CF364" s="16"/>
      <c r="CG364" s="16">
        <f t="shared" si="3271"/>
        <v>0</v>
      </c>
      <c r="CH364" s="16"/>
      <c r="CI364" s="16">
        <f t="shared" si="3272"/>
        <v>0</v>
      </c>
      <c r="CJ364" s="16"/>
      <c r="CK364" s="16">
        <f t="shared" si="3273"/>
        <v>0</v>
      </c>
      <c r="CL364" s="16"/>
      <c r="CM364" s="16">
        <f t="shared" si="3274"/>
        <v>0</v>
      </c>
      <c r="CN364" s="16"/>
      <c r="CO364" s="16">
        <f t="shared" si="3275"/>
        <v>0</v>
      </c>
      <c r="CP364" s="18"/>
      <c r="CQ364" s="16">
        <f t="shared" si="3276"/>
        <v>0</v>
      </c>
      <c r="CR364" s="16"/>
      <c r="CS364" s="16">
        <f t="shared" si="3277"/>
        <v>0</v>
      </c>
      <c r="CT364" s="16"/>
      <c r="CU364" s="16">
        <f t="shared" si="3278"/>
        <v>0</v>
      </c>
      <c r="CV364" s="16"/>
      <c r="CW364" s="16">
        <f t="shared" si="3279"/>
        <v>0</v>
      </c>
      <c r="CX364" s="16"/>
      <c r="CY364" s="16">
        <f t="shared" si="3280"/>
        <v>0</v>
      </c>
      <c r="CZ364" s="16"/>
      <c r="DA364" s="16">
        <f t="shared" si="3281"/>
        <v>0</v>
      </c>
      <c r="DB364" s="16"/>
      <c r="DC364" s="16">
        <f t="shared" si="3282"/>
        <v>0</v>
      </c>
      <c r="DD364" s="16"/>
      <c r="DE364" s="16">
        <f t="shared" si="3283"/>
        <v>0</v>
      </c>
      <c r="DF364" s="16"/>
      <c r="DG364" s="16">
        <f t="shared" si="3284"/>
        <v>0</v>
      </c>
      <c r="DH364" s="16"/>
      <c r="DI364" s="16">
        <f t="shared" si="3285"/>
        <v>0</v>
      </c>
      <c r="DJ364" s="16"/>
      <c r="DK364" s="16">
        <f t="shared" si="3286"/>
        <v>0</v>
      </c>
      <c r="DL364" s="16"/>
      <c r="DM364" s="16">
        <f t="shared" si="3287"/>
        <v>0</v>
      </c>
      <c r="DN364" s="16"/>
      <c r="DO364" s="16">
        <f t="shared" si="3114"/>
        <v>0</v>
      </c>
      <c r="DP364" s="16">
        <f t="shared" si="3288"/>
        <v>0</v>
      </c>
      <c r="DQ364" s="16">
        <f t="shared" si="3288"/>
        <v>0</v>
      </c>
    </row>
    <row r="365" spans="1:121" s="35" customFormat="1" ht="21.75" customHeight="1" x14ac:dyDescent="0.2">
      <c r="A365" s="86"/>
      <c r="B365" s="87"/>
      <c r="C365" s="29" t="s">
        <v>493</v>
      </c>
      <c r="D365" s="29"/>
      <c r="E365" s="29"/>
      <c r="F365" s="29"/>
      <c r="G365" s="30"/>
      <c r="H365" s="30"/>
      <c r="I365" s="30"/>
      <c r="J365" s="30"/>
      <c r="K365" s="30"/>
      <c r="L365" s="30"/>
      <c r="M365" s="30"/>
      <c r="N365" s="31">
        <f t="shared" ref="N365:BY365" si="3289">N13+N15+N29+N32+N38+N44+N48+N50+N54+N65+N73+N78+N91+N99+N103+N120+N133+N141+N145+N181+N192+N201+N206+N213+N218+N231+N233+N248+N254+N268+N284+N304+N323+N331+N337+N355+N347</f>
        <v>16508</v>
      </c>
      <c r="O365" s="37">
        <f t="shared" si="3289"/>
        <v>646884113.74162042</v>
      </c>
      <c r="P365" s="31">
        <f t="shared" si="3289"/>
        <v>15759</v>
      </c>
      <c r="Q365" s="37">
        <f t="shared" si="3289"/>
        <v>745591329.48480833</v>
      </c>
      <c r="R365" s="31">
        <f t="shared" si="3289"/>
        <v>6192</v>
      </c>
      <c r="S365" s="37">
        <f t="shared" si="3289"/>
        <v>226739533.90118331</v>
      </c>
      <c r="T365" s="31">
        <f t="shared" si="3289"/>
        <v>1715</v>
      </c>
      <c r="U365" s="37">
        <f t="shared" si="3289"/>
        <v>49297722.16635</v>
      </c>
      <c r="V365" s="31">
        <f t="shared" si="3289"/>
        <v>5487</v>
      </c>
      <c r="W365" s="37">
        <f t="shared" si="3289"/>
        <v>395796060.28209907</v>
      </c>
      <c r="X365" s="31">
        <f t="shared" si="3289"/>
        <v>3476</v>
      </c>
      <c r="Y365" s="37">
        <f t="shared" si="3289"/>
        <v>126648853.61152498</v>
      </c>
      <c r="Z365" s="31">
        <f t="shared" si="3289"/>
        <v>2145</v>
      </c>
      <c r="AA365" s="37">
        <f t="shared" si="3289"/>
        <v>78032719.742249995</v>
      </c>
      <c r="AB365" s="31">
        <f t="shared" si="3289"/>
        <v>154</v>
      </c>
      <c r="AC365" s="37">
        <f t="shared" si="3289"/>
        <v>22081498.221270829</v>
      </c>
      <c r="AD365" s="31">
        <f t="shared" si="3289"/>
        <v>6798</v>
      </c>
      <c r="AE365" s="37">
        <f t="shared" si="3289"/>
        <v>348107132.5025</v>
      </c>
      <c r="AF365" s="31">
        <f t="shared" si="3289"/>
        <v>10740</v>
      </c>
      <c r="AG365" s="37">
        <f t="shared" si="3289"/>
        <v>329335018.78386664</v>
      </c>
      <c r="AH365" s="31">
        <f t="shared" si="3289"/>
        <v>410</v>
      </c>
      <c r="AI365" s="37">
        <f t="shared" si="3289"/>
        <v>10866412.507512914</v>
      </c>
      <c r="AJ365" s="31">
        <f t="shared" si="3289"/>
        <v>250</v>
      </c>
      <c r="AK365" s="37">
        <f t="shared" si="3289"/>
        <v>7575329.6408416675</v>
      </c>
      <c r="AL365" s="31">
        <f t="shared" si="3289"/>
        <v>4650</v>
      </c>
      <c r="AM365" s="37">
        <f t="shared" si="3289"/>
        <v>94784352.73112458</v>
      </c>
      <c r="AN365" s="31">
        <f t="shared" si="3289"/>
        <v>12340</v>
      </c>
      <c r="AO365" s="37">
        <f t="shared" si="3289"/>
        <v>419373301.27089322</v>
      </c>
      <c r="AP365" s="31">
        <f t="shared" si="3289"/>
        <v>1640</v>
      </c>
      <c r="AQ365" s="37">
        <f t="shared" si="3289"/>
        <v>43899851.099579997</v>
      </c>
      <c r="AR365" s="31">
        <f t="shared" si="3289"/>
        <v>14867</v>
      </c>
      <c r="AS365" s="37">
        <f t="shared" si="3289"/>
        <v>615067635.08497727</v>
      </c>
      <c r="AT365" s="31">
        <f t="shared" si="3289"/>
        <v>2065</v>
      </c>
      <c r="AU365" s="37">
        <f t="shared" si="3289"/>
        <v>153281719.85626498</v>
      </c>
      <c r="AV365" s="31">
        <f t="shared" si="3289"/>
        <v>2260</v>
      </c>
      <c r="AW365" s="37">
        <f t="shared" si="3289"/>
        <v>69278119.94600001</v>
      </c>
      <c r="AX365" s="31">
        <f t="shared" si="3289"/>
        <v>1248</v>
      </c>
      <c r="AY365" s="37">
        <f t="shared" si="3289"/>
        <v>59968694.100000001</v>
      </c>
      <c r="AZ365" s="31">
        <f t="shared" si="3289"/>
        <v>1200</v>
      </c>
      <c r="BA365" s="37">
        <f t="shared" si="3289"/>
        <v>36752539.880629994</v>
      </c>
      <c r="BB365" s="31">
        <f t="shared" si="3289"/>
        <v>3522</v>
      </c>
      <c r="BC365" s="37">
        <f t="shared" si="3289"/>
        <v>92028773.014686659</v>
      </c>
      <c r="BD365" s="31">
        <f t="shared" si="3289"/>
        <v>1710</v>
      </c>
      <c r="BE365" s="37">
        <f t="shared" si="3289"/>
        <v>44231694.459516667</v>
      </c>
      <c r="BF365" s="31">
        <f t="shared" si="3289"/>
        <v>2128</v>
      </c>
      <c r="BG365" s="37">
        <f t="shared" si="3289"/>
        <v>54801383.864855833</v>
      </c>
      <c r="BH365" s="31">
        <f t="shared" si="3289"/>
        <v>8660</v>
      </c>
      <c r="BI365" s="37">
        <f t="shared" si="3289"/>
        <v>181297070.43791002</v>
      </c>
      <c r="BJ365" s="31">
        <f t="shared" si="3289"/>
        <v>14705</v>
      </c>
      <c r="BK365" s="37">
        <f t="shared" si="3289"/>
        <v>341975228.54942995</v>
      </c>
      <c r="BL365" s="31">
        <f t="shared" si="3289"/>
        <v>10720</v>
      </c>
      <c r="BM365" s="37">
        <f t="shared" si="3289"/>
        <v>283830580.35745931</v>
      </c>
      <c r="BN365" s="31">
        <f t="shared" si="3289"/>
        <v>4845</v>
      </c>
      <c r="BO365" s="37">
        <f t="shared" si="3289"/>
        <v>142490892.17747301</v>
      </c>
      <c r="BP365" s="31">
        <f t="shared" si="3289"/>
        <v>3127</v>
      </c>
      <c r="BQ365" s="37">
        <f t="shared" si="3289"/>
        <v>139282517.185812</v>
      </c>
      <c r="BR365" s="31">
        <f t="shared" si="3289"/>
        <v>2960</v>
      </c>
      <c r="BS365" s="37">
        <f t="shared" si="3289"/>
        <v>65683493.012316674</v>
      </c>
      <c r="BT365" s="31">
        <f t="shared" si="3289"/>
        <v>540</v>
      </c>
      <c r="BU365" s="37">
        <f t="shared" si="3289"/>
        <v>10150264.109367082</v>
      </c>
      <c r="BV365" s="31">
        <f t="shared" si="3289"/>
        <v>85</v>
      </c>
      <c r="BW365" s="37">
        <f t="shared" si="3289"/>
        <v>2508583.7308</v>
      </c>
      <c r="BX365" s="31">
        <f t="shared" si="3289"/>
        <v>15</v>
      </c>
      <c r="BY365" s="37">
        <f t="shared" si="3289"/>
        <v>476893.9007</v>
      </c>
      <c r="BZ365" s="31">
        <f t="shared" ref="BZ365:DQ365" si="3290">BZ13+BZ15+BZ29+BZ32+BZ38+BZ44+BZ48+BZ50+BZ54+BZ65+BZ73+BZ78+BZ91+BZ99+BZ103+BZ120+BZ133+BZ141+BZ145+BZ181+BZ192+BZ201+BZ206+BZ213+BZ218+BZ231+BZ233+BZ248+BZ254+BZ268+BZ284+BZ304+BZ323+BZ331+BZ337+BZ355+BZ347</f>
        <v>1742</v>
      </c>
      <c r="CA365" s="37">
        <f t="shared" si="3290"/>
        <v>46289715.018283337</v>
      </c>
      <c r="CB365" s="31">
        <f t="shared" si="3290"/>
        <v>1340</v>
      </c>
      <c r="CC365" s="37">
        <f t="shared" si="3290"/>
        <v>42314989.127180003</v>
      </c>
      <c r="CD365" s="31">
        <f t="shared" si="3290"/>
        <v>435</v>
      </c>
      <c r="CE365" s="37">
        <f t="shared" si="3290"/>
        <v>11764361.925539996</v>
      </c>
      <c r="CF365" s="31">
        <f t="shared" si="3290"/>
        <v>960</v>
      </c>
      <c r="CG365" s="37">
        <f t="shared" si="3290"/>
        <v>16144395.761946665</v>
      </c>
      <c r="CH365" s="31">
        <f t="shared" si="3290"/>
        <v>2759</v>
      </c>
      <c r="CI365" s="37">
        <f t="shared" si="3290"/>
        <v>53965455.551069997</v>
      </c>
      <c r="CJ365" s="31">
        <f t="shared" si="3290"/>
        <v>3280</v>
      </c>
      <c r="CK365" s="37">
        <f t="shared" si="3290"/>
        <v>76570806.866849154</v>
      </c>
      <c r="CL365" s="31">
        <f t="shared" si="3290"/>
        <v>9269</v>
      </c>
      <c r="CM365" s="37">
        <f t="shared" si="3290"/>
        <v>268534149.89784145</v>
      </c>
      <c r="CN365" s="31">
        <f t="shared" si="3290"/>
        <v>5135</v>
      </c>
      <c r="CO365" s="37">
        <f t="shared" si="3290"/>
        <v>174806903.73521584</v>
      </c>
      <c r="CP365" s="31">
        <f t="shared" si="3290"/>
        <v>2295</v>
      </c>
      <c r="CQ365" s="37">
        <f t="shared" si="3290"/>
        <v>59212061.873982497</v>
      </c>
      <c r="CR365" s="31">
        <f t="shared" si="3290"/>
        <v>3130</v>
      </c>
      <c r="CS365" s="37">
        <f t="shared" si="3290"/>
        <v>99653631.397530004</v>
      </c>
      <c r="CT365" s="31">
        <f t="shared" si="3290"/>
        <v>2736</v>
      </c>
      <c r="CU365" s="37">
        <f t="shared" si="3290"/>
        <v>70255840.362148002</v>
      </c>
      <c r="CV365" s="31">
        <f t="shared" si="3290"/>
        <v>3909</v>
      </c>
      <c r="CW365" s="37">
        <f t="shared" si="3290"/>
        <v>116008398.7180566</v>
      </c>
      <c r="CX365" s="31">
        <f t="shared" si="3290"/>
        <v>3140</v>
      </c>
      <c r="CY365" s="37">
        <f t="shared" si="3290"/>
        <v>104783782.01119429</v>
      </c>
      <c r="CZ365" s="31">
        <f t="shared" si="3290"/>
        <v>5240</v>
      </c>
      <c r="DA365" s="37">
        <f t="shared" si="3290"/>
        <v>167429454.21403524</v>
      </c>
      <c r="DB365" s="31">
        <f t="shared" si="3290"/>
        <v>5380</v>
      </c>
      <c r="DC365" s="37">
        <f t="shared" si="3290"/>
        <v>141560186.22654998</v>
      </c>
      <c r="DD365" s="31">
        <f t="shared" si="3290"/>
        <v>2420</v>
      </c>
      <c r="DE365" s="37">
        <f t="shared" si="3290"/>
        <v>66962631.851385653</v>
      </c>
      <c r="DF365" s="31">
        <f t="shared" si="3290"/>
        <v>390</v>
      </c>
      <c r="DG365" s="37">
        <f t="shared" si="3290"/>
        <v>15289983.413670002</v>
      </c>
      <c r="DH365" s="31">
        <f t="shared" si="3290"/>
        <v>2931</v>
      </c>
      <c r="DI365" s="37">
        <f t="shared" si="3290"/>
        <v>94814361.435639992</v>
      </c>
      <c r="DJ365" s="31">
        <f t="shared" si="3290"/>
        <v>667</v>
      </c>
      <c r="DK365" s="37">
        <f t="shared" si="3290"/>
        <v>28391698.295537919</v>
      </c>
      <c r="DL365" s="31">
        <f t="shared" si="3290"/>
        <v>1786</v>
      </c>
      <c r="DM365" s="37">
        <f t="shared" si="3290"/>
        <v>91513838.370235205</v>
      </c>
      <c r="DN365" s="31">
        <f t="shared" si="3290"/>
        <v>0</v>
      </c>
      <c r="DO365" s="31">
        <f t="shared" si="3290"/>
        <v>0</v>
      </c>
      <c r="DP365" s="31">
        <f t="shared" si="3290"/>
        <v>221865</v>
      </c>
      <c r="DQ365" s="34">
        <f t="shared" si="3290"/>
        <v>7584385959.4095163</v>
      </c>
    </row>
  </sheetData>
  <autoFilter ref="A13:DQ365"/>
  <mergeCells count="177">
    <mergeCell ref="G7:G10"/>
    <mergeCell ref="H7:H10"/>
    <mergeCell ref="I7:I10"/>
    <mergeCell ref="J7:M7"/>
    <mergeCell ref="N7:O7"/>
    <mergeCell ref="P7:Q7"/>
    <mergeCell ref="P9:Q9"/>
    <mergeCell ref="A7:A10"/>
    <mergeCell ref="B7:B10"/>
    <mergeCell ref="C7:C10"/>
    <mergeCell ref="D7:D10"/>
    <mergeCell ref="E7:E10"/>
    <mergeCell ref="F7:F10"/>
    <mergeCell ref="AD7:AE7"/>
    <mergeCell ref="AF7:AG7"/>
    <mergeCell ref="AH7:AI7"/>
    <mergeCell ref="AJ7:AK7"/>
    <mergeCell ref="AL7:AM7"/>
    <mergeCell ref="AN7:AO7"/>
    <mergeCell ref="R7:S7"/>
    <mergeCell ref="T7:U7"/>
    <mergeCell ref="V7:W7"/>
    <mergeCell ref="X7:Y7"/>
    <mergeCell ref="Z7:AA7"/>
    <mergeCell ref="AB7:AC7"/>
    <mergeCell ref="BB7:BC7"/>
    <mergeCell ref="BD7:BE7"/>
    <mergeCell ref="BF7:BG7"/>
    <mergeCell ref="BH7:BI7"/>
    <mergeCell ref="BJ7:BK7"/>
    <mergeCell ref="BL7:BM7"/>
    <mergeCell ref="AP7:AQ7"/>
    <mergeCell ref="AR7:AS7"/>
    <mergeCell ref="AT7:AU7"/>
    <mergeCell ref="AV7:AW7"/>
    <mergeCell ref="AX7:AY7"/>
    <mergeCell ref="AZ7:BA7"/>
    <mergeCell ref="CD7:CE7"/>
    <mergeCell ref="CF7:CG7"/>
    <mergeCell ref="CH7:CI7"/>
    <mergeCell ref="CJ7:CK7"/>
    <mergeCell ref="BN7:BO7"/>
    <mergeCell ref="BP7:BQ7"/>
    <mergeCell ref="BR7:BS7"/>
    <mergeCell ref="BT7:BU7"/>
    <mergeCell ref="BV7:BW7"/>
    <mergeCell ref="BX7:BY7"/>
    <mergeCell ref="DJ7:DK7"/>
    <mergeCell ref="DL7:DM7"/>
    <mergeCell ref="DN7:DO7"/>
    <mergeCell ref="DP7:DQ7"/>
    <mergeCell ref="J8:M8"/>
    <mergeCell ref="N8:O8"/>
    <mergeCell ref="P8:Q8"/>
    <mergeCell ref="R8:S8"/>
    <mergeCell ref="T8:U8"/>
    <mergeCell ref="V8:W8"/>
    <mergeCell ref="CX7:CY7"/>
    <mergeCell ref="CZ7:DA7"/>
    <mergeCell ref="DB7:DC7"/>
    <mergeCell ref="DD7:DE7"/>
    <mergeCell ref="DF7:DG7"/>
    <mergeCell ref="DH7:DI7"/>
    <mergeCell ref="CL7:CM7"/>
    <mergeCell ref="CN7:CO7"/>
    <mergeCell ref="CP7:CQ7"/>
    <mergeCell ref="CR7:CS7"/>
    <mergeCell ref="CT7:CU7"/>
    <mergeCell ref="CV7:CW7"/>
    <mergeCell ref="BZ7:CA7"/>
    <mergeCell ref="CB7:CC7"/>
    <mergeCell ref="AN8:AO8"/>
    <mergeCell ref="AP8:AQ8"/>
    <mergeCell ref="AR8:AS8"/>
    <mergeCell ref="AT8:AU8"/>
    <mergeCell ref="X8:Y8"/>
    <mergeCell ref="Z8:AA8"/>
    <mergeCell ref="AB8:AC8"/>
    <mergeCell ref="AD8:AE8"/>
    <mergeCell ref="AF8:AG8"/>
    <mergeCell ref="AH8:AI8"/>
    <mergeCell ref="DJ8:DK8"/>
    <mergeCell ref="DL8:DM8"/>
    <mergeCell ref="J9:J10"/>
    <mergeCell ref="K9:K10"/>
    <mergeCell ref="L9:L10"/>
    <mergeCell ref="M9:M10"/>
    <mergeCell ref="N9:O9"/>
    <mergeCell ref="CR8:CS8"/>
    <mergeCell ref="CT8:CU8"/>
    <mergeCell ref="CV8:CW8"/>
    <mergeCell ref="CX8:CY8"/>
    <mergeCell ref="CZ8:DA8"/>
    <mergeCell ref="DB8:DC8"/>
    <mergeCell ref="CF8:CG8"/>
    <mergeCell ref="CH8:CI8"/>
    <mergeCell ref="CJ8:CK8"/>
    <mergeCell ref="CL8:CM8"/>
    <mergeCell ref="CN8:CO8"/>
    <mergeCell ref="CP8:CQ8"/>
    <mergeCell ref="BT8:BU8"/>
    <mergeCell ref="BV8:BW8"/>
    <mergeCell ref="BX8:BY8"/>
    <mergeCell ref="BZ8:CA8"/>
    <mergeCell ref="CB8:CC8"/>
    <mergeCell ref="R9:S9"/>
    <mergeCell ref="T9:U9"/>
    <mergeCell ref="V9:W9"/>
    <mergeCell ref="X9:Y9"/>
    <mergeCell ref="Z9:AA9"/>
    <mergeCell ref="AB9:AC9"/>
    <mergeCell ref="DD8:DE8"/>
    <mergeCell ref="DF8:DG8"/>
    <mergeCell ref="DH8:DI8"/>
    <mergeCell ref="CD8:CE8"/>
    <mergeCell ref="BH8:BI8"/>
    <mergeCell ref="BJ8:BK8"/>
    <mergeCell ref="BL8:BM8"/>
    <mergeCell ref="BN8:BO8"/>
    <mergeCell ref="BP8:BQ8"/>
    <mergeCell ref="BR8:BS8"/>
    <mergeCell ref="AV8:AW8"/>
    <mergeCell ref="AX8:AY8"/>
    <mergeCell ref="AZ8:BA8"/>
    <mergeCell ref="BB8:BC8"/>
    <mergeCell ref="BD8:BE8"/>
    <mergeCell ref="BF8:BG8"/>
    <mergeCell ref="AJ8:AK8"/>
    <mergeCell ref="AL8:AM8"/>
    <mergeCell ref="AP9:AQ9"/>
    <mergeCell ref="AR9:AS9"/>
    <mergeCell ref="AT9:AU9"/>
    <mergeCell ref="AV9:AW9"/>
    <mergeCell ref="AX9:AY9"/>
    <mergeCell ref="AZ9:BA9"/>
    <mergeCell ref="AD9:AE9"/>
    <mergeCell ref="AF9:AG9"/>
    <mergeCell ref="AH9:AI9"/>
    <mergeCell ref="AJ9:AK9"/>
    <mergeCell ref="AL9:AM9"/>
    <mergeCell ref="AN9:AO9"/>
    <mergeCell ref="BN9:BO9"/>
    <mergeCell ref="BP9:BQ9"/>
    <mergeCell ref="BR9:BS9"/>
    <mergeCell ref="BT9:BU9"/>
    <mergeCell ref="BV9:BW9"/>
    <mergeCell ref="BX9:BY9"/>
    <mergeCell ref="BB9:BC9"/>
    <mergeCell ref="BD9:BE9"/>
    <mergeCell ref="BF9:BG9"/>
    <mergeCell ref="BH9:BI9"/>
    <mergeCell ref="BJ9:BK9"/>
    <mergeCell ref="BL9:BM9"/>
    <mergeCell ref="Q2:S2"/>
    <mergeCell ref="Q3:S3"/>
    <mergeCell ref="B5:S5"/>
    <mergeCell ref="DJ9:DK9"/>
    <mergeCell ref="DL9:DM9"/>
    <mergeCell ref="A365:B365"/>
    <mergeCell ref="CX9:CY9"/>
    <mergeCell ref="CZ9:DA9"/>
    <mergeCell ref="DB9:DC9"/>
    <mergeCell ref="DD9:DE9"/>
    <mergeCell ref="DF9:DG9"/>
    <mergeCell ref="DH9:DI9"/>
    <mergeCell ref="CL9:CM9"/>
    <mergeCell ref="CN9:CO9"/>
    <mergeCell ref="CP9:CQ9"/>
    <mergeCell ref="CR9:CS9"/>
    <mergeCell ref="CT9:CU9"/>
    <mergeCell ref="CV9:CW9"/>
    <mergeCell ref="BZ9:CA9"/>
    <mergeCell ref="CB9:CC9"/>
    <mergeCell ref="CD9:CE9"/>
    <mergeCell ref="CF9:CG9"/>
    <mergeCell ref="CH9:CI9"/>
    <mergeCell ref="CJ9:CK9"/>
  </mergeCells>
  <pageMargins left="0" right="0" top="0.39370078740157483" bottom="0.19685039370078741" header="0.11811023622047245" footer="0.11811023622047245"/>
  <pageSetup paperSize="9" scale="60" orientation="landscape" r:id="rId1"/>
  <headerFooter differentFirst="1">
    <oddHeader>&amp;C&amp;P&amp;R&amp;F&amp;A]</oddHeader>
  </headerFooter>
  <colBreaks count="7" manualBreakCount="7">
    <brk id="19" max="1048575" man="1"/>
    <brk id="29" max="1048575" man="1"/>
    <brk id="45" max="1048575" man="1"/>
    <brk id="61" max="1048575" man="1"/>
    <brk id="77" max="1048575" man="1"/>
    <brk id="93" max="1048575" man="1"/>
    <brk id="10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2017-09-22T04:20:54Z</cp:lastPrinted>
  <dcterms:created xsi:type="dcterms:W3CDTF">2017-09-22T00:06:45Z</dcterms:created>
  <dcterms:modified xsi:type="dcterms:W3CDTF">2017-09-29T00:59:34Z</dcterms:modified>
</cp:coreProperties>
</file>