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ДС!$A$13:$EH$161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ДС!$7:$12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Q161" i="1" l="1"/>
  <c r="EG160" i="1"/>
  <c r="EG159" i="1"/>
  <c r="EG158" i="1"/>
  <c r="EG157" i="1"/>
  <c r="EG156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G154" i="1"/>
  <c r="EG153" i="1"/>
  <c r="EG152" i="1"/>
  <c r="EG151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EG149" i="1"/>
  <c r="EG148" i="1"/>
  <c r="EG147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G145" i="1"/>
  <c r="EG144" i="1" s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G143" i="1"/>
  <c r="EG142" i="1"/>
  <c r="EG141" i="1"/>
  <c r="EG140" i="1"/>
  <c r="EG139" i="1"/>
  <c r="EG138" i="1"/>
  <c r="EG137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EG135" i="1"/>
  <c r="EG134" i="1"/>
  <c r="EG133" i="1"/>
  <c r="EG132" i="1"/>
  <c r="EG131" i="1"/>
  <c r="EG130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EG128" i="1"/>
  <c r="EG127" i="1"/>
  <c r="EG126" i="1"/>
  <c r="EG125" i="1"/>
  <c r="EG124" i="1"/>
  <c r="EG123" i="1"/>
  <c r="EG122" i="1" s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G121" i="1"/>
  <c r="EG120" i="1"/>
  <c r="EG119" i="1"/>
  <c r="EG118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EG116" i="1"/>
  <c r="EG115" i="1" s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EG114" i="1"/>
  <c r="EG113" i="1" s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EG112" i="1"/>
  <c r="EG111" i="1" s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EG110" i="1"/>
  <c r="EG109" i="1"/>
  <c r="EG108" i="1"/>
  <c r="EG107" i="1" s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AW106" i="1"/>
  <c r="AW105" i="1" s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AW104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G102" i="1"/>
  <c r="EG101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G99" i="1"/>
  <c r="EG98" i="1"/>
  <c r="O97" i="1"/>
  <c r="EG97" i="1" s="1"/>
  <c r="EG96" i="1"/>
  <c r="EG95" i="1"/>
  <c r="EG94" i="1"/>
  <c r="EG93" i="1" s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G92" i="1"/>
  <c r="EG91" i="1"/>
  <c r="EG90" i="1"/>
  <c r="EG89" i="1"/>
  <c r="EG88" i="1"/>
  <c r="EG87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G85" i="1"/>
  <c r="EG84" i="1"/>
  <c r="EG83" i="1"/>
  <c r="EG82" i="1"/>
  <c r="EG81" i="1"/>
  <c r="EG80" i="1"/>
  <c r="EG79" i="1"/>
  <c r="EG78" i="1"/>
  <c r="EG77" i="1"/>
  <c r="EG76" i="1"/>
  <c r="EG75" i="1"/>
  <c r="EE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EG73" i="1"/>
  <c r="EG72" i="1"/>
  <c r="EG71" i="1"/>
  <c r="EG70" i="1"/>
  <c r="EE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DA69" i="1"/>
  <c r="CY69" i="1"/>
  <c r="CW69" i="1"/>
  <c r="CU69" i="1"/>
  <c r="CS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EG68" i="1"/>
  <c r="EG67" i="1" s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EG66" i="1"/>
  <c r="EG65" i="1"/>
  <c r="AW65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EG63" i="1"/>
  <c r="AW62" i="1"/>
  <c r="EG62" i="1" s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G60" i="1"/>
  <c r="EG59" i="1"/>
  <c r="EG58" i="1" s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G57" i="1"/>
  <c r="BW56" i="1"/>
  <c r="BW55" i="1" s="1"/>
  <c r="AW56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O55" i="1"/>
  <c r="CM55" i="1"/>
  <c r="CK55" i="1"/>
  <c r="CI55" i="1"/>
  <c r="CG55" i="1"/>
  <c r="CE55" i="1"/>
  <c r="CC55" i="1"/>
  <c r="CA55" i="1"/>
  <c r="BY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G54" i="1"/>
  <c r="EG53" i="1"/>
  <c r="EG52" i="1"/>
  <c r="EG51" i="1"/>
  <c r="EG50" i="1"/>
  <c r="EG49" i="1"/>
  <c r="EG48" i="1"/>
  <c r="EG47" i="1"/>
  <c r="EG46" i="1"/>
  <c r="EG45" i="1"/>
  <c r="EE44" i="1"/>
  <c r="EC44" i="1"/>
  <c r="EA44" i="1"/>
  <c r="DY44" i="1"/>
  <c r="DW44" i="1"/>
  <c r="DU44" i="1"/>
  <c r="DS44" i="1"/>
  <c r="DQ44" i="1"/>
  <c r="DO44" i="1"/>
  <c r="DM44" i="1"/>
  <c r="DK44" i="1"/>
  <c r="DI44" i="1"/>
  <c r="DG44" i="1"/>
  <c r="DE44" i="1"/>
  <c r="DC44" i="1"/>
  <c r="DA44" i="1"/>
  <c r="CY44" i="1"/>
  <c r="CW44" i="1"/>
  <c r="CU44" i="1"/>
  <c r="CS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EG43" i="1"/>
  <c r="EG42" i="1"/>
  <c r="EE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EG40" i="1"/>
  <c r="EG39" i="1" s="1"/>
  <c r="EE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EG38" i="1"/>
  <c r="EG37" i="1"/>
  <c r="EE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EG35" i="1"/>
  <c r="EG34" i="1"/>
  <c r="EG33" i="1"/>
  <c r="EE32" i="1"/>
  <c r="EC32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DA32" i="1"/>
  <c r="CY32" i="1"/>
  <c r="CW32" i="1"/>
  <c r="CU32" i="1"/>
  <c r="CS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EG31" i="1"/>
  <c r="EG30" i="1" s="1"/>
  <c r="EE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AW29" i="1"/>
  <c r="EG29" i="1" s="1"/>
  <c r="EG28" i="1" s="1"/>
  <c r="EE28" i="1"/>
  <c r="EC28" i="1"/>
  <c r="EA28" i="1"/>
  <c r="DY28" i="1"/>
  <c r="DW28" i="1"/>
  <c r="DU28" i="1"/>
  <c r="DS28" i="1"/>
  <c r="DQ28" i="1"/>
  <c r="DO28" i="1"/>
  <c r="DM28" i="1"/>
  <c r="DK28" i="1"/>
  <c r="DI28" i="1"/>
  <c r="DG28" i="1"/>
  <c r="DE28" i="1"/>
  <c r="DC28" i="1"/>
  <c r="DA28" i="1"/>
  <c r="CY28" i="1"/>
  <c r="CW28" i="1"/>
  <c r="CU28" i="1"/>
  <c r="CS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EG27" i="1"/>
  <c r="EG26" i="1" s="1"/>
  <c r="EE26" i="1"/>
  <c r="EC26" i="1"/>
  <c r="EA26" i="1"/>
  <c r="DY26" i="1"/>
  <c r="DW26" i="1"/>
  <c r="DU26" i="1"/>
  <c r="DS26" i="1"/>
  <c r="DQ26" i="1"/>
  <c r="DO26" i="1"/>
  <c r="DM26" i="1"/>
  <c r="DK26" i="1"/>
  <c r="DI26" i="1"/>
  <c r="DG26" i="1"/>
  <c r="DE26" i="1"/>
  <c r="DC26" i="1"/>
  <c r="DA26" i="1"/>
  <c r="CY26" i="1"/>
  <c r="CW26" i="1"/>
  <c r="CU26" i="1"/>
  <c r="CS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AW25" i="1"/>
  <c r="EG25" i="1" s="1"/>
  <c r="EG24" i="1" s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EG23" i="1"/>
  <c r="EG22" i="1" s="1"/>
  <c r="EE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EG21" i="1"/>
  <c r="EG20" i="1"/>
  <c r="EG18" i="1"/>
  <c r="EG17" i="1"/>
  <c r="EG16" i="1"/>
  <c r="D16" i="1"/>
  <c r="EB16" i="1" s="1"/>
  <c r="EG15" i="1"/>
  <c r="EG14" i="1" s="1"/>
  <c r="EF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EH15" i="1" s="1"/>
  <c r="P15" i="1"/>
  <c r="N15" i="1"/>
  <c r="EE14" i="1"/>
  <c r="EE161" i="1" s="1"/>
  <c r="EC14" i="1"/>
  <c r="EA14" i="1"/>
  <c r="DY14" i="1"/>
  <c r="DW14" i="1"/>
  <c r="DW161" i="1" s="1"/>
  <c r="DU14" i="1"/>
  <c r="DS14" i="1"/>
  <c r="DQ14" i="1"/>
  <c r="DO14" i="1"/>
  <c r="DO161" i="1" s="1"/>
  <c r="DM14" i="1"/>
  <c r="DK14" i="1"/>
  <c r="DI14" i="1"/>
  <c r="DG14" i="1"/>
  <c r="DG161" i="1" s="1"/>
  <c r="DE14" i="1"/>
  <c r="DC14" i="1"/>
  <c r="DA14" i="1"/>
  <c r="CY14" i="1"/>
  <c r="CY161" i="1" s="1"/>
  <c r="CW14" i="1"/>
  <c r="CU14" i="1"/>
  <c r="CS14" i="1"/>
  <c r="CO14" i="1"/>
  <c r="CO161" i="1" s="1"/>
  <c r="CM14" i="1"/>
  <c r="CK14" i="1"/>
  <c r="CI14" i="1"/>
  <c r="CG14" i="1"/>
  <c r="CG161" i="1" s="1"/>
  <c r="CE14" i="1"/>
  <c r="CC14" i="1"/>
  <c r="CA14" i="1"/>
  <c r="BY14" i="1"/>
  <c r="BY161" i="1" s="1"/>
  <c r="BW14" i="1"/>
  <c r="BU14" i="1"/>
  <c r="BS14" i="1"/>
  <c r="BQ14" i="1"/>
  <c r="BQ161" i="1" s="1"/>
  <c r="BO14" i="1"/>
  <c r="BM14" i="1"/>
  <c r="BK14" i="1"/>
  <c r="BI14" i="1"/>
  <c r="BI161" i="1" s="1"/>
  <c r="BG14" i="1"/>
  <c r="BE14" i="1"/>
  <c r="BC14" i="1"/>
  <c r="BA14" i="1"/>
  <c r="BA161" i="1" s="1"/>
  <c r="AY14" i="1"/>
  <c r="AW14" i="1"/>
  <c r="AU14" i="1"/>
  <c r="AS14" i="1"/>
  <c r="AS161" i="1" s="1"/>
  <c r="AQ14" i="1"/>
  <c r="AO14" i="1"/>
  <c r="AM14" i="1"/>
  <c r="AK14" i="1"/>
  <c r="AK161" i="1" s="1"/>
  <c r="AI14" i="1"/>
  <c r="AG14" i="1"/>
  <c r="AE14" i="1"/>
  <c r="AC14" i="1"/>
  <c r="AC161" i="1" s="1"/>
  <c r="AA14" i="1"/>
  <c r="Y14" i="1"/>
  <c r="W14" i="1"/>
  <c r="U14" i="1"/>
  <c r="U161" i="1" s="1"/>
  <c r="S14" i="1"/>
  <c r="Q14" i="1"/>
  <c r="O14" i="1"/>
  <c r="M14" i="1"/>
  <c r="M161" i="1" s="1"/>
  <c r="S161" i="1" l="1"/>
  <c r="AA161" i="1"/>
  <c r="AI161" i="1"/>
  <c r="AQ161" i="1"/>
  <c r="AY161" i="1"/>
  <c r="BG161" i="1"/>
  <c r="BO161" i="1"/>
  <c r="CE161" i="1"/>
  <c r="CM161" i="1"/>
  <c r="CW161" i="1"/>
  <c r="DM161" i="1"/>
  <c r="DU161" i="1"/>
  <c r="EC161" i="1"/>
  <c r="EG41" i="1"/>
  <c r="EG64" i="1"/>
  <c r="EG100" i="1"/>
  <c r="EG129" i="1"/>
  <c r="EG136" i="1"/>
  <c r="O161" i="1"/>
  <c r="W161" i="1"/>
  <c r="AE161" i="1"/>
  <c r="AM161" i="1"/>
  <c r="AU161" i="1"/>
  <c r="BC161" i="1"/>
  <c r="BK161" i="1"/>
  <c r="BS161" i="1"/>
  <c r="CA161" i="1"/>
  <c r="CI161" i="1"/>
  <c r="CS161" i="1"/>
  <c r="DA161" i="1"/>
  <c r="DI161" i="1"/>
  <c r="DQ161" i="1"/>
  <c r="DY161" i="1"/>
  <c r="EG74" i="1"/>
  <c r="EG155" i="1"/>
  <c r="Q161" i="1"/>
  <c r="Y161" i="1"/>
  <c r="AG161" i="1"/>
  <c r="AO161" i="1"/>
  <c r="BE161" i="1"/>
  <c r="BM161" i="1"/>
  <c r="BU161" i="1"/>
  <c r="CC161" i="1"/>
  <c r="CK161" i="1"/>
  <c r="CU161" i="1"/>
  <c r="DC161" i="1"/>
  <c r="DK161" i="1"/>
  <c r="DS161" i="1"/>
  <c r="EA161" i="1"/>
  <c r="EG32" i="1"/>
  <c r="EG36" i="1"/>
  <c r="EG44" i="1"/>
  <c r="BW161" i="1"/>
  <c r="AW28" i="1"/>
  <c r="EG69" i="1"/>
  <c r="EG86" i="1"/>
  <c r="EG117" i="1"/>
  <c r="AW161" i="1"/>
  <c r="EG56" i="1"/>
  <c r="EG55" i="1" s="1"/>
  <c r="EG61" i="1"/>
  <c r="EG146" i="1"/>
  <c r="N16" i="1"/>
  <c r="V16" i="1"/>
  <c r="AD16" i="1"/>
  <c r="AL16" i="1"/>
  <c r="AT16" i="1"/>
  <c r="BB16" i="1"/>
  <c r="BJ16" i="1"/>
  <c r="BR16" i="1"/>
  <c r="BZ16" i="1"/>
  <c r="CH16" i="1"/>
  <c r="CP16" i="1"/>
  <c r="CX16" i="1"/>
  <c r="DF16" i="1"/>
  <c r="DN16" i="1"/>
  <c r="DV16" i="1"/>
  <c r="ED16" i="1"/>
  <c r="D17" i="1"/>
  <c r="P16" i="1"/>
  <c r="X16" i="1"/>
  <c r="AF16" i="1"/>
  <c r="AN16" i="1"/>
  <c r="AV16" i="1"/>
  <c r="BD16" i="1"/>
  <c r="BL16" i="1"/>
  <c r="BT16" i="1"/>
  <c r="CB16" i="1"/>
  <c r="CJ16" i="1"/>
  <c r="CR16" i="1"/>
  <c r="CZ16" i="1"/>
  <c r="DH16" i="1"/>
  <c r="DP16" i="1"/>
  <c r="DX16" i="1"/>
  <c r="EF16" i="1"/>
  <c r="R16" i="1"/>
  <c r="Z16" i="1"/>
  <c r="AH16" i="1"/>
  <c r="AP16" i="1"/>
  <c r="AX16" i="1"/>
  <c r="BF16" i="1"/>
  <c r="BN16" i="1"/>
  <c r="BV16" i="1"/>
  <c r="CD16" i="1"/>
  <c r="CL16" i="1"/>
  <c r="CT16" i="1"/>
  <c r="DB16" i="1"/>
  <c r="DJ16" i="1"/>
  <c r="DR16" i="1"/>
  <c r="DZ16" i="1"/>
  <c r="T16" i="1"/>
  <c r="AB16" i="1"/>
  <c r="AJ16" i="1"/>
  <c r="AR16" i="1"/>
  <c r="AZ16" i="1"/>
  <c r="BH16" i="1"/>
  <c r="BP16" i="1"/>
  <c r="BX16" i="1"/>
  <c r="CF16" i="1"/>
  <c r="CN16" i="1"/>
  <c r="CV16" i="1"/>
  <c r="DD16" i="1"/>
  <c r="DL16" i="1"/>
  <c r="DT16" i="1"/>
  <c r="EG104" i="1"/>
  <c r="EG103" i="1" s="1"/>
  <c r="EG106" i="1"/>
  <c r="EG105" i="1" s="1"/>
  <c r="EG150" i="1"/>
  <c r="EG161" i="1" l="1"/>
  <c r="EH16" i="1"/>
  <c r="DZ17" i="1"/>
  <c r="DR17" i="1"/>
  <c r="DJ17" i="1"/>
  <c r="DB17" i="1"/>
  <c r="CT17" i="1"/>
  <c r="CL17" i="1"/>
  <c r="CD17" i="1"/>
  <c r="BV17" i="1"/>
  <c r="BN17" i="1"/>
  <c r="BF17" i="1"/>
  <c r="AX17" i="1"/>
  <c r="AP17" i="1"/>
  <c r="AH17" i="1"/>
  <c r="Z17" i="1"/>
  <c r="R17" i="1"/>
  <c r="EF17" i="1"/>
  <c r="DX17" i="1"/>
  <c r="DP17" i="1"/>
  <c r="DH17" i="1"/>
  <c r="CZ17" i="1"/>
  <c r="CR17" i="1"/>
  <c r="CJ17" i="1"/>
  <c r="CB17" i="1"/>
  <c r="BT17" i="1"/>
  <c r="BL17" i="1"/>
  <c r="BD17" i="1"/>
  <c r="AV17" i="1"/>
  <c r="AN17" i="1"/>
  <c r="AF17" i="1"/>
  <c r="X17" i="1"/>
  <c r="P17" i="1"/>
  <c r="D18" i="1"/>
  <c r="ED17" i="1"/>
  <c r="DV17" i="1"/>
  <c r="DN17" i="1"/>
  <c r="DF17" i="1"/>
  <c r="CX17" i="1"/>
  <c r="CP17" i="1"/>
  <c r="CH17" i="1"/>
  <c r="BZ17" i="1"/>
  <c r="BR17" i="1"/>
  <c r="BJ17" i="1"/>
  <c r="BB17" i="1"/>
  <c r="AT17" i="1"/>
  <c r="AL17" i="1"/>
  <c r="AD17" i="1"/>
  <c r="V17" i="1"/>
  <c r="N17" i="1"/>
  <c r="EB17" i="1"/>
  <c r="DT17" i="1"/>
  <c r="DL17" i="1"/>
  <c r="DD17" i="1"/>
  <c r="CV17" i="1"/>
  <c r="CN17" i="1"/>
  <c r="CF17" i="1"/>
  <c r="BX17" i="1"/>
  <c r="BP17" i="1"/>
  <c r="BH17" i="1"/>
  <c r="AZ17" i="1"/>
  <c r="AR17" i="1"/>
  <c r="AJ17" i="1"/>
  <c r="AB17" i="1"/>
  <c r="T17" i="1"/>
  <c r="EF18" i="1" l="1"/>
  <c r="DX18" i="1"/>
  <c r="DP18" i="1"/>
  <c r="DH18" i="1"/>
  <c r="CZ18" i="1"/>
  <c r="CR18" i="1"/>
  <c r="CJ18" i="1"/>
  <c r="CB18" i="1"/>
  <c r="BT18" i="1"/>
  <c r="BL18" i="1"/>
  <c r="BD18" i="1"/>
  <c r="AV18" i="1"/>
  <c r="AN18" i="1"/>
  <c r="AF18" i="1"/>
  <c r="X18" i="1"/>
  <c r="P18" i="1"/>
  <c r="D19" i="1"/>
  <c r="ED18" i="1"/>
  <c r="DV18" i="1"/>
  <c r="DN18" i="1"/>
  <c r="DF18" i="1"/>
  <c r="CX18" i="1"/>
  <c r="CP18" i="1"/>
  <c r="CH18" i="1"/>
  <c r="BZ18" i="1"/>
  <c r="BR18" i="1"/>
  <c r="BJ18" i="1"/>
  <c r="BB18" i="1"/>
  <c r="AT18" i="1"/>
  <c r="AL18" i="1"/>
  <c r="AD18" i="1"/>
  <c r="V18" i="1"/>
  <c r="N18" i="1"/>
  <c r="D20" i="1"/>
  <c r="EB18" i="1"/>
  <c r="DT18" i="1"/>
  <c r="DL18" i="1"/>
  <c r="DD18" i="1"/>
  <c r="CV18" i="1"/>
  <c r="CN18" i="1"/>
  <c r="CF18" i="1"/>
  <c r="BX18" i="1"/>
  <c r="BP18" i="1"/>
  <c r="BH18" i="1"/>
  <c r="AZ18" i="1"/>
  <c r="AR18" i="1"/>
  <c r="AJ18" i="1"/>
  <c r="AB18" i="1"/>
  <c r="T18" i="1"/>
  <c r="DZ18" i="1"/>
  <c r="DR18" i="1"/>
  <c r="DJ18" i="1"/>
  <c r="DB18" i="1"/>
  <c r="CT18" i="1"/>
  <c r="CL18" i="1"/>
  <c r="CD18" i="1"/>
  <c r="BV18" i="1"/>
  <c r="BN18" i="1"/>
  <c r="BF18" i="1"/>
  <c r="AX18" i="1"/>
  <c r="AP18" i="1"/>
  <c r="AH18" i="1"/>
  <c r="Z18" i="1"/>
  <c r="R18" i="1"/>
  <c r="EH17" i="1"/>
  <c r="EH18" i="1" l="1"/>
  <c r="EF20" i="1"/>
  <c r="DX20" i="1"/>
  <c r="DP20" i="1"/>
  <c r="DH20" i="1"/>
  <c r="CZ20" i="1"/>
  <c r="CR20" i="1"/>
  <c r="CJ20" i="1"/>
  <c r="CB20" i="1"/>
  <c r="BT20" i="1"/>
  <c r="BL20" i="1"/>
  <c r="BD20" i="1"/>
  <c r="AV20" i="1"/>
  <c r="AN20" i="1"/>
  <c r="AF20" i="1"/>
  <c r="X20" i="1"/>
  <c r="P20" i="1"/>
  <c r="D21" i="1"/>
  <c r="ED20" i="1"/>
  <c r="DV20" i="1"/>
  <c r="DN20" i="1"/>
  <c r="DF20" i="1"/>
  <c r="CX20" i="1"/>
  <c r="CP20" i="1"/>
  <c r="CH20" i="1"/>
  <c r="BZ20" i="1"/>
  <c r="BR20" i="1"/>
  <c r="BJ20" i="1"/>
  <c r="BB20" i="1"/>
  <c r="AT20" i="1"/>
  <c r="AL20" i="1"/>
  <c r="AD20" i="1"/>
  <c r="V20" i="1"/>
  <c r="N20" i="1"/>
  <c r="EB20" i="1"/>
  <c r="DT20" i="1"/>
  <c r="DL20" i="1"/>
  <c r="DD20" i="1"/>
  <c r="CV20" i="1"/>
  <c r="CN20" i="1"/>
  <c r="CF20" i="1"/>
  <c r="BX20" i="1"/>
  <c r="BP20" i="1"/>
  <c r="BH20" i="1"/>
  <c r="AZ20" i="1"/>
  <c r="AR20" i="1"/>
  <c r="AJ20" i="1"/>
  <c r="AB20" i="1"/>
  <c r="T20" i="1"/>
  <c r="DZ20" i="1"/>
  <c r="DR20" i="1"/>
  <c r="DJ20" i="1"/>
  <c r="DB20" i="1"/>
  <c r="CT20" i="1"/>
  <c r="CL20" i="1"/>
  <c r="CD20" i="1"/>
  <c r="BV20" i="1"/>
  <c r="BN20" i="1"/>
  <c r="BF20" i="1"/>
  <c r="AX20" i="1"/>
  <c r="AP20" i="1"/>
  <c r="AH20" i="1"/>
  <c r="Z20" i="1"/>
  <c r="R20" i="1"/>
  <c r="ED19" i="1"/>
  <c r="DV19" i="1"/>
  <c r="DN19" i="1"/>
  <c r="DF19" i="1"/>
  <c r="CX19" i="1"/>
  <c r="CP19" i="1"/>
  <c r="CH19" i="1"/>
  <c r="BZ19" i="1"/>
  <c r="BR19" i="1"/>
  <c r="BJ19" i="1"/>
  <c r="BB19" i="1"/>
  <c r="AT19" i="1"/>
  <c r="AL19" i="1"/>
  <c r="AD19" i="1"/>
  <c r="V19" i="1"/>
  <c r="N19" i="1"/>
  <c r="EB19" i="1"/>
  <c r="DT19" i="1"/>
  <c r="DL19" i="1"/>
  <c r="DD19" i="1"/>
  <c r="CV19" i="1"/>
  <c r="CN19" i="1"/>
  <c r="CF19" i="1"/>
  <c r="BX19" i="1"/>
  <c r="BP19" i="1"/>
  <c r="BH19" i="1"/>
  <c r="AZ19" i="1"/>
  <c r="AR19" i="1"/>
  <c r="AJ19" i="1"/>
  <c r="AB19" i="1"/>
  <c r="T19" i="1"/>
  <c r="DZ19" i="1"/>
  <c r="DR19" i="1"/>
  <c r="DJ19" i="1"/>
  <c r="DB19" i="1"/>
  <c r="CT19" i="1"/>
  <c r="CL19" i="1"/>
  <c r="CD19" i="1"/>
  <c r="BV19" i="1"/>
  <c r="BN19" i="1"/>
  <c r="BF19" i="1"/>
  <c r="AX19" i="1"/>
  <c r="AP19" i="1"/>
  <c r="AH19" i="1"/>
  <c r="Z19" i="1"/>
  <c r="R19" i="1"/>
  <c r="EF19" i="1"/>
  <c r="DX19" i="1"/>
  <c r="DP19" i="1"/>
  <c r="DH19" i="1"/>
  <c r="CZ19" i="1"/>
  <c r="CR19" i="1"/>
  <c r="CJ19" i="1"/>
  <c r="CB19" i="1"/>
  <c r="BT19" i="1"/>
  <c r="BL19" i="1"/>
  <c r="BD19" i="1"/>
  <c r="AV19" i="1"/>
  <c r="AN19" i="1"/>
  <c r="AF19" i="1"/>
  <c r="X19" i="1"/>
  <c r="P19" i="1"/>
  <c r="D22" i="1" l="1"/>
  <c r="D23" i="1" s="1"/>
  <c r="ED21" i="1"/>
  <c r="ED14" i="1" s="1"/>
  <c r="DV21" i="1"/>
  <c r="DV14" i="1" s="1"/>
  <c r="DN21" i="1"/>
  <c r="DN14" i="1" s="1"/>
  <c r="DF21" i="1"/>
  <c r="DF14" i="1" s="1"/>
  <c r="CX21" i="1"/>
  <c r="CX14" i="1" s="1"/>
  <c r="CP21" i="1"/>
  <c r="CP14" i="1" s="1"/>
  <c r="CH21" i="1"/>
  <c r="CH14" i="1" s="1"/>
  <c r="BZ21" i="1"/>
  <c r="BZ14" i="1" s="1"/>
  <c r="BR21" i="1"/>
  <c r="BR14" i="1" s="1"/>
  <c r="BJ21" i="1"/>
  <c r="BJ14" i="1" s="1"/>
  <c r="BB21" i="1"/>
  <c r="BB14" i="1" s="1"/>
  <c r="AT21" i="1"/>
  <c r="AT14" i="1" s="1"/>
  <c r="AL21" i="1"/>
  <c r="AL14" i="1" s="1"/>
  <c r="AD21" i="1"/>
  <c r="AD14" i="1" s="1"/>
  <c r="V21" i="1"/>
  <c r="V14" i="1" s="1"/>
  <c r="N21" i="1"/>
  <c r="N14" i="1" s="1"/>
  <c r="EB21" i="1"/>
  <c r="EB14" i="1" s="1"/>
  <c r="DT21" i="1"/>
  <c r="DT14" i="1" s="1"/>
  <c r="DL21" i="1"/>
  <c r="DL14" i="1" s="1"/>
  <c r="DD21" i="1"/>
  <c r="DD14" i="1" s="1"/>
  <c r="CV21" i="1"/>
  <c r="CV14" i="1" s="1"/>
  <c r="CN21" i="1"/>
  <c r="CN14" i="1" s="1"/>
  <c r="CF21" i="1"/>
  <c r="CF14" i="1" s="1"/>
  <c r="BX21" i="1"/>
  <c r="BX14" i="1" s="1"/>
  <c r="BP21" i="1"/>
  <c r="BP14" i="1" s="1"/>
  <c r="BH21" i="1"/>
  <c r="BH14" i="1" s="1"/>
  <c r="AZ21" i="1"/>
  <c r="AZ14" i="1" s="1"/>
  <c r="AR21" i="1"/>
  <c r="AR14" i="1" s="1"/>
  <c r="AJ21" i="1"/>
  <c r="AJ14" i="1" s="1"/>
  <c r="AB21" i="1"/>
  <c r="AB14" i="1" s="1"/>
  <c r="T21" i="1"/>
  <c r="T14" i="1" s="1"/>
  <c r="DZ21" i="1"/>
  <c r="DZ14" i="1" s="1"/>
  <c r="DR21" i="1"/>
  <c r="DR14" i="1" s="1"/>
  <c r="DJ21" i="1"/>
  <c r="DJ14" i="1" s="1"/>
  <c r="DB21" i="1"/>
  <c r="DB14" i="1" s="1"/>
  <c r="CT21" i="1"/>
  <c r="CT14" i="1" s="1"/>
  <c r="CL21" i="1"/>
  <c r="CL14" i="1" s="1"/>
  <c r="CD21" i="1"/>
  <c r="CD14" i="1" s="1"/>
  <c r="BV21" i="1"/>
  <c r="BV14" i="1" s="1"/>
  <c r="BN21" i="1"/>
  <c r="BN14" i="1" s="1"/>
  <c r="BF21" i="1"/>
  <c r="BF14" i="1" s="1"/>
  <c r="AX21" i="1"/>
  <c r="AX14" i="1" s="1"/>
  <c r="AP21" i="1"/>
  <c r="AP14" i="1" s="1"/>
  <c r="AH21" i="1"/>
  <c r="AH14" i="1" s="1"/>
  <c r="Z21" i="1"/>
  <c r="Z14" i="1" s="1"/>
  <c r="R21" i="1"/>
  <c r="EF21" i="1"/>
  <c r="EF14" i="1" s="1"/>
  <c r="DX21" i="1"/>
  <c r="DX14" i="1" s="1"/>
  <c r="DP21" i="1"/>
  <c r="DP14" i="1" s="1"/>
  <c r="DH21" i="1"/>
  <c r="DH14" i="1" s="1"/>
  <c r="CZ21" i="1"/>
  <c r="CZ14" i="1" s="1"/>
  <c r="CR21" i="1"/>
  <c r="CR14" i="1" s="1"/>
  <c r="CJ21" i="1"/>
  <c r="CJ14" i="1" s="1"/>
  <c r="CB21" i="1"/>
  <c r="CB14" i="1" s="1"/>
  <c r="BT21" i="1"/>
  <c r="BT14" i="1" s="1"/>
  <c r="BL21" i="1"/>
  <c r="BL14" i="1" s="1"/>
  <c r="BD21" i="1"/>
  <c r="BD14" i="1" s="1"/>
  <c r="AV21" i="1"/>
  <c r="AV14" i="1" s="1"/>
  <c r="AN21" i="1"/>
  <c r="AN14" i="1" s="1"/>
  <c r="AF21" i="1"/>
  <c r="AF14" i="1" s="1"/>
  <c r="X21" i="1"/>
  <c r="X14" i="1" s="1"/>
  <c r="P21" i="1"/>
  <c r="P14" i="1" s="1"/>
  <c r="EH20" i="1"/>
  <c r="EH21" i="1" l="1"/>
  <c r="EH14" i="1" s="1"/>
  <c r="R14" i="1"/>
  <c r="EF23" i="1"/>
  <c r="EF22" i="1" s="1"/>
  <c r="DX23" i="1"/>
  <c r="DX22" i="1" s="1"/>
  <c r="DP23" i="1"/>
  <c r="DP22" i="1" s="1"/>
  <c r="DH23" i="1"/>
  <c r="DH22" i="1" s="1"/>
  <c r="CZ23" i="1"/>
  <c r="CZ22" i="1" s="1"/>
  <c r="CR23" i="1"/>
  <c r="CR22" i="1" s="1"/>
  <c r="CJ23" i="1"/>
  <c r="CJ22" i="1" s="1"/>
  <c r="CB23" i="1"/>
  <c r="CB22" i="1" s="1"/>
  <c r="BT23" i="1"/>
  <c r="BT22" i="1" s="1"/>
  <c r="BL23" i="1"/>
  <c r="BL22" i="1" s="1"/>
  <c r="BD23" i="1"/>
  <c r="BD22" i="1" s="1"/>
  <c r="AV23" i="1"/>
  <c r="AV22" i="1" s="1"/>
  <c r="AN23" i="1"/>
  <c r="AN22" i="1" s="1"/>
  <c r="AF23" i="1"/>
  <c r="AF22" i="1" s="1"/>
  <c r="X23" i="1"/>
  <c r="X22" i="1" s="1"/>
  <c r="P23" i="1"/>
  <c r="P22" i="1" s="1"/>
  <c r="D24" i="1"/>
  <c r="D25" i="1" s="1"/>
  <c r="ED23" i="1"/>
  <c r="ED22" i="1" s="1"/>
  <c r="DV23" i="1"/>
  <c r="DV22" i="1" s="1"/>
  <c r="DN23" i="1"/>
  <c r="DN22" i="1" s="1"/>
  <c r="DF23" i="1"/>
  <c r="DF22" i="1" s="1"/>
  <c r="CX23" i="1"/>
  <c r="CX22" i="1" s="1"/>
  <c r="CP23" i="1"/>
  <c r="CP22" i="1" s="1"/>
  <c r="CH23" i="1"/>
  <c r="CH22" i="1" s="1"/>
  <c r="BZ23" i="1"/>
  <c r="BZ22" i="1" s="1"/>
  <c r="BR23" i="1"/>
  <c r="BR22" i="1" s="1"/>
  <c r="BJ23" i="1"/>
  <c r="BJ22" i="1" s="1"/>
  <c r="BB23" i="1"/>
  <c r="BB22" i="1" s="1"/>
  <c r="AT23" i="1"/>
  <c r="AT22" i="1" s="1"/>
  <c r="AL23" i="1"/>
  <c r="AL22" i="1" s="1"/>
  <c r="AD23" i="1"/>
  <c r="AD22" i="1" s="1"/>
  <c r="V23" i="1"/>
  <c r="V22" i="1" s="1"/>
  <c r="N23" i="1"/>
  <c r="N22" i="1" s="1"/>
  <c r="EB23" i="1"/>
  <c r="EB22" i="1" s="1"/>
  <c r="DT23" i="1"/>
  <c r="DT22" i="1" s="1"/>
  <c r="DL23" i="1"/>
  <c r="DL22" i="1" s="1"/>
  <c r="DD23" i="1"/>
  <c r="DD22" i="1" s="1"/>
  <c r="CV23" i="1"/>
  <c r="CV22" i="1" s="1"/>
  <c r="CN23" i="1"/>
  <c r="CN22" i="1" s="1"/>
  <c r="CF23" i="1"/>
  <c r="CF22" i="1" s="1"/>
  <c r="BX23" i="1"/>
  <c r="BX22" i="1" s="1"/>
  <c r="BP23" i="1"/>
  <c r="BP22" i="1" s="1"/>
  <c r="BH23" i="1"/>
  <c r="BH22" i="1" s="1"/>
  <c r="AZ23" i="1"/>
  <c r="AZ22" i="1" s="1"/>
  <c r="AR23" i="1"/>
  <c r="AR22" i="1" s="1"/>
  <c r="AJ23" i="1"/>
  <c r="AJ22" i="1" s="1"/>
  <c r="AB23" i="1"/>
  <c r="AB22" i="1" s="1"/>
  <c r="T23" i="1"/>
  <c r="T22" i="1" s="1"/>
  <c r="DZ23" i="1"/>
  <c r="DZ22" i="1" s="1"/>
  <c r="DR23" i="1"/>
  <c r="DR22" i="1" s="1"/>
  <c r="DJ23" i="1"/>
  <c r="DJ22" i="1" s="1"/>
  <c r="DB23" i="1"/>
  <c r="DB22" i="1" s="1"/>
  <c r="CT23" i="1"/>
  <c r="CT22" i="1" s="1"/>
  <c r="CL23" i="1"/>
  <c r="CL22" i="1" s="1"/>
  <c r="CD23" i="1"/>
  <c r="CD22" i="1" s="1"/>
  <c r="BV23" i="1"/>
  <c r="BV22" i="1" s="1"/>
  <c r="BN23" i="1"/>
  <c r="BN22" i="1" s="1"/>
  <c r="BF23" i="1"/>
  <c r="BF22" i="1" s="1"/>
  <c r="AX23" i="1"/>
  <c r="AX22" i="1" s="1"/>
  <c r="AP23" i="1"/>
  <c r="AP22" i="1" s="1"/>
  <c r="AH23" i="1"/>
  <c r="AH22" i="1" s="1"/>
  <c r="Z23" i="1"/>
  <c r="Z22" i="1" s="1"/>
  <c r="R23" i="1"/>
  <c r="EF25" i="1" l="1"/>
  <c r="EF24" i="1" s="1"/>
  <c r="DX25" i="1"/>
  <c r="DX24" i="1" s="1"/>
  <c r="DP25" i="1"/>
  <c r="DP24" i="1" s="1"/>
  <c r="DH25" i="1"/>
  <c r="DH24" i="1" s="1"/>
  <c r="CZ25" i="1"/>
  <c r="CZ24" i="1" s="1"/>
  <c r="CR25" i="1"/>
  <c r="CR24" i="1" s="1"/>
  <c r="CJ25" i="1"/>
  <c r="CJ24" i="1" s="1"/>
  <c r="CB25" i="1"/>
  <c r="CB24" i="1" s="1"/>
  <c r="BT25" i="1"/>
  <c r="BT24" i="1" s="1"/>
  <c r="BL25" i="1"/>
  <c r="BL24" i="1" s="1"/>
  <c r="BD25" i="1"/>
  <c r="BD24" i="1" s="1"/>
  <c r="AP25" i="1"/>
  <c r="AP24" i="1" s="1"/>
  <c r="AH25" i="1"/>
  <c r="AH24" i="1" s="1"/>
  <c r="Z25" i="1"/>
  <c r="Z24" i="1" s="1"/>
  <c r="R25" i="1"/>
  <c r="ED25" i="1"/>
  <c r="ED24" i="1" s="1"/>
  <c r="DV25" i="1"/>
  <c r="DV24" i="1" s="1"/>
  <c r="DN25" i="1"/>
  <c r="DN24" i="1" s="1"/>
  <c r="DF25" i="1"/>
  <c r="DF24" i="1" s="1"/>
  <c r="CX25" i="1"/>
  <c r="CX24" i="1" s="1"/>
  <c r="CP25" i="1"/>
  <c r="CP24" i="1" s="1"/>
  <c r="CH25" i="1"/>
  <c r="CH24" i="1" s="1"/>
  <c r="BZ25" i="1"/>
  <c r="BZ24" i="1" s="1"/>
  <c r="BR25" i="1"/>
  <c r="BR24" i="1" s="1"/>
  <c r="BJ25" i="1"/>
  <c r="BJ24" i="1" s="1"/>
  <c r="BB25" i="1"/>
  <c r="BB24" i="1" s="1"/>
  <c r="AV25" i="1"/>
  <c r="AV24" i="1" s="1"/>
  <c r="AN25" i="1"/>
  <c r="AN24" i="1" s="1"/>
  <c r="AF25" i="1"/>
  <c r="AF24" i="1" s="1"/>
  <c r="X25" i="1"/>
  <c r="X24" i="1" s="1"/>
  <c r="P25" i="1"/>
  <c r="P24" i="1" s="1"/>
  <c r="EB25" i="1"/>
  <c r="EB24" i="1" s="1"/>
  <c r="DT25" i="1"/>
  <c r="DT24" i="1" s="1"/>
  <c r="DL25" i="1"/>
  <c r="DL24" i="1" s="1"/>
  <c r="DD25" i="1"/>
  <c r="DD24" i="1" s="1"/>
  <c r="CV25" i="1"/>
  <c r="CV24" i="1" s="1"/>
  <c r="CN25" i="1"/>
  <c r="CN24" i="1" s="1"/>
  <c r="CF25" i="1"/>
  <c r="CF24" i="1" s="1"/>
  <c r="BX25" i="1"/>
  <c r="BX24" i="1" s="1"/>
  <c r="BP25" i="1"/>
  <c r="BP24" i="1" s="1"/>
  <c r="BH25" i="1"/>
  <c r="BH24" i="1" s="1"/>
  <c r="AZ25" i="1"/>
  <c r="AZ24" i="1" s="1"/>
  <c r="AT25" i="1"/>
  <c r="AT24" i="1" s="1"/>
  <c r="AL25" i="1"/>
  <c r="AL24" i="1" s="1"/>
  <c r="AD25" i="1"/>
  <c r="AD24" i="1" s="1"/>
  <c r="V25" i="1"/>
  <c r="V24" i="1" s="1"/>
  <c r="N25" i="1"/>
  <c r="N24" i="1" s="1"/>
  <c r="D26" i="1"/>
  <c r="D27" i="1" s="1"/>
  <c r="DZ25" i="1"/>
  <c r="DZ24" i="1" s="1"/>
  <c r="DR25" i="1"/>
  <c r="DR24" i="1" s="1"/>
  <c r="DJ25" i="1"/>
  <c r="DJ24" i="1" s="1"/>
  <c r="DB25" i="1"/>
  <c r="DB24" i="1" s="1"/>
  <c r="CT25" i="1"/>
  <c r="CT24" i="1" s="1"/>
  <c r="CL25" i="1"/>
  <c r="CL24" i="1" s="1"/>
  <c r="CD25" i="1"/>
  <c r="CD24" i="1" s="1"/>
  <c r="BV25" i="1"/>
  <c r="BV24" i="1" s="1"/>
  <c r="BN25" i="1"/>
  <c r="BN24" i="1" s="1"/>
  <c r="BF25" i="1"/>
  <c r="BF24" i="1" s="1"/>
  <c r="AR25" i="1"/>
  <c r="AR24" i="1" s="1"/>
  <c r="AJ25" i="1"/>
  <c r="AJ24" i="1" s="1"/>
  <c r="AB25" i="1"/>
  <c r="AB24" i="1" s="1"/>
  <c r="T25" i="1"/>
  <c r="T24" i="1" s="1"/>
  <c r="AX25" i="1"/>
  <c r="AX24" i="1" s="1"/>
  <c r="EH23" i="1"/>
  <c r="EH22" i="1" s="1"/>
  <c r="R22" i="1"/>
  <c r="EH25" i="1" l="1"/>
  <c r="EH24" i="1" s="1"/>
  <c r="R24" i="1"/>
  <c r="EF27" i="1"/>
  <c r="EF26" i="1" s="1"/>
  <c r="DX27" i="1"/>
  <c r="DX26" i="1" s="1"/>
  <c r="DP27" i="1"/>
  <c r="DP26" i="1" s="1"/>
  <c r="DH27" i="1"/>
  <c r="DH26" i="1" s="1"/>
  <c r="CZ27" i="1"/>
  <c r="CZ26" i="1" s="1"/>
  <c r="CR27" i="1"/>
  <c r="CR26" i="1" s="1"/>
  <c r="CJ27" i="1"/>
  <c r="CJ26" i="1" s="1"/>
  <c r="CB27" i="1"/>
  <c r="CB26" i="1" s="1"/>
  <c r="BT27" i="1"/>
  <c r="BT26" i="1" s="1"/>
  <c r="BL27" i="1"/>
  <c r="BL26" i="1" s="1"/>
  <c r="D28" i="1"/>
  <c r="D29" i="1" s="1"/>
  <c r="ED27" i="1"/>
  <c r="ED26" i="1" s="1"/>
  <c r="DV27" i="1"/>
  <c r="DV26" i="1" s="1"/>
  <c r="DN27" i="1"/>
  <c r="DN26" i="1" s="1"/>
  <c r="DF27" i="1"/>
  <c r="DF26" i="1" s="1"/>
  <c r="CX27" i="1"/>
  <c r="CX26" i="1" s="1"/>
  <c r="CP27" i="1"/>
  <c r="CP26" i="1" s="1"/>
  <c r="CH27" i="1"/>
  <c r="CH26" i="1" s="1"/>
  <c r="BZ27" i="1"/>
  <c r="BZ26" i="1" s="1"/>
  <c r="BR27" i="1"/>
  <c r="BR26" i="1" s="1"/>
  <c r="BJ27" i="1"/>
  <c r="BJ26" i="1" s="1"/>
  <c r="BB27" i="1"/>
  <c r="BB26" i="1" s="1"/>
  <c r="AT27" i="1"/>
  <c r="AT26" i="1" s="1"/>
  <c r="AL27" i="1"/>
  <c r="AL26" i="1" s="1"/>
  <c r="AD27" i="1"/>
  <c r="AD26" i="1" s="1"/>
  <c r="V27" i="1"/>
  <c r="V26" i="1" s="1"/>
  <c r="N27" i="1"/>
  <c r="N26" i="1" s="1"/>
  <c r="EB27" i="1"/>
  <c r="EB26" i="1" s="1"/>
  <c r="DT27" i="1"/>
  <c r="DT26" i="1" s="1"/>
  <c r="DL27" i="1"/>
  <c r="DL26" i="1" s="1"/>
  <c r="DD27" i="1"/>
  <c r="DD26" i="1" s="1"/>
  <c r="CV27" i="1"/>
  <c r="CV26" i="1" s="1"/>
  <c r="CN27" i="1"/>
  <c r="CN26" i="1" s="1"/>
  <c r="CF27" i="1"/>
  <c r="CF26" i="1" s="1"/>
  <c r="BX27" i="1"/>
  <c r="BX26" i="1" s="1"/>
  <c r="BP27" i="1"/>
  <c r="BP26" i="1" s="1"/>
  <c r="BH27" i="1"/>
  <c r="BH26" i="1" s="1"/>
  <c r="AZ27" i="1"/>
  <c r="AZ26" i="1" s="1"/>
  <c r="AR27" i="1"/>
  <c r="AR26" i="1" s="1"/>
  <c r="AJ27" i="1"/>
  <c r="AJ26" i="1" s="1"/>
  <c r="AB27" i="1"/>
  <c r="AB26" i="1" s="1"/>
  <c r="T27" i="1"/>
  <c r="T26" i="1" s="1"/>
  <c r="DZ27" i="1"/>
  <c r="DZ26" i="1" s="1"/>
  <c r="DR27" i="1"/>
  <c r="DR26" i="1" s="1"/>
  <c r="DJ27" i="1"/>
  <c r="DJ26" i="1" s="1"/>
  <c r="DB27" i="1"/>
  <c r="DB26" i="1" s="1"/>
  <c r="CT27" i="1"/>
  <c r="CT26" i="1" s="1"/>
  <c r="CL27" i="1"/>
  <c r="CL26" i="1" s="1"/>
  <c r="CD27" i="1"/>
  <c r="CD26" i="1" s="1"/>
  <c r="BV27" i="1"/>
  <c r="BV26" i="1" s="1"/>
  <c r="BN27" i="1"/>
  <c r="BN26" i="1" s="1"/>
  <c r="BF27" i="1"/>
  <c r="BF26" i="1" s="1"/>
  <c r="AX27" i="1"/>
  <c r="AX26" i="1" s="1"/>
  <c r="AP27" i="1"/>
  <c r="AP26" i="1" s="1"/>
  <c r="AH27" i="1"/>
  <c r="AH26" i="1" s="1"/>
  <c r="Z27" i="1"/>
  <c r="Z26" i="1" s="1"/>
  <c r="R27" i="1"/>
  <c r="AV27" i="1"/>
  <c r="AV26" i="1" s="1"/>
  <c r="P27" i="1"/>
  <c r="P26" i="1" s="1"/>
  <c r="AN27" i="1"/>
  <c r="AN26" i="1" s="1"/>
  <c r="AF27" i="1"/>
  <c r="AF26" i="1" s="1"/>
  <c r="BD27" i="1"/>
  <c r="BD26" i="1" s="1"/>
  <c r="X27" i="1"/>
  <c r="X26" i="1" s="1"/>
  <c r="EF29" i="1" l="1"/>
  <c r="EF28" i="1" s="1"/>
  <c r="DX29" i="1"/>
  <c r="DX28" i="1" s="1"/>
  <c r="DP29" i="1"/>
  <c r="DP28" i="1" s="1"/>
  <c r="DH29" i="1"/>
  <c r="DH28" i="1" s="1"/>
  <c r="CZ29" i="1"/>
  <c r="CZ28" i="1" s="1"/>
  <c r="CR29" i="1"/>
  <c r="CR28" i="1" s="1"/>
  <c r="CJ29" i="1"/>
  <c r="CJ28" i="1" s="1"/>
  <c r="CB29" i="1"/>
  <c r="CB28" i="1" s="1"/>
  <c r="BT29" i="1"/>
  <c r="BT28" i="1" s="1"/>
  <c r="BL29" i="1"/>
  <c r="BL28" i="1" s="1"/>
  <c r="BD29" i="1"/>
  <c r="BD28" i="1" s="1"/>
  <c r="AP29" i="1"/>
  <c r="AP28" i="1" s="1"/>
  <c r="AH29" i="1"/>
  <c r="AH28" i="1" s="1"/>
  <c r="Z29" i="1"/>
  <c r="Z28" i="1" s="1"/>
  <c r="R29" i="1"/>
  <c r="D30" i="1"/>
  <c r="D31" i="1" s="1"/>
  <c r="ED29" i="1"/>
  <c r="ED28" i="1" s="1"/>
  <c r="DV29" i="1"/>
  <c r="DV28" i="1" s="1"/>
  <c r="DN29" i="1"/>
  <c r="DN28" i="1" s="1"/>
  <c r="DF29" i="1"/>
  <c r="DF28" i="1" s="1"/>
  <c r="CX29" i="1"/>
  <c r="CX28" i="1" s="1"/>
  <c r="CP29" i="1"/>
  <c r="CP28" i="1" s="1"/>
  <c r="CH29" i="1"/>
  <c r="CH28" i="1" s="1"/>
  <c r="BZ29" i="1"/>
  <c r="BZ28" i="1" s="1"/>
  <c r="BR29" i="1"/>
  <c r="BR28" i="1" s="1"/>
  <c r="BJ29" i="1"/>
  <c r="BJ28" i="1" s="1"/>
  <c r="BB29" i="1"/>
  <c r="BB28" i="1" s="1"/>
  <c r="AV29" i="1"/>
  <c r="AV28" i="1" s="1"/>
  <c r="AN29" i="1"/>
  <c r="AN28" i="1" s="1"/>
  <c r="AF29" i="1"/>
  <c r="AF28" i="1" s="1"/>
  <c r="X29" i="1"/>
  <c r="X28" i="1" s="1"/>
  <c r="P29" i="1"/>
  <c r="P28" i="1" s="1"/>
  <c r="EB29" i="1"/>
  <c r="EB28" i="1" s="1"/>
  <c r="DT29" i="1"/>
  <c r="DT28" i="1" s="1"/>
  <c r="DL29" i="1"/>
  <c r="DL28" i="1" s="1"/>
  <c r="DD29" i="1"/>
  <c r="DD28" i="1" s="1"/>
  <c r="CV29" i="1"/>
  <c r="CV28" i="1" s="1"/>
  <c r="CN29" i="1"/>
  <c r="CN28" i="1" s="1"/>
  <c r="CF29" i="1"/>
  <c r="CF28" i="1" s="1"/>
  <c r="BX29" i="1"/>
  <c r="BX28" i="1" s="1"/>
  <c r="BP29" i="1"/>
  <c r="BP28" i="1" s="1"/>
  <c r="BH29" i="1"/>
  <c r="BH28" i="1" s="1"/>
  <c r="AZ29" i="1"/>
  <c r="AZ28" i="1" s="1"/>
  <c r="AT29" i="1"/>
  <c r="AT28" i="1" s="1"/>
  <c r="AL29" i="1"/>
  <c r="AL28" i="1" s="1"/>
  <c r="AD29" i="1"/>
  <c r="AD28" i="1" s="1"/>
  <c r="V29" i="1"/>
  <c r="V28" i="1" s="1"/>
  <c r="N29" i="1"/>
  <c r="N28" i="1" s="1"/>
  <c r="DZ29" i="1"/>
  <c r="DZ28" i="1" s="1"/>
  <c r="DR29" i="1"/>
  <c r="DR28" i="1" s="1"/>
  <c r="DJ29" i="1"/>
  <c r="DJ28" i="1" s="1"/>
  <c r="DB29" i="1"/>
  <c r="DB28" i="1" s="1"/>
  <c r="CT29" i="1"/>
  <c r="CT28" i="1" s="1"/>
  <c r="CL29" i="1"/>
  <c r="CL28" i="1" s="1"/>
  <c r="CD29" i="1"/>
  <c r="CD28" i="1" s="1"/>
  <c r="BV29" i="1"/>
  <c r="BV28" i="1" s="1"/>
  <c r="BN29" i="1"/>
  <c r="BN28" i="1" s="1"/>
  <c r="BF29" i="1"/>
  <c r="BF28" i="1" s="1"/>
  <c r="AR29" i="1"/>
  <c r="AR28" i="1" s="1"/>
  <c r="AJ29" i="1"/>
  <c r="AJ28" i="1" s="1"/>
  <c r="AB29" i="1"/>
  <c r="AB28" i="1" s="1"/>
  <c r="T29" i="1"/>
  <c r="T28" i="1" s="1"/>
  <c r="AX29" i="1"/>
  <c r="AX28" i="1" s="1"/>
  <c r="EH27" i="1"/>
  <c r="EH26" i="1" s="1"/>
  <c r="R26" i="1"/>
  <c r="DZ31" i="1" l="1"/>
  <c r="DZ30" i="1" s="1"/>
  <c r="DR31" i="1"/>
  <c r="DR30" i="1" s="1"/>
  <c r="DJ31" i="1"/>
  <c r="DJ30" i="1" s="1"/>
  <c r="DB31" i="1"/>
  <c r="DB30" i="1" s="1"/>
  <c r="CT31" i="1"/>
  <c r="CT30" i="1" s="1"/>
  <c r="CL31" i="1"/>
  <c r="CL30" i="1" s="1"/>
  <c r="CD31" i="1"/>
  <c r="CD30" i="1" s="1"/>
  <c r="BV31" i="1"/>
  <c r="BV30" i="1" s="1"/>
  <c r="BN31" i="1"/>
  <c r="BN30" i="1" s="1"/>
  <c r="BF31" i="1"/>
  <c r="BF30" i="1" s="1"/>
  <c r="AX31" i="1"/>
  <c r="AX30" i="1" s="1"/>
  <c r="AP31" i="1"/>
  <c r="AP30" i="1" s="1"/>
  <c r="AH31" i="1"/>
  <c r="AH30" i="1" s="1"/>
  <c r="Z31" i="1"/>
  <c r="Z30" i="1" s="1"/>
  <c r="R31" i="1"/>
  <c r="EF31" i="1"/>
  <c r="EF30" i="1" s="1"/>
  <c r="DX31" i="1"/>
  <c r="DX30" i="1" s="1"/>
  <c r="DP31" i="1"/>
  <c r="DP30" i="1" s="1"/>
  <c r="DH31" i="1"/>
  <c r="DH30" i="1" s="1"/>
  <c r="CZ31" i="1"/>
  <c r="CZ30" i="1" s="1"/>
  <c r="CR31" i="1"/>
  <c r="CR30" i="1" s="1"/>
  <c r="CJ31" i="1"/>
  <c r="CJ30" i="1" s="1"/>
  <c r="CB31" i="1"/>
  <c r="CB30" i="1" s="1"/>
  <c r="BT31" i="1"/>
  <c r="BT30" i="1" s="1"/>
  <c r="BL31" i="1"/>
  <c r="BL30" i="1" s="1"/>
  <c r="BD31" i="1"/>
  <c r="BD30" i="1" s="1"/>
  <c r="AV31" i="1"/>
  <c r="AV30" i="1" s="1"/>
  <c r="AN31" i="1"/>
  <c r="AN30" i="1" s="1"/>
  <c r="AF31" i="1"/>
  <c r="AF30" i="1" s="1"/>
  <c r="X31" i="1"/>
  <c r="X30" i="1" s="1"/>
  <c r="P31" i="1"/>
  <c r="P30" i="1" s="1"/>
  <c r="D32" i="1"/>
  <c r="D33" i="1" s="1"/>
  <c r="ED31" i="1"/>
  <c r="ED30" i="1" s="1"/>
  <c r="DV31" i="1"/>
  <c r="DV30" i="1" s="1"/>
  <c r="DN31" i="1"/>
  <c r="DN30" i="1" s="1"/>
  <c r="DF31" i="1"/>
  <c r="DF30" i="1" s="1"/>
  <c r="CX31" i="1"/>
  <c r="CX30" i="1" s="1"/>
  <c r="CP31" i="1"/>
  <c r="CP30" i="1" s="1"/>
  <c r="CH31" i="1"/>
  <c r="CH30" i="1" s="1"/>
  <c r="BZ31" i="1"/>
  <c r="BZ30" i="1" s="1"/>
  <c r="BR31" i="1"/>
  <c r="BR30" i="1" s="1"/>
  <c r="BJ31" i="1"/>
  <c r="BJ30" i="1" s="1"/>
  <c r="BB31" i="1"/>
  <c r="BB30" i="1" s="1"/>
  <c r="AT31" i="1"/>
  <c r="AT30" i="1" s="1"/>
  <c r="AL31" i="1"/>
  <c r="AL30" i="1" s="1"/>
  <c r="AD31" i="1"/>
  <c r="AD30" i="1" s="1"/>
  <c r="V31" i="1"/>
  <c r="V30" i="1" s="1"/>
  <c r="N31" i="1"/>
  <c r="N30" i="1" s="1"/>
  <c r="EB31" i="1"/>
  <c r="EB30" i="1" s="1"/>
  <c r="DT31" i="1"/>
  <c r="DT30" i="1" s="1"/>
  <c r="DL31" i="1"/>
  <c r="DL30" i="1" s="1"/>
  <c r="DD31" i="1"/>
  <c r="DD30" i="1" s="1"/>
  <c r="CV31" i="1"/>
  <c r="CV30" i="1" s="1"/>
  <c r="CN31" i="1"/>
  <c r="CN30" i="1" s="1"/>
  <c r="CF31" i="1"/>
  <c r="CF30" i="1" s="1"/>
  <c r="BX31" i="1"/>
  <c r="BX30" i="1" s="1"/>
  <c r="BP31" i="1"/>
  <c r="BP30" i="1" s="1"/>
  <c r="BH31" i="1"/>
  <c r="BH30" i="1" s="1"/>
  <c r="AZ31" i="1"/>
  <c r="AZ30" i="1" s="1"/>
  <c r="AR31" i="1"/>
  <c r="AR30" i="1" s="1"/>
  <c r="AJ31" i="1"/>
  <c r="AJ30" i="1" s="1"/>
  <c r="AB31" i="1"/>
  <c r="AB30" i="1" s="1"/>
  <c r="T31" i="1"/>
  <c r="T30" i="1" s="1"/>
  <c r="EH29" i="1"/>
  <c r="EH28" i="1" s="1"/>
  <c r="R28" i="1"/>
  <c r="EH31" i="1" l="1"/>
  <c r="EH30" i="1" s="1"/>
  <c r="R30" i="1"/>
  <c r="EB33" i="1"/>
  <c r="DT33" i="1"/>
  <c r="DL33" i="1"/>
  <c r="DD33" i="1"/>
  <c r="CV33" i="1"/>
  <c r="CN33" i="1"/>
  <c r="CF33" i="1"/>
  <c r="BX33" i="1"/>
  <c r="BP33" i="1"/>
  <c r="BH33" i="1"/>
  <c r="AZ33" i="1"/>
  <c r="AR33" i="1"/>
  <c r="AJ33" i="1"/>
  <c r="AB33" i="1"/>
  <c r="T33" i="1"/>
  <c r="DZ33" i="1"/>
  <c r="DR33" i="1"/>
  <c r="DJ33" i="1"/>
  <c r="DB33" i="1"/>
  <c r="CT33" i="1"/>
  <c r="CL33" i="1"/>
  <c r="CD33" i="1"/>
  <c r="BV33" i="1"/>
  <c r="BN33" i="1"/>
  <c r="BF33" i="1"/>
  <c r="AX33" i="1"/>
  <c r="AP33" i="1"/>
  <c r="AH33" i="1"/>
  <c r="Z33" i="1"/>
  <c r="R33" i="1"/>
  <c r="EF33" i="1"/>
  <c r="DX33" i="1"/>
  <c r="DP33" i="1"/>
  <c r="DH33" i="1"/>
  <c r="CZ33" i="1"/>
  <c r="CR33" i="1"/>
  <c r="CJ33" i="1"/>
  <c r="CB33" i="1"/>
  <c r="BT33" i="1"/>
  <c r="BL33" i="1"/>
  <c r="BD33" i="1"/>
  <c r="AV33" i="1"/>
  <c r="AN33" i="1"/>
  <c r="AF33" i="1"/>
  <c r="X33" i="1"/>
  <c r="P33" i="1"/>
  <c r="D34" i="1"/>
  <c r="ED33" i="1"/>
  <c r="DV33" i="1"/>
  <c r="DN33" i="1"/>
  <c r="DF33" i="1"/>
  <c r="CX33" i="1"/>
  <c r="CP33" i="1"/>
  <c r="CH33" i="1"/>
  <c r="BZ33" i="1"/>
  <c r="BR33" i="1"/>
  <c r="BJ33" i="1"/>
  <c r="BB33" i="1"/>
  <c r="AT33" i="1"/>
  <c r="AL33" i="1"/>
  <c r="AD33" i="1"/>
  <c r="V33" i="1"/>
  <c r="N33" i="1"/>
  <c r="DZ34" i="1" l="1"/>
  <c r="DR34" i="1"/>
  <c r="DJ34" i="1"/>
  <c r="DB34" i="1"/>
  <c r="CT34" i="1"/>
  <c r="CL34" i="1"/>
  <c r="CD34" i="1"/>
  <c r="BV34" i="1"/>
  <c r="BN34" i="1"/>
  <c r="BF34" i="1"/>
  <c r="AX34" i="1"/>
  <c r="AP34" i="1"/>
  <c r="AH34" i="1"/>
  <c r="Z34" i="1"/>
  <c r="R34" i="1"/>
  <c r="EF34" i="1"/>
  <c r="DX34" i="1"/>
  <c r="DP34" i="1"/>
  <c r="DH34" i="1"/>
  <c r="CZ34" i="1"/>
  <c r="CR34" i="1"/>
  <c r="CJ34" i="1"/>
  <c r="CB34" i="1"/>
  <c r="BT34" i="1"/>
  <c r="BL34" i="1"/>
  <c r="BD34" i="1"/>
  <c r="AV34" i="1"/>
  <c r="AN34" i="1"/>
  <c r="AF34" i="1"/>
  <c r="X34" i="1"/>
  <c r="P34" i="1"/>
  <c r="D35" i="1"/>
  <c r="ED34" i="1"/>
  <c r="DV34" i="1"/>
  <c r="DN34" i="1"/>
  <c r="DF34" i="1"/>
  <c r="CX34" i="1"/>
  <c r="CP34" i="1"/>
  <c r="CH34" i="1"/>
  <c r="BZ34" i="1"/>
  <c r="BR34" i="1"/>
  <c r="BJ34" i="1"/>
  <c r="BB34" i="1"/>
  <c r="AT34" i="1"/>
  <c r="AL34" i="1"/>
  <c r="AD34" i="1"/>
  <c r="V34" i="1"/>
  <c r="N34" i="1"/>
  <c r="EB34" i="1"/>
  <c r="DT34" i="1"/>
  <c r="DL34" i="1"/>
  <c r="DD34" i="1"/>
  <c r="CV34" i="1"/>
  <c r="CN34" i="1"/>
  <c r="CF34" i="1"/>
  <c r="BX34" i="1"/>
  <c r="BP34" i="1"/>
  <c r="BH34" i="1"/>
  <c r="AZ34" i="1"/>
  <c r="AR34" i="1"/>
  <c r="AJ34" i="1"/>
  <c r="AB34" i="1"/>
  <c r="T34" i="1"/>
  <c r="EH33" i="1"/>
  <c r="EF35" i="1" l="1"/>
  <c r="EF32" i="1" s="1"/>
  <c r="DX35" i="1"/>
  <c r="DX32" i="1" s="1"/>
  <c r="DP35" i="1"/>
  <c r="DP32" i="1" s="1"/>
  <c r="DH35" i="1"/>
  <c r="DH32" i="1" s="1"/>
  <c r="CZ35" i="1"/>
  <c r="CZ32" i="1" s="1"/>
  <c r="CR35" i="1"/>
  <c r="CR32" i="1" s="1"/>
  <c r="CJ35" i="1"/>
  <c r="CJ32" i="1" s="1"/>
  <c r="CB35" i="1"/>
  <c r="CB32" i="1" s="1"/>
  <c r="BT35" i="1"/>
  <c r="BT32" i="1" s="1"/>
  <c r="BL35" i="1"/>
  <c r="BL32" i="1" s="1"/>
  <c r="BD35" i="1"/>
  <c r="BD32" i="1" s="1"/>
  <c r="AV35" i="1"/>
  <c r="AV32" i="1" s="1"/>
  <c r="AN35" i="1"/>
  <c r="AN32" i="1" s="1"/>
  <c r="AF35" i="1"/>
  <c r="AF32" i="1" s="1"/>
  <c r="X35" i="1"/>
  <c r="X32" i="1" s="1"/>
  <c r="P35" i="1"/>
  <c r="P32" i="1" s="1"/>
  <c r="D36" i="1"/>
  <c r="D37" i="1" s="1"/>
  <c r="ED35" i="1"/>
  <c r="ED32" i="1" s="1"/>
  <c r="DV35" i="1"/>
  <c r="DV32" i="1" s="1"/>
  <c r="DN35" i="1"/>
  <c r="DN32" i="1" s="1"/>
  <c r="DF35" i="1"/>
  <c r="DF32" i="1" s="1"/>
  <c r="CX35" i="1"/>
  <c r="CX32" i="1" s="1"/>
  <c r="CP35" i="1"/>
  <c r="CP32" i="1" s="1"/>
  <c r="CH35" i="1"/>
  <c r="CH32" i="1" s="1"/>
  <c r="BZ35" i="1"/>
  <c r="BZ32" i="1" s="1"/>
  <c r="BR35" i="1"/>
  <c r="BR32" i="1" s="1"/>
  <c r="BJ35" i="1"/>
  <c r="BJ32" i="1" s="1"/>
  <c r="BB35" i="1"/>
  <c r="BB32" i="1" s="1"/>
  <c r="AT35" i="1"/>
  <c r="AT32" i="1" s="1"/>
  <c r="AL35" i="1"/>
  <c r="AL32" i="1" s="1"/>
  <c r="AD35" i="1"/>
  <c r="AD32" i="1" s="1"/>
  <c r="V35" i="1"/>
  <c r="V32" i="1" s="1"/>
  <c r="N35" i="1"/>
  <c r="N32" i="1" s="1"/>
  <c r="EB35" i="1"/>
  <c r="EB32" i="1" s="1"/>
  <c r="DT35" i="1"/>
  <c r="DT32" i="1" s="1"/>
  <c r="DL35" i="1"/>
  <c r="DL32" i="1" s="1"/>
  <c r="DD35" i="1"/>
  <c r="DD32" i="1" s="1"/>
  <c r="CV35" i="1"/>
  <c r="CV32" i="1" s="1"/>
  <c r="CN35" i="1"/>
  <c r="CN32" i="1" s="1"/>
  <c r="CF35" i="1"/>
  <c r="CF32" i="1" s="1"/>
  <c r="BX35" i="1"/>
  <c r="BX32" i="1" s="1"/>
  <c r="BP35" i="1"/>
  <c r="BP32" i="1" s="1"/>
  <c r="BH35" i="1"/>
  <c r="BH32" i="1" s="1"/>
  <c r="AZ35" i="1"/>
  <c r="AZ32" i="1" s="1"/>
  <c r="AR35" i="1"/>
  <c r="AR32" i="1" s="1"/>
  <c r="AJ35" i="1"/>
  <c r="AJ32" i="1" s="1"/>
  <c r="AB35" i="1"/>
  <c r="AB32" i="1" s="1"/>
  <c r="T35" i="1"/>
  <c r="T32" i="1" s="1"/>
  <c r="DZ35" i="1"/>
  <c r="DZ32" i="1" s="1"/>
  <c r="DR35" i="1"/>
  <c r="DR32" i="1" s="1"/>
  <c r="DJ35" i="1"/>
  <c r="DJ32" i="1" s="1"/>
  <c r="DB35" i="1"/>
  <c r="DB32" i="1" s="1"/>
  <c r="CT35" i="1"/>
  <c r="CT32" i="1" s="1"/>
  <c r="CL35" i="1"/>
  <c r="CL32" i="1" s="1"/>
  <c r="CD35" i="1"/>
  <c r="CD32" i="1" s="1"/>
  <c r="BV35" i="1"/>
  <c r="BV32" i="1" s="1"/>
  <c r="BN35" i="1"/>
  <c r="BN32" i="1" s="1"/>
  <c r="BF35" i="1"/>
  <c r="BF32" i="1" s="1"/>
  <c r="AX35" i="1"/>
  <c r="AX32" i="1" s="1"/>
  <c r="AP35" i="1"/>
  <c r="AP32" i="1" s="1"/>
  <c r="AH35" i="1"/>
  <c r="AH32" i="1" s="1"/>
  <c r="Z35" i="1"/>
  <c r="Z32" i="1" s="1"/>
  <c r="R35" i="1"/>
  <c r="EH34" i="1"/>
  <c r="DZ37" i="1" l="1"/>
  <c r="DR37" i="1"/>
  <c r="DJ37" i="1"/>
  <c r="DB37" i="1"/>
  <c r="CT37" i="1"/>
  <c r="CL37" i="1"/>
  <c r="CD37" i="1"/>
  <c r="BV37" i="1"/>
  <c r="BN37" i="1"/>
  <c r="BF37" i="1"/>
  <c r="AX37" i="1"/>
  <c r="AP37" i="1"/>
  <c r="AH37" i="1"/>
  <c r="Z37" i="1"/>
  <c r="R37" i="1"/>
  <c r="EF37" i="1"/>
  <c r="DX37" i="1"/>
  <c r="DP37" i="1"/>
  <c r="DH37" i="1"/>
  <c r="CZ37" i="1"/>
  <c r="CR37" i="1"/>
  <c r="CJ37" i="1"/>
  <c r="CB37" i="1"/>
  <c r="BT37" i="1"/>
  <c r="BL37" i="1"/>
  <c r="BD37" i="1"/>
  <c r="AV37" i="1"/>
  <c r="AN37" i="1"/>
  <c r="AF37" i="1"/>
  <c r="X37" i="1"/>
  <c r="P37" i="1"/>
  <c r="D38" i="1"/>
  <c r="ED37" i="1"/>
  <c r="DV37" i="1"/>
  <c r="DN37" i="1"/>
  <c r="DF37" i="1"/>
  <c r="CX37" i="1"/>
  <c r="CP37" i="1"/>
  <c r="CH37" i="1"/>
  <c r="BZ37" i="1"/>
  <c r="BR37" i="1"/>
  <c r="BJ37" i="1"/>
  <c r="BB37" i="1"/>
  <c r="AT37" i="1"/>
  <c r="AL37" i="1"/>
  <c r="AD37" i="1"/>
  <c r="V37" i="1"/>
  <c r="N37" i="1"/>
  <c r="EB37" i="1"/>
  <c r="DT37" i="1"/>
  <c r="DL37" i="1"/>
  <c r="DD37" i="1"/>
  <c r="CV37" i="1"/>
  <c r="CN37" i="1"/>
  <c r="CF37" i="1"/>
  <c r="BX37" i="1"/>
  <c r="BP37" i="1"/>
  <c r="BH37" i="1"/>
  <c r="AZ37" i="1"/>
  <c r="AR37" i="1"/>
  <c r="AJ37" i="1"/>
  <c r="AB37" i="1"/>
  <c r="T37" i="1"/>
  <c r="EH35" i="1"/>
  <c r="EH32" i="1" s="1"/>
  <c r="R32" i="1"/>
  <c r="EF38" i="1" l="1"/>
  <c r="DX38" i="1"/>
  <c r="DX36" i="1" s="1"/>
  <c r="DP38" i="1"/>
  <c r="DP36" i="1" s="1"/>
  <c r="DH38" i="1"/>
  <c r="DH36" i="1" s="1"/>
  <c r="CZ38" i="1"/>
  <c r="CR38" i="1"/>
  <c r="CR36" i="1" s="1"/>
  <c r="CJ38" i="1"/>
  <c r="CJ36" i="1" s="1"/>
  <c r="CB38" i="1"/>
  <c r="CB36" i="1" s="1"/>
  <c r="BT38" i="1"/>
  <c r="BL38" i="1"/>
  <c r="BD38" i="1"/>
  <c r="BD36" i="1" s="1"/>
  <c r="AV38" i="1"/>
  <c r="AN38" i="1"/>
  <c r="AF38" i="1"/>
  <c r="AF36" i="1" s="1"/>
  <c r="X38" i="1"/>
  <c r="X36" i="1" s="1"/>
  <c r="P38" i="1"/>
  <c r="P36" i="1" s="1"/>
  <c r="D39" i="1"/>
  <c r="D40" i="1" s="1"/>
  <c r="ED38" i="1"/>
  <c r="ED36" i="1" s="1"/>
  <c r="DV38" i="1"/>
  <c r="DV36" i="1" s="1"/>
  <c r="DN38" i="1"/>
  <c r="DN36" i="1" s="1"/>
  <c r="DF38" i="1"/>
  <c r="DF36" i="1" s="1"/>
  <c r="CX38" i="1"/>
  <c r="CX36" i="1" s="1"/>
  <c r="CP38" i="1"/>
  <c r="CP36" i="1" s="1"/>
  <c r="CH38" i="1"/>
  <c r="CH36" i="1" s="1"/>
  <c r="BZ38" i="1"/>
  <c r="BZ36" i="1" s="1"/>
  <c r="BR38" i="1"/>
  <c r="BJ38" i="1"/>
  <c r="BJ36" i="1" s="1"/>
  <c r="BB38" i="1"/>
  <c r="AT38" i="1"/>
  <c r="AT36" i="1" s="1"/>
  <c r="AL38" i="1"/>
  <c r="AL36" i="1" s="1"/>
  <c r="AD38" i="1"/>
  <c r="AD36" i="1" s="1"/>
  <c r="V38" i="1"/>
  <c r="V36" i="1" s="1"/>
  <c r="N38" i="1"/>
  <c r="N36" i="1" s="1"/>
  <c r="EB38" i="1"/>
  <c r="EB36" i="1" s="1"/>
  <c r="DT38" i="1"/>
  <c r="DT36" i="1" s="1"/>
  <c r="DL38" i="1"/>
  <c r="DL36" i="1" s="1"/>
  <c r="DD38" i="1"/>
  <c r="DD36" i="1" s="1"/>
  <c r="CV38" i="1"/>
  <c r="CV36" i="1" s="1"/>
  <c r="CN38" i="1"/>
  <c r="CN36" i="1" s="1"/>
  <c r="CF38" i="1"/>
  <c r="CF36" i="1" s="1"/>
  <c r="BX38" i="1"/>
  <c r="BX36" i="1" s="1"/>
  <c r="BP38" i="1"/>
  <c r="BP36" i="1" s="1"/>
  <c r="BH38" i="1"/>
  <c r="BH36" i="1" s="1"/>
  <c r="AZ38" i="1"/>
  <c r="AR38" i="1"/>
  <c r="AR36" i="1" s="1"/>
  <c r="AJ38" i="1"/>
  <c r="AJ36" i="1" s="1"/>
  <c r="AB38" i="1"/>
  <c r="AB36" i="1" s="1"/>
  <c r="T38" i="1"/>
  <c r="T36" i="1" s="1"/>
  <c r="DZ38" i="1"/>
  <c r="DZ36" i="1" s="1"/>
  <c r="DR38" i="1"/>
  <c r="DR36" i="1" s="1"/>
  <c r="DJ38" i="1"/>
  <c r="DJ36" i="1" s="1"/>
  <c r="DB38" i="1"/>
  <c r="DB36" i="1" s="1"/>
  <c r="CT38" i="1"/>
  <c r="CT36" i="1" s="1"/>
  <c r="CL38" i="1"/>
  <c r="CL36" i="1" s="1"/>
  <c r="CD38" i="1"/>
  <c r="CD36" i="1" s="1"/>
  <c r="BV38" i="1"/>
  <c r="BV36" i="1" s="1"/>
  <c r="BN38" i="1"/>
  <c r="BF38" i="1"/>
  <c r="BF36" i="1" s="1"/>
  <c r="AX38" i="1"/>
  <c r="AP38" i="1"/>
  <c r="AP36" i="1" s="1"/>
  <c r="AH38" i="1"/>
  <c r="AH36" i="1" s="1"/>
  <c r="Z38" i="1"/>
  <c r="Z36" i="1" s="1"/>
  <c r="R38" i="1"/>
  <c r="AN36" i="1"/>
  <c r="BT36" i="1"/>
  <c r="CZ36" i="1"/>
  <c r="EF36" i="1"/>
  <c r="BR36" i="1"/>
  <c r="BL36" i="1"/>
  <c r="BN36" i="1"/>
  <c r="AZ36" i="1"/>
  <c r="BB36" i="1"/>
  <c r="AV36" i="1"/>
  <c r="EH37" i="1"/>
  <c r="AX36" i="1"/>
  <c r="EH38" i="1" l="1"/>
  <c r="EH36" i="1" s="1"/>
  <c r="R36" i="1"/>
  <c r="DZ40" i="1"/>
  <c r="DZ39" i="1" s="1"/>
  <c r="DR40" i="1"/>
  <c r="DR39" i="1" s="1"/>
  <c r="DJ40" i="1"/>
  <c r="DJ39" i="1" s="1"/>
  <c r="DB40" i="1"/>
  <c r="DB39" i="1" s="1"/>
  <c r="CT40" i="1"/>
  <c r="CT39" i="1" s="1"/>
  <c r="CL40" i="1"/>
  <c r="CL39" i="1" s="1"/>
  <c r="CD40" i="1"/>
  <c r="CD39" i="1" s="1"/>
  <c r="BV40" i="1"/>
  <c r="BV39" i="1" s="1"/>
  <c r="BN40" i="1"/>
  <c r="BN39" i="1" s="1"/>
  <c r="BF40" i="1"/>
  <c r="BF39" i="1" s="1"/>
  <c r="AX40" i="1"/>
  <c r="AX39" i="1" s="1"/>
  <c r="AP40" i="1"/>
  <c r="AP39" i="1" s="1"/>
  <c r="AH40" i="1"/>
  <c r="AH39" i="1" s="1"/>
  <c r="Z40" i="1"/>
  <c r="Z39" i="1" s="1"/>
  <c r="R40" i="1"/>
  <c r="EF40" i="1"/>
  <c r="EF39" i="1" s="1"/>
  <c r="DX40" i="1"/>
  <c r="DX39" i="1" s="1"/>
  <c r="DP40" i="1"/>
  <c r="DP39" i="1" s="1"/>
  <c r="DH40" i="1"/>
  <c r="DH39" i="1" s="1"/>
  <c r="CZ40" i="1"/>
  <c r="CZ39" i="1" s="1"/>
  <c r="CR40" i="1"/>
  <c r="CR39" i="1" s="1"/>
  <c r="CJ40" i="1"/>
  <c r="CJ39" i="1" s="1"/>
  <c r="CB40" i="1"/>
  <c r="CB39" i="1" s="1"/>
  <c r="BT40" i="1"/>
  <c r="BT39" i="1" s="1"/>
  <c r="BL40" i="1"/>
  <c r="BL39" i="1" s="1"/>
  <c r="BD40" i="1"/>
  <c r="BD39" i="1" s="1"/>
  <c r="AV40" i="1"/>
  <c r="AV39" i="1" s="1"/>
  <c r="AN40" i="1"/>
  <c r="AN39" i="1" s="1"/>
  <c r="AF40" i="1"/>
  <c r="AF39" i="1" s="1"/>
  <c r="X40" i="1"/>
  <c r="X39" i="1" s="1"/>
  <c r="P40" i="1"/>
  <c r="P39" i="1" s="1"/>
  <c r="D41" i="1"/>
  <c r="D42" i="1" s="1"/>
  <c r="ED40" i="1"/>
  <c r="ED39" i="1" s="1"/>
  <c r="DV40" i="1"/>
  <c r="DV39" i="1" s="1"/>
  <c r="DN40" i="1"/>
  <c r="DN39" i="1" s="1"/>
  <c r="DF40" i="1"/>
  <c r="DF39" i="1" s="1"/>
  <c r="CX40" i="1"/>
  <c r="CX39" i="1" s="1"/>
  <c r="CP40" i="1"/>
  <c r="CP39" i="1" s="1"/>
  <c r="CH40" i="1"/>
  <c r="CH39" i="1" s="1"/>
  <c r="BZ40" i="1"/>
  <c r="BZ39" i="1" s="1"/>
  <c r="BR40" i="1"/>
  <c r="BR39" i="1" s="1"/>
  <c r="BJ40" i="1"/>
  <c r="BJ39" i="1" s="1"/>
  <c r="BB40" i="1"/>
  <c r="BB39" i="1" s="1"/>
  <c r="AT40" i="1"/>
  <c r="AT39" i="1" s="1"/>
  <c r="AL40" i="1"/>
  <c r="AL39" i="1" s="1"/>
  <c r="AD40" i="1"/>
  <c r="AD39" i="1" s="1"/>
  <c r="V40" i="1"/>
  <c r="V39" i="1" s="1"/>
  <c r="N40" i="1"/>
  <c r="N39" i="1" s="1"/>
  <c r="EB40" i="1"/>
  <c r="EB39" i="1" s="1"/>
  <c r="DT40" i="1"/>
  <c r="DT39" i="1" s="1"/>
  <c r="DL40" i="1"/>
  <c r="DL39" i="1" s="1"/>
  <c r="DD40" i="1"/>
  <c r="DD39" i="1" s="1"/>
  <c r="CV40" i="1"/>
  <c r="CV39" i="1" s="1"/>
  <c r="CN40" i="1"/>
  <c r="CN39" i="1" s="1"/>
  <c r="CF40" i="1"/>
  <c r="CF39" i="1" s="1"/>
  <c r="BX40" i="1"/>
  <c r="BX39" i="1" s="1"/>
  <c r="BP40" i="1"/>
  <c r="BP39" i="1" s="1"/>
  <c r="BH40" i="1"/>
  <c r="BH39" i="1" s="1"/>
  <c r="AZ40" i="1"/>
  <c r="AZ39" i="1" s="1"/>
  <c r="AR40" i="1"/>
  <c r="AR39" i="1" s="1"/>
  <c r="AJ40" i="1"/>
  <c r="AJ39" i="1" s="1"/>
  <c r="AB40" i="1"/>
  <c r="AB39" i="1" s="1"/>
  <c r="T40" i="1"/>
  <c r="T39" i="1" s="1"/>
  <c r="EB42" i="1" l="1"/>
  <c r="DT42" i="1"/>
  <c r="DL42" i="1"/>
  <c r="DD42" i="1"/>
  <c r="CV42" i="1"/>
  <c r="CN42" i="1"/>
  <c r="CF42" i="1"/>
  <c r="BX42" i="1"/>
  <c r="BP42" i="1"/>
  <c r="BH42" i="1"/>
  <c r="AZ42" i="1"/>
  <c r="AR42" i="1"/>
  <c r="AJ42" i="1"/>
  <c r="AB42" i="1"/>
  <c r="T42" i="1"/>
  <c r="DZ42" i="1"/>
  <c r="DR42" i="1"/>
  <c r="DJ42" i="1"/>
  <c r="DB42" i="1"/>
  <c r="CT42" i="1"/>
  <c r="CL42" i="1"/>
  <c r="CD42" i="1"/>
  <c r="BV42" i="1"/>
  <c r="BN42" i="1"/>
  <c r="BF42" i="1"/>
  <c r="AX42" i="1"/>
  <c r="AP42" i="1"/>
  <c r="AH42" i="1"/>
  <c r="Z42" i="1"/>
  <c r="R42" i="1"/>
  <c r="EF42" i="1"/>
  <c r="DX42" i="1"/>
  <c r="DP42" i="1"/>
  <c r="DH42" i="1"/>
  <c r="CZ42" i="1"/>
  <c r="CR42" i="1"/>
  <c r="CJ42" i="1"/>
  <c r="CB42" i="1"/>
  <c r="BT42" i="1"/>
  <c r="BL42" i="1"/>
  <c r="BD42" i="1"/>
  <c r="AV42" i="1"/>
  <c r="AN42" i="1"/>
  <c r="AF42" i="1"/>
  <c r="X42" i="1"/>
  <c r="P42" i="1"/>
  <c r="D43" i="1"/>
  <c r="ED42" i="1"/>
  <c r="DV42" i="1"/>
  <c r="DN42" i="1"/>
  <c r="DF42" i="1"/>
  <c r="CX42" i="1"/>
  <c r="CP42" i="1"/>
  <c r="CH42" i="1"/>
  <c r="BZ42" i="1"/>
  <c r="BR42" i="1"/>
  <c r="BJ42" i="1"/>
  <c r="BB42" i="1"/>
  <c r="AT42" i="1"/>
  <c r="AL42" i="1"/>
  <c r="AD42" i="1"/>
  <c r="V42" i="1"/>
  <c r="N42" i="1"/>
  <c r="EH40" i="1"/>
  <c r="EH39" i="1" s="1"/>
  <c r="R39" i="1"/>
  <c r="DZ43" i="1" l="1"/>
  <c r="DZ41" i="1" s="1"/>
  <c r="DR43" i="1"/>
  <c r="DJ43" i="1"/>
  <c r="DJ41" i="1" s="1"/>
  <c r="DB43" i="1"/>
  <c r="CT43" i="1"/>
  <c r="CT41" i="1" s="1"/>
  <c r="CL43" i="1"/>
  <c r="CD43" i="1"/>
  <c r="CD41" i="1" s="1"/>
  <c r="BV43" i="1"/>
  <c r="BN43" i="1"/>
  <c r="BN41" i="1" s="1"/>
  <c r="BF43" i="1"/>
  <c r="AX43" i="1"/>
  <c r="AX41" i="1" s="1"/>
  <c r="AP43" i="1"/>
  <c r="AH43" i="1"/>
  <c r="AH41" i="1" s="1"/>
  <c r="Z43" i="1"/>
  <c r="R43" i="1"/>
  <c r="EF43" i="1"/>
  <c r="DX43" i="1"/>
  <c r="DX41" i="1" s="1"/>
  <c r="DP43" i="1"/>
  <c r="DH43" i="1"/>
  <c r="DH41" i="1" s="1"/>
  <c r="CZ43" i="1"/>
  <c r="CR43" i="1"/>
  <c r="CR41" i="1" s="1"/>
  <c r="CJ43" i="1"/>
  <c r="CJ41" i="1" s="1"/>
  <c r="CB43" i="1"/>
  <c r="CB41" i="1" s="1"/>
  <c r="BT43" i="1"/>
  <c r="BL43" i="1"/>
  <c r="BL41" i="1" s="1"/>
  <c r="BD43" i="1"/>
  <c r="BD41" i="1" s="1"/>
  <c r="AV43" i="1"/>
  <c r="AN43" i="1"/>
  <c r="AF43" i="1"/>
  <c r="AF41" i="1" s="1"/>
  <c r="X43" i="1"/>
  <c r="P43" i="1"/>
  <c r="P41" i="1" s="1"/>
  <c r="D44" i="1"/>
  <c r="D46" i="1" s="1"/>
  <c r="ED43" i="1"/>
  <c r="ED41" i="1" s="1"/>
  <c r="DV43" i="1"/>
  <c r="DN43" i="1"/>
  <c r="DN41" i="1" s="1"/>
  <c r="DF43" i="1"/>
  <c r="DF41" i="1" s="1"/>
  <c r="CX43" i="1"/>
  <c r="CX41" i="1" s="1"/>
  <c r="CP43" i="1"/>
  <c r="CP41" i="1" s="1"/>
  <c r="CH43" i="1"/>
  <c r="CH41" i="1" s="1"/>
  <c r="BZ43" i="1"/>
  <c r="BZ41" i="1" s="1"/>
  <c r="BR43" i="1"/>
  <c r="BR41" i="1" s="1"/>
  <c r="BJ43" i="1"/>
  <c r="BJ41" i="1" s="1"/>
  <c r="BB43" i="1"/>
  <c r="AT43" i="1"/>
  <c r="AT41" i="1" s="1"/>
  <c r="AL43" i="1"/>
  <c r="AL41" i="1" s="1"/>
  <c r="AD43" i="1"/>
  <c r="V43" i="1"/>
  <c r="V41" i="1" s="1"/>
  <c r="N43" i="1"/>
  <c r="N41" i="1" s="1"/>
  <c r="EB43" i="1"/>
  <c r="DT43" i="1"/>
  <c r="DL43" i="1"/>
  <c r="DL41" i="1" s="1"/>
  <c r="DD43" i="1"/>
  <c r="DD41" i="1" s="1"/>
  <c r="CV43" i="1"/>
  <c r="CN43" i="1"/>
  <c r="CN41" i="1" s="1"/>
  <c r="CF43" i="1"/>
  <c r="CF41" i="1" s="1"/>
  <c r="BX43" i="1"/>
  <c r="BX41" i="1" s="1"/>
  <c r="BP43" i="1"/>
  <c r="BH43" i="1"/>
  <c r="BH41" i="1" s="1"/>
  <c r="AZ43" i="1"/>
  <c r="AZ41" i="1" s="1"/>
  <c r="AR43" i="1"/>
  <c r="AR41" i="1" s="1"/>
  <c r="AJ43" i="1"/>
  <c r="AB43" i="1"/>
  <c r="T43" i="1"/>
  <c r="T41" i="1" s="1"/>
  <c r="AN41" i="1"/>
  <c r="BT41" i="1"/>
  <c r="CZ41" i="1"/>
  <c r="EF41" i="1"/>
  <c r="AP41" i="1"/>
  <c r="BV41" i="1"/>
  <c r="DB41" i="1"/>
  <c r="BB41" i="1"/>
  <c r="AV41" i="1"/>
  <c r="EH42" i="1"/>
  <c r="R41" i="1"/>
  <c r="AB41" i="1"/>
  <c r="DT41" i="1"/>
  <c r="AD41" i="1"/>
  <c r="DV41" i="1"/>
  <c r="X41" i="1"/>
  <c r="DP41" i="1"/>
  <c r="Z41" i="1"/>
  <c r="BF41" i="1"/>
  <c r="CL41" i="1"/>
  <c r="DR41" i="1"/>
  <c r="AJ41" i="1"/>
  <c r="BP41" i="1"/>
  <c r="CV41" i="1"/>
  <c r="EB41" i="1"/>
  <c r="DZ46" i="1" l="1"/>
  <c r="DR46" i="1"/>
  <c r="DJ46" i="1"/>
  <c r="DB46" i="1"/>
  <c r="CT46" i="1"/>
  <c r="CL46" i="1"/>
  <c r="CD46" i="1"/>
  <c r="BV46" i="1"/>
  <c r="BN46" i="1"/>
  <c r="BF46" i="1"/>
  <c r="AX46" i="1"/>
  <c r="AP46" i="1"/>
  <c r="AH46" i="1"/>
  <c r="Z46" i="1"/>
  <c r="R46" i="1"/>
  <c r="EF46" i="1"/>
  <c r="DX46" i="1"/>
  <c r="DP46" i="1"/>
  <c r="DH46" i="1"/>
  <c r="CZ46" i="1"/>
  <c r="CR46" i="1"/>
  <c r="CJ46" i="1"/>
  <c r="CB46" i="1"/>
  <c r="BT46" i="1"/>
  <c r="BL46" i="1"/>
  <c r="BD46" i="1"/>
  <c r="AV46" i="1"/>
  <c r="AN46" i="1"/>
  <c r="AF46" i="1"/>
  <c r="X46" i="1"/>
  <c r="P46" i="1"/>
  <c r="D47" i="1"/>
  <c r="ED46" i="1"/>
  <c r="DV46" i="1"/>
  <c r="DN46" i="1"/>
  <c r="DF46" i="1"/>
  <c r="CX46" i="1"/>
  <c r="CP46" i="1"/>
  <c r="CH46" i="1"/>
  <c r="BZ46" i="1"/>
  <c r="BR46" i="1"/>
  <c r="BJ46" i="1"/>
  <c r="BB46" i="1"/>
  <c r="AT46" i="1"/>
  <c r="AL46" i="1"/>
  <c r="AD46" i="1"/>
  <c r="V46" i="1"/>
  <c r="N46" i="1"/>
  <c r="EB46" i="1"/>
  <c r="DT46" i="1"/>
  <c r="DL46" i="1"/>
  <c r="DD46" i="1"/>
  <c r="CV46" i="1"/>
  <c r="CN46" i="1"/>
  <c r="CF46" i="1"/>
  <c r="BX46" i="1"/>
  <c r="BP46" i="1"/>
  <c r="BH46" i="1"/>
  <c r="AZ46" i="1"/>
  <c r="AR46" i="1"/>
  <c r="AJ46" i="1"/>
  <c r="AB46" i="1"/>
  <c r="T46" i="1"/>
  <c r="EH43" i="1"/>
  <c r="EH41" i="1" s="1"/>
  <c r="EH46" i="1" l="1"/>
  <c r="D50" i="1"/>
  <c r="EF47" i="1"/>
  <c r="DX47" i="1"/>
  <c r="DP47" i="1"/>
  <c r="DH47" i="1"/>
  <c r="CZ47" i="1"/>
  <c r="CR47" i="1"/>
  <c r="CJ47" i="1"/>
  <c r="CB47" i="1"/>
  <c r="BT47" i="1"/>
  <c r="BL47" i="1"/>
  <c r="BD47" i="1"/>
  <c r="AV47" i="1"/>
  <c r="AN47" i="1"/>
  <c r="AF47" i="1"/>
  <c r="X47" i="1"/>
  <c r="P47" i="1"/>
  <c r="D48" i="1"/>
  <c r="ED47" i="1"/>
  <c r="DV47" i="1"/>
  <c r="DN47" i="1"/>
  <c r="DF47" i="1"/>
  <c r="CX47" i="1"/>
  <c r="CP47" i="1"/>
  <c r="CH47" i="1"/>
  <c r="BZ47" i="1"/>
  <c r="BR47" i="1"/>
  <c r="BJ47" i="1"/>
  <c r="BB47" i="1"/>
  <c r="AT47" i="1"/>
  <c r="AL47" i="1"/>
  <c r="AD47" i="1"/>
  <c r="V47" i="1"/>
  <c r="N47" i="1"/>
  <c r="EB47" i="1"/>
  <c r="DT47" i="1"/>
  <c r="DL47" i="1"/>
  <c r="DD47" i="1"/>
  <c r="CV47" i="1"/>
  <c r="CN47" i="1"/>
  <c r="CF47" i="1"/>
  <c r="BX47" i="1"/>
  <c r="BP47" i="1"/>
  <c r="BH47" i="1"/>
  <c r="AZ47" i="1"/>
  <c r="AR47" i="1"/>
  <c r="AJ47" i="1"/>
  <c r="AB47" i="1"/>
  <c r="T47" i="1"/>
  <c r="DZ47" i="1"/>
  <c r="DR47" i="1"/>
  <c r="DJ47" i="1"/>
  <c r="DB47" i="1"/>
  <c r="CT47" i="1"/>
  <c r="CL47" i="1"/>
  <c r="CD47" i="1"/>
  <c r="BV47" i="1"/>
  <c r="BN47" i="1"/>
  <c r="BF47" i="1"/>
  <c r="AX47" i="1"/>
  <c r="AP47" i="1"/>
  <c r="AH47" i="1"/>
  <c r="Z47" i="1"/>
  <c r="R47" i="1"/>
  <c r="EH47" i="1" l="1"/>
  <c r="EF48" i="1"/>
  <c r="DX48" i="1"/>
  <c r="DP48" i="1"/>
  <c r="D49" i="1"/>
  <c r="DZ48" i="1"/>
  <c r="DN48" i="1"/>
  <c r="DF48" i="1"/>
  <c r="CX48" i="1"/>
  <c r="CP48" i="1"/>
  <c r="CH48" i="1"/>
  <c r="BZ48" i="1"/>
  <c r="BR48" i="1"/>
  <c r="BJ48" i="1"/>
  <c r="BB48" i="1"/>
  <c r="AT48" i="1"/>
  <c r="AL48" i="1"/>
  <c r="AD48" i="1"/>
  <c r="V48" i="1"/>
  <c r="N48" i="1"/>
  <c r="DV48" i="1"/>
  <c r="DL48" i="1"/>
  <c r="DD48" i="1"/>
  <c r="CV48" i="1"/>
  <c r="CN48" i="1"/>
  <c r="CF48" i="1"/>
  <c r="BX48" i="1"/>
  <c r="BP48" i="1"/>
  <c r="BH48" i="1"/>
  <c r="AZ48" i="1"/>
  <c r="AR48" i="1"/>
  <c r="AJ48" i="1"/>
  <c r="AB48" i="1"/>
  <c r="T48" i="1"/>
  <c r="ED48" i="1"/>
  <c r="DT48" i="1"/>
  <c r="DJ48" i="1"/>
  <c r="DB48" i="1"/>
  <c r="CT48" i="1"/>
  <c r="CL48" i="1"/>
  <c r="CD48" i="1"/>
  <c r="BV48" i="1"/>
  <c r="BN48" i="1"/>
  <c r="BF48" i="1"/>
  <c r="AX48" i="1"/>
  <c r="AP48" i="1"/>
  <c r="AH48" i="1"/>
  <c r="Z48" i="1"/>
  <c r="R48" i="1"/>
  <c r="EB48" i="1"/>
  <c r="DR48" i="1"/>
  <c r="DH48" i="1"/>
  <c r="CZ48" i="1"/>
  <c r="CR48" i="1"/>
  <c r="CJ48" i="1"/>
  <c r="CB48" i="1"/>
  <c r="BT48" i="1"/>
  <c r="BL48" i="1"/>
  <c r="BD48" i="1"/>
  <c r="AV48" i="1"/>
  <c r="AN48" i="1"/>
  <c r="AF48" i="1"/>
  <c r="X48" i="1"/>
  <c r="P48" i="1"/>
  <c r="EB50" i="1"/>
  <c r="DT50" i="1"/>
  <c r="DL50" i="1"/>
  <c r="DD50" i="1"/>
  <c r="CV50" i="1"/>
  <c r="CN50" i="1"/>
  <c r="CF50" i="1"/>
  <c r="BX50" i="1"/>
  <c r="BP50" i="1"/>
  <c r="BH50" i="1"/>
  <c r="AZ50" i="1"/>
  <c r="AR50" i="1"/>
  <c r="AJ50" i="1"/>
  <c r="AB50" i="1"/>
  <c r="T50" i="1"/>
  <c r="DZ50" i="1"/>
  <c r="DR50" i="1"/>
  <c r="DJ50" i="1"/>
  <c r="DB50" i="1"/>
  <c r="CT50" i="1"/>
  <c r="CL50" i="1"/>
  <c r="CD50" i="1"/>
  <c r="BV50" i="1"/>
  <c r="BN50" i="1"/>
  <c r="BF50" i="1"/>
  <c r="AX50" i="1"/>
  <c r="AP50" i="1"/>
  <c r="AH50" i="1"/>
  <c r="Z50" i="1"/>
  <c r="R50" i="1"/>
  <c r="EF50" i="1"/>
  <c r="DX50" i="1"/>
  <c r="DP50" i="1"/>
  <c r="DH50" i="1"/>
  <c r="CZ50" i="1"/>
  <c r="CR50" i="1"/>
  <c r="CJ50" i="1"/>
  <c r="CB50" i="1"/>
  <c r="BT50" i="1"/>
  <c r="BL50" i="1"/>
  <c r="BD50" i="1"/>
  <c r="AV50" i="1"/>
  <c r="AN50" i="1"/>
  <c r="AF50" i="1"/>
  <c r="X50" i="1"/>
  <c r="P50" i="1"/>
  <c r="D51" i="1"/>
  <c r="ED50" i="1"/>
  <c r="DV50" i="1"/>
  <c r="DN50" i="1"/>
  <c r="DF50" i="1"/>
  <c r="CX50" i="1"/>
  <c r="CP50" i="1"/>
  <c r="CH50" i="1"/>
  <c r="BZ50" i="1"/>
  <c r="BR50" i="1"/>
  <c r="AL50" i="1"/>
  <c r="BJ50" i="1"/>
  <c r="AD50" i="1"/>
  <c r="BB50" i="1"/>
  <c r="V50" i="1"/>
  <c r="AT50" i="1"/>
  <c r="N50" i="1"/>
  <c r="EH48" i="1" l="1"/>
  <c r="ED49" i="1"/>
  <c r="DV49" i="1"/>
  <c r="DN49" i="1"/>
  <c r="DF49" i="1"/>
  <c r="CX49" i="1"/>
  <c r="CP49" i="1"/>
  <c r="CH49" i="1"/>
  <c r="BZ49" i="1"/>
  <c r="BR49" i="1"/>
  <c r="BJ49" i="1"/>
  <c r="BB49" i="1"/>
  <c r="AT49" i="1"/>
  <c r="AL49" i="1"/>
  <c r="AD49" i="1"/>
  <c r="V49" i="1"/>
  <c r="N49" i="1"/>
  <c r="EB49" i="1"/>
  <c r="DT49" i="1"/>
  <c r="DL49" i="1"/>
  <c r="DD49" i="1"/>
  <c r="CV49" i="1"/>
  <c r="CN49" i="1"/>
  <c r="CF49" i="1"/>
  <c r="BX49" i="1"/>
  <c r="BP49" i="1"/>
  <c r="BH49" i="1"/>
  <c r="AZ49" i="1"/>
  <c r="AR49" i="1"/>
  <c r="AJ49" i="1"/>
  <c r="AB49" i="1"/>
  <c r="T49" i="1"/>
  <c r="DZ49" i="1"/>
  <c r="DR49" i="1"/>
  <c r="DJ49" i="1"/>
  <c r="DB49" i="1"/>
  <c r="CT49" i="1"/>
  <c r="CL49" i="1"/>
  <c r="CD49" i="1"/>
  <c r="BV49" i="1"/>
  <c r="BN49" i="1"/>
  <c r="BF49" i="1"/>
  <c r="AX49" i="1"/>
  <c r="AP49" i="1"/>
  <c r="AH49" i="1"/>
  <c r="Z49" i="1"/>
  <c r="R49" i="1"/>
  <c r="DH49" i="1"/>
  <c r="CB49" i="1"/>
  <c r="AV49" i="1"/>
  <c r="P49" i="1"/>
  <c r="EF49" i="1"/>
  <c r="CZ49" i="1"/>
  <c r="BT49" i="1"/>
  <c r="AN49" i="1"/>
  <c r="DX49" i="1"/>
  <c r="CR49" i="1"/>
  <c r="BL49" i="1"/>
  <c r="AF49" i="1"/>
  <c r="DP49" i="1"/>
  <c r="CJ49" i="1"/>
  <c r="BD49" i="1"/>
  <c r="X49" i="1"/>
  <c r="DZ51" i="1"/>
  <c r="DR51" i="1"/>
  <c r="DJ51" i="1"/>
  <c r="DB51" i="1"/>
  <c r="CT51" i="1"/>
  <c r="CL51" i="1"/>
  <c r="CD51" i="1"/>
  <c r="BV51" i="1"/>
  <c r="BN51" i="1"/>
  <c r="BF51" i="1"/>
  <c r="AX51" i="1"/>
  <c r="AP51" i="1"/>
  <c r="AH51" i="1"/>
  <c r="Z51" i="1"/>
  <c r="R51" i="1"/>
  <c r="EF51" i="1"/>
  <c r="DX51" i="1"/>
  <c r="DP51" i="1"/>
  <c r="DH51" i="1"/>
  <c r="CZ51" i="1"/>
  <c r="CR51" i="1"/>
  <c r="CJ51" i="1"/>
  <c r="CB51" i="1"/>
  <c r="BT51" i="1"/>
  <c r="BL51" i="1"/>
  <c r="BD51" i="1"/>
  <c r="AV51" i="1"/>
  <c r="AN51" i="1"/>
  <c r="AF51" i="1"/>
  <c r="X51" i="1"/>
  <c r="P51" i="1"/>
  <c r="D52" i="1"/>
  <c r="ED51" i="1"/>
  <c r="DV51" i="1"/>
  <c r="DN51" i="1"/>
  <c r="DF51" i="1"/>
  <c r="CX51" i="1"/>
  <c r="CP51" i="1"/>
  <c r="CH51" i="1"/>
  <c r="BZ51" i="1"/>
  <c r="BR51" i="1"/>
  <c r="BJ51" i="1"/>
  <c r="BB51" i="1"/>
  <c r="AT51" i="1"/>
  <c r="AL51" i="1"/>
  <c r="AD51" i="1"/>
  <c r="V51" i="1"/>
  <c r="N51" i="1"/>
  <c r="EB51" i="1"/>
  <c r="DT51" i="1"/>
  <c r="DL51" i="1"/>
  <c r="DD51" i="1"/>
  <c r="CV51" i="1"/>
  <c r="CN51" i="1"/>
  <c r="CF51" i="1"/>
  <c r="BX51" i="1"/>
  <c r="BP51" i="1"/>
  <c r="BH51" i="1"/>
  <c r="AZ51" i="1"/>
  <c r="AR51" i="1"/>
  <c r="AJ51" i="1"/>
  <c r="AB51" i="1"/>
  <c r="T51" i="1"/>
  <c r="EH50" i="1"/>
  <c r="EF52" i="1" l="1"/>
  <c r="DX52" i="1"/>
  <c r="DP52" i="1"/>
  <c r="DH52" i="1"/>
  <c r="CZ52" i="1"/>
  <c r="CR52" i="1"/>
  <c r="CJ52" i="1"/>
  <c r="CB52" i="1"/>
  <c r="BT52" i="1"/>
  <c r="BL52" i="1"/>
  <c r="BD52" i="1"/>
  <c r="AV52" i="1"/>
  <c r="AN52" i="1"/>
  <c r="AF52" i="1"/>
  <c r="X52" i="1"/>
  <c r="P52" i="1"/>
  <c r="D53" i="1"/>
  <c r="ED52" i="1"/>
  <c r="DV52" i="1"/>
  <c r="DN52" i="1"/>
  <c r="DF52" i="1"/>
  <c r="CX52" i="1"/>
  <c r="CP52" i="1"/>
  <c r="CH52" i="1"/>
  <c r="BZ52" i="1"/>
  <c r="BR52" i="1"/>
  <c r="BJ52" i="1"/>
  <c r="BB52" i="1"/>
  <c r="AT52" i="1"/>
  <c r="AL52" i="1"/>
  <c r="AD52" i="1"/>
  <c r="V52" i="1"/>
  <c r="N52" i="1"/>
  <c r="EB52" i="1"/>
  <c r="DT52" i="1"/>
  <c r="DL52" i="1"/>
  <c r="DD52" i="1"/>
  <c r="CV52" i="1"/>
  <c r="CN52" i="1"/>
  <c r="CF52" i="1"/>
  <c r="BX52" i="1"/>
  <c r="BP52" i="1"/>
  <c r="BH52" i="1"/>
  <c r="AZ52" i="1"/>
  <c r="AR52" i="1"/>
  <c r="AJ52" i="1"/>
  <c r="AB52" i="1"/>
  <c r="T52" i="1"/>
  <c r="DZ52" i="1"/>
  <c r="DR52" i="1"/>
  <c r="DJ52" i="1"/>
  <c r="DB52" i="1"/>
  <c r="CT52" i="1"/>
  <c r="CL52" i="1"/>
  <c r="CD52" i="1"/>
  <c r="BV52" i="1"/>
  <c r="BN52" i="1"/>
  <c r="BF52" i="1"/>
  <c r="AX52" i="1"/>
  <c r="AP52" i="1"/>
  <c r="AH52" i="1"/>
  <c r="Z52" i="1"/>
  <c r="R52" i="1"/>
  <c r="EH52" i="1" s="1"/>
  <c r="EH49" i="1"/>
  <c r="EH51" i="1"/>
  <c r="D54" i="1" l="1"/>
  <c r="ED53" i="1"/>
  <c r="DV53" i="1"/>
  <c r="DN53" i="1"/>
  <c r="DF53" i="1"/>
  <c r="CX53" i="1"/>
  <c r="CP53" i="1"/>
  <c r="CH53" i="1"/>
  <c r="BZ53" i="1"/>
  <c r="BR53" i="1"/>
  <c r="BJ53" i="1"/>
  <c r="BB53" i="1"/>
  <c r="AT53" i="1"/>
  <c r="AL53" i="1"/>
  <c r="AD53" i="1"/>
  <c r="V53" i="1"/>
  <c r="N53" i="1"/>
  <c r="EB53" i="1"/>
  <c r="DT53" i="1"/>
  <c r="DL53" i="1"/>
  <c r="DD53" i="1"/>
  <c r="CV53" i="1"/>
  <c r="CN53" i="1"/>
  <c r="CF53" i="1"/>
  <c r="BX53" i="1"/>
  <c r="BP53" i="1"/>
  <c r="BH53" i="1"/>
  <c r="AZ53" i="1"/>
  <c r="AR53" i="1"/>
  <c r="AJ53" i="1"/>
  <c r="AB53" i="1"/>
  <c r="T53" i="1"/>
  <c r="DZ53" i="1"/>
  <c r="DR53" i="1"/>
  <c r="DJ53" i="1"/>
  <c r="DB53" i="1"/>
  <c r="CT53" i="1"/>
  <c r="CL53" i="1"/>
  <c r="CD53" i="1"/>
  <c r="BV53" i="1"/>
  <c r="BN53" i="1"/>
  <c r="BF53" i="1"/>
  <c r="AX53" i="1"/>
  <c r="AP53" i="1"/>
  <c r="AH53" i="1"/>
  <c r="Z53" i="1"/>
  <c r="R53" i="1"/>
  <c r="EF53" i="1"/>
  <c r="DX53" i="1"/>
  <c r="DP53" i="1"/>
  <c r="DH53" i="1"/>
  <c r="CZ53" i="1"/>
  <c r="CR53" i="1"/>
  <c r="CJ53" i="1"/>
  <c r="CB53" i="1"/>
  <c r="BT53" i="1"/>
  <c r="BL53" i="1"/>
  <c r="BD53" i="1"/>
  <c r="AV53" i="1"/>
  <c r="AN53" i="1"/>
  <c r="AF53" i="1"/>
  <c r="X53" i="1"/>
  <c r="P53" i="1"/>
  <c r="EH53" i="1" l="1"/>
  <c r="EB54" i="1"/>
  <c r="DT54" i="1"/>
  <c r="DL54" i="1"/>
  <c r="DD54" i="1"/>
  <c r="CV54" i="1"/>
  <c r="CN54" i="1"/>
  <c r="CF54" i="1"/>
  <c r="BX54" i="1"/>
  <c r="BP54" i="1"/>
  <c r="BH54" i="1"/>
  <c r="AZ54" i="1"/>
  <c r="AR54" i="1"/>
  <c r="AJ54" i="1"/>
  <c r="AB54" i="1"/>
  <c r="T54" i="1"/>
  <c r="DZ54" i="1"/>
  <c r="DR54" i="1"/>
  <c r="DJ54" i="1"/>
  <c r="DB54" i="1"/>
  <c r="CT54" i="1"/>
  <c r="CL54" i="1"/>
  <c r="CD54" i="1"/>
  <c r="BV54" i="1"/>
  <c r="BN54" i="1"/>
  <c r="BF54" i="1"/>
  <c r="AX54" i="1"/>
  <c r="AP54" i="1"/>
  <c r="AH54" i="1"/>
  <c r="Z54" i="1"/>
  <c r="R54" i="1"/>
  <c r="EF54" i="1"/>
  <c r="DX54" i="1"/>
  <c r="DP54" i="1"/>
  <c r="DH54" i="1"/>
  <c r="CZ54" i="1"/>
  <c r="CR54" i="1"/>
  <c r="CJ54" i="1"/>
  <c r="CB54" i="1"/>
  <c r="BT54" i="1"/>
  <c r="BL54" i="1"/>
  <c r="BD54" i="1"/>
  <c r="AV54" i="1"/>
  <c r="AN54" i="1"/>
  <c r="AF54" i="1"/>
  <c r="X54" i="1"/>
  <c r="P54" i="1"/>
  <c r="D55" i="1"/>
  <c r="D56" i="1" s="1"/>
  <c r="ED54" i="1"/>
  <c r="DV54" i="1"/>
  <c r="DN54" i="1"/>
  <c r="DF54" i="1"/>
  <c r="CX54" i="1"/>
  <c r="CP54" i="1"/>
  <c r="CH54" i="1"/>
  <c r="BZ54" i="1"/>
  <c r="BR54" i="1"/>
  <c r="BJ54" i="1"/>
  <c r="BB54" i="1"/>
  <c r="AT54" i="1"/>
  <c r="AL54" i="1"/>
  <c r="AD54" i="1"/>
  <c r="V54" i="1"/>
  <c r="N54" i="1"/>
  <c r="DZ56" i="1" l="1"/>
  <c r="DR56" i="1"/>
  <c r="DJ56" i="1"/>
  <c r="DB56" i="1"/>
  <c r="CT56" i="1"/>
  <c r="CL56" i="1"/>
  <c r="CD56" i="1"/>
  <c r="BP56" i="1"/>
  <c r="BH56" i="1"/>
  <c r="AZ56" i="1"/>
  <c r="AT56" i="1"/>
  <c r="AL56" i="1"/>
  <c r="AD56" i="1"/>
  <c r="V56" i="1"/>
  <c r="N56" i="1"/>
  <c r="D58" i="1"/>
  <c r="D59" i="1" s="1"/>
  <c r="EF56" i="1"/>
  <c r="DX56" i="1"/>
  <c r="DP56" i="1"/>
  <c r="DH56" i="1"/>
  <c r="CZ56" i="1"/>
  <c r="CR56" i="1"/>
  <c r="CJ56" i="1"/>
  <c r="CB56" i="1"/>
  <c r="BV56" i="1"/>
  <c r="BN56" i="1"/>
  <c r="BF56" i="1"/>
  <c r="AR56" i="1"/>
  <c r="AJ56" i="1"/>
  <c r="AB56" i="1"/>
  <c r="T56" i="1"/>
  <c r="D57" i="1"/>
  <c r="ED56" i="1"/>
  <c r="DV56" i="1"/>
  <c r="DN56" i="1"/>
  <c r="DF56" i="1"/>
  <c r="CX56" i="1"/>
  <c r="CP56" i="1"/>
  <c r="CH56" i="1"/>
  <c r="BZ56" i="1"/>
  <c r="BT56" i="1"/>
  <c r="BL56" i="1"/>
  <c r="BD56" i="1"/>
  <c r="AP56" i="1"/>
  <c r="AH56" i="1"/>
  <c r="Z56" i="1"/>
  <c r="R56" i="1"/>
  <c r="EB56" i="1"/>
  <c r="DT56" i="1"/>
  <c r="DL56" i="1"/>
  <c r="DD56" i="1"/>
  <c r="CV56" i="1"/>
  <c r="CN56" i="1"/>
  <c r="CF56" i="1"/>
  <c r="BX56" i="1"/>
  <c r="BR56" i="1"/>
  <c r="BJ56" i="1"/>
  <c r="BB56" i="1"/>
  <c r="AV56" i="1"/>
  <c r="AN56" i="1"/>
  <c r="AF56" i="1"/>
  <c r="X56" i="1"/>
  <c r="P56" i="1"/>
  <c r="AX56" i="1"/>
  <c r="EH54" i="1"/>
  <c r="EF57" i="1" l="1"/>
  <c r="DX57" i="1"/>
  <c r="DP57" i="1"/>
  <c r="DH57" i="1"/>
  <c r="DH55" i="1" s="1"/>
  <c r="CZ57" i="1"/>
  <c r="CR57" i="1"/>
  <c r="CJ57" i="1"/>
  <c r="CB57" i="1"/>
  <c r="BT57" i="1"/>
  <c r="BL57" i="1"/>
  <c r="BD57" i="1"/>
  <c r="AV57" i="1"/>
  <c r="AV55" i="1" s="1"/>
  <c r="AN57" i="1"/>
  <c r="AN55" i="1" s="1"/>
  <c r="AF57" i="1"/>
  <c r="X57" i="1"/>
  <c r="P57" i="1"/>
  <c r="ED57" i="1"/>
  <c r="DV57" i="1"/>
  <c r="DN57" i="1"/>
  <c r="DF57" i="1"/>
  <c r="DF55" i="1" s="1"/>
  <c r="CX57" i="1"/>
  <c r="CP57" i="1"/>
  <c r="CH57" i="1"/>
  <c r="BZ57" i="1"/>
  <c r="BZ55" i="1" s="1"/>
  <c r="BR57" i="1"/>
  <c r="BR55" i="1" s="1"/>
  <c r="BJ57" i="1"/>
  <c r="BB57" i="1"/>
  <c r="AT57" i="1"/>
  <c r="AL57" i="1"/>
  <c r="AD57" i="1"/>
  <c r="V57" i="1"/>
  <c r="N57" i="1"/>
  <c r="N55" i="1" s="1"/>
  <c r="EB57" i="1"/>
  <c r="EB55" i="1" s="1"/>
  <c r="DT57" i="1"/>
  <c r="DL57" i="1"/>
  <c r="DD57" i="1"/>
  <c r="DD55" i="1" s="1"/>
  <c r="CV57" i="1"/>
  <c r="CV55" i="1" s="1"/>
  <c r="CN57" i="1"/>
  <c r="CF57" i="1"/>
  <c r="BX57" i="1"/>
  <c r="BP57" i="1"/>
  <c r="BH57" i="1"/>
  <c r="AZ57" i="1"/>
  <c r="AR57" i="1"/>
  <c r="AR55" i="1" s="1"/>
  <c r="AJ57" i="1"/>
  <c r="AB57" i="1"/>
  <c r="T57" i="1"/>
  <c r="DZ57" i="1"/>
  <c r="DR57" i="1"/>
  <c r="DJ57" i="1"/>
  <c r="DB57" i="1"/>
  <c r="CT57" i="1"/>
  <c r="CT55" i="1" s="1"/>
  <c r="CL57" i="1"/>
  <c r="CD57" i="1"/>
  <c r="BV57" i="1"/>
  <c r="BN57" i="1"/>
  <c r="BF57" i="1"/>
  <c r="AX57" i="1"/>
  <c r="AX55" i="1" s="1"/>
  <c r="AP57" i="1"/>
  <c r="AP55" i="1" s="1"/>
  <c r="AH57" i="1"/>
  <c r="AH55" i="1" s="1"/>
  <c r="Z57" i="1"/>
  <c r="R57" i="1"/>
  <c r="CB55" i="1"/>
  <c r="DZ59" i="1"/>
  <c r="DR59" i="1"/>
  <c r="DJ59" i="1"/>
  <c r="DB59" i="1"/>
  <c r="CT59" i="1"/>
  <c r="CL59" i="1"/>
  <c r="CD59" i="1"/>
  <c r="BV59" i="1"/>
  <c r="BN59" i="1"/>
  <c r="BF59" i="1"/>
  <c r="AX59" i="1"/>
  <c r="AP59" i="1"/>
  <c r="AH59" i="1"/>
  <c r="Z59" i="1"/>
  <c r="R59" i="1"/>
  <c r="EF59" i="1"/>
  <c r="DX59" i="1"/>
  <c r="DP59" i="1"/>
  <c r="DH59" i="1"/>
  <c r="CZ59" i="1"/>
  <c r="CR59" i="1"/>
  <c r="CJ59" i="1"/>
  <c r="CB59" i="1"/>
  <c r="BT59" i="1"/>
  <c r="BL59" i="1"/>
  <c r="BD59" i="1"/>
  <c r="AV59" i="1"/>
  <c r="AN59" i="1"/>
  <c r="AF59" i="1"/>
  <c r="X59" i="1"/>
  <c r="P59" i="1"/>
  <c r="D60" i="1"/>
  <c r="ED59" i="1"/>
  <c r="DV59" i="1"/>
  <c r="DN59" i="1"/>
  <c r="DF59" i="1"/>
  <c r="CX59" i="1"/>
  <c r="CP59" i="1"/>
  <c r="CH59" i="1"/>
  <c r="BZ59" i="1"/>
  <c r="BR59" i="1"/>
  <c r="BJ59" i="1"/>
  <c r="BB59" i="1"/>
  <c r="AT59" i="1"/>
  <c r="AL59" i="1"/>
  <c r="AD59" i="1"/>
  <c r="V59" i="1"/>
  <c r="N59" i="1"/>
  <c r="EB59" i="1"/>
  <c r="DT59" i="1"/>
  <c r="DL59" i="1"/>
  <c r="DD59" i="1"/>
  <c r="CV59" i="1"/>
  <c r="CN59" i="1"/>
  <c r="CF59" i="1"/>
  <c r="BX59" i="1"/>
  <c r="BP59" i="1"/>
  <c r="BH59" i="1"/>
  <c r="AZ59" i="1"/>
  <c r="AR59" i="1"/>
  <c r="AJ59" i="1"/>
  <c r="AB59" i="1"/>
  <c r="T59" i="1"/>
  <c r="AL55" i="1"/>
  <c r="BP55" i="1"/>
  <c r="DB55" i="1"/>
  <c r="P55" i="1"/>
  <c r="BX55" i="1"/>
  <c r="R55" i="1"/>
  <c r="EH56" i="1"/>
  <c r="BD55" i="1"/>
  <c r="CH55" i="1"/>
  <c r="DN55" i="1"/>
  <c r="T55" i="1"/>
  <c r="BF55" i="1"/>
  <c r="CJ55" i="1"/>
  <c r="DP55" i="1"/>
  <c r="AT55" i="1"/>
  <c r="CD55" i="1"/>
  <c r="DJ55" i="1"/>
  <c r="X55" i="1"/>
  <c r="BB55" i="1"/>
  <c r="CF55" i="1"/>
  <c r="DL55" i="1"/>
  <c r="Z55" i="1"/>
  <c r="BL55" i="1"/>
  <c r="CP55" i="1"/>
  <c r="DV55" i="1"/>
  <c r="AB55" i="1"/>
  <c r="BN55" i="1"/>
  <c r="CR55" i="1"/>
  <c r="DX55" i="1"/>
  <c r="V55" i="1"/>
  <c r="AZ55" i="1"/>
  <c r="CL55" i="1"/>
  <c r="DR55" i="1"/>
  <c r="AF55" i="1"/>
  <c r="BJ55" i="1"/>
  <c r="CN55" i="1"/>
  <c r="DT55" i="1"/>
  <c r="BT55" i="1"/>
  <c r="CX55" i="1"/>
  <c r="ED55" i="1"/>
  <c r="AJ55" i="1"/>
  <c r="BV55" i="1"/>
  <c r="CZ55" i="1"/>
  <c r="EF55" i="1"/>
  <c r="AD55" i="1"/>
  <c r="BH55" i="1"/>
  <c r="DZ55" i="1"/>
  <c r="EH57" i="1" l="1"/>
  <c r="EH55" i="1" s="1"/>
  <c r="EH59" i="1"/>
  <c r="EF60" i="1"/>
  <c r="EF58" i="1" s="1"/>
  <c r="DX60" i="1"/>
  <c r="DX58" i="1" s="1"/>
  <c r="DP60" i="1"/>
  <c r="DP58" i="1" s="1"/>
  <c r="DH60" i="1"/>
  <c r="DH58" i="1" s="1"/>
  <c r="CZ60" i="1"/>
  <c r="CZ58" i="1" s="1"/>
  <c r="CR60" i="1"/>
  <c r="CR58" i="1" s="1"/>
  <c r="CJ60" i="1"/>
  <c r="CJ58" i="1" s="1"/>
  <c r="CB60" i="1"/>
  <c r="CB58" i="1" s="1"/>
  <c r="BT60" i="1"/>
  <c r="BL60" i="1"/>
  <c r="BL58" i="1" s="1"/>
  <c r="BD60" i="1"/>
  <c r="BD58" i="1" s="1"/>
  <c r="AV60" i="1"/>
  <c r="AV58" i="1" s="1"/>
  <c r="AN60" i="1"/>
  <c r="AN58" i="1" s="1"/>
  <c r="AF60" i="1"/>
  <c r="AF58" i="1" s="1"/>
  <c r="X60" i="1"/>
  <c r="X58" i="1" s="1"/>
  <c r="P60" i="1"/>
  <c r="P58" i="1" s="1"/>
  <c r="D61" i="1"/>
  <c r="D62" i="1" s="1"/>
  <c r="ED60" i="1"/>
  <c r="ED58" i="1" s="1"/>
  <c r="DV60" i="1"/>
  <c r="DV58" i="1" s="1"/>
  <c r="DN60" i="1"/>
  <c r="DN58" i="1" s="1"/>
  <c r="DF60" i="1"/>
  <c r="DF58" i="1" s="1"/>
  <c r="CX60" i="1"/>
  <c r="CX58" i="1" s="1"/>
  <c r="CP60" i="1"/>
  <c r="CP58" i="1" s="1"/>
  <c r="CH60" i="1"/>
  <c r="CH58" i="1" s="1"/>
  <c r="BZ60" i="1"/>
  <c r="BZ58" i="1" s="1"/>
  <c r="BR60" i="1"/>
  <c r="BR58" i="1" s="1"/>
  <c r="BJ60" i="1"/>
  <c r="BJ58" i="1" s="1"/>
  <c r="BB60" i="1"/>
  <c r="BB58" i="1" s="1"/>
  <c r="AT60" i="1"/>
  <c r="AT58" i="1" s="1"/>
  <c r="AL60" i="1"/>
  <c r="AL58" i="1" s="1"/>
  <c r="AD60" i="1"/>
  <c r="AD58" i="1" s="1"/>
  <c r="V60" i="1"/>
  <c r="V58" i="1" s="1"/>
  <c r="N60" i="1"/>
  <c r="N58" i="1" s="1"/>
  <c r="EB60" i="1"/>
  <c r="EB58" i="1" s="1"/>
  <c r="DT60" i="1"/>
  <c r="DT58" i="1" s="1"/>
  <c r="DL60" i="1"/>
  <c r="DL58" i="1" s="1"/>
  <c r="DD60" i="1"/>
  <c r="DD58" i="1" s="1"/>
  <c r="CV60" i="1"/>
  <c r="CV58" i="1" s="1"/>
  <c r="CN60" i="1"/>
  <c r="CN58" i="1" s="1"/>
  <c r="CF60" i="1"/>
  <c r="CF58" i="1" s="1"/>
  <c r="BX60" i="1"/>
  <c r="BX58" i="1" s="1"/>
  <c r="BP60" i="1"/>
  <c r="BP58" i="1" s="1"/>
  <c r="BH60" i="1"/>
  <c r="BH58" i="1" s="1"/>
  <c r="AZ60" i="1"/>
  <c r="AZ58" i="1" s="1"/>
  <c r="AR60" i="1"/>
  <c r="AR58" i="1" s="1"/>
  <c r="AJ60" i="1"/>
  <c r="AJ58" i="1" s="1"/>
  <c r="AB60" i="1"/>
  <c r="AB58" i="1" s="1"/>
  <c r="T60" i="1"/>
  <c r="T58" i="1" s="1"/>
  <c r="DZ60" i="1"/>
  <c r="DZ58" i="1" s="1"/>
  <c r="DR60" i="1"/>
  <c r="DR58" i="1" s="1"/>
  <c r="DJ60" i="1"/>
  <c r="DJ58" i="1" s="1"/>
  <c r="DB60" i="1"/>
  <c r="CT60" i="1"/>
  <c r="CT58" i="1" s="1"/>
  <c r="CL60" i="1"/>
  <c r="CL58" i="1" s="1"/>
  <c r="CD60" i="1"/>
  <c r="CD58" i="1" s="1"/>
  <c r="BV60" i="1"/>
  <c r="BV58" i="1" s="1"/>
  <c r="BN60" i="1"/>
  <c r="BN58" i="1" s="1"/>
  <c r="BF60" i="1"/>
  <c r="BF58" i="1" s="1"/>
  <c r="AX60" i="1"/>
  <c r="AX58" i="1" s="1"/>
  <c r="AP60" i="1"/>
  <c r="AP58" i="1" s="1"/>
  <c r="AH60" i="1"/>
  <c r="AH58" i="1" s="1"/>
  <c r="Z60" i="1"/>
  <c r="Z58" i="1" s="1"/>
  <c r="R60" i="1"/>
  <c r="BT58" i="1"/>
  <c r="DB58" i="1"/>
  <c r="EH60" i="1" l="1"/>
  <c r="R58" i="1"/>
  <c r="EF62" i="1"/>
  <c r="DX62" i="1"/>
  <c r="DP62" i="1"/>
  <c r="DH62" i="1"/>
  <c r="CZ62" i="1"/>
  <c r="CR62" i="1"/>
  <c r="CJ62" i="1"/>
  <c r="CB62" i="1"/>
  <c r="BT62" i="1"/>
  <c r="BL62" i="1"/>
  <c r="BD62" i="1"/>
  <c r="AP62" i="1"/>
  <c r="AH62" i="1"/>
  <c r="Z62" i="1"/>
  <c r="R62" i="1"/>
  <c r="D63" i="1"/>
  <c r="ED62" i="1"/>
  <c r="DV62" i="1"/>
  <c r="DN62" i="1"/>
  <c r="DF62" i="1"/>
  <c r="CX62" i="1"/>
  <c r="CP62" i="1"/>
  <c r="CH62" i="1"/>
  <c r="BZ62" i="1"/>
  <c r="BR62" i="1"/>
  <c r="BJ62" i="1"/>
  <c r="BB62" i="1"/>
  <c r="AV62" i="1"/>
  <c r="AN62" i="1"/>
  <c r="AF62" i="1"/>
  <c r="X62" i="1"/>
  <c r="P62" i="1"/>
  <c r="EB62" i="1"/>
  <c r="DT62" i="1"/>
  <c r="DL62" i="1"/>
  <c r="DD62" i="1"/>
  <c r="CV62" i="1"/>
  <c r="CN62" i="1"/>
  <c r="CF62" i="1"/>
  <c r="BX62" i="1"/>
  <c r="BP62" i="1"/>
  <c r="BH62" i="1"/>
  <c r="AZ62" i="1"/>
  <c r="AT62" i="1"/>
  <c r="AL62" i="1"/>
  <c r="AD62" i="1"/>
  <c r="V62" i="1"/>
  <c r="N62" i="1"/>
  <c r="DZ62" i="1"/>
  <c r="DR62" i="1"/>
  <c r="DJ62" i="1"/>
  <c r="DB62" i="1"/>
  <c r="CT62" i="1"/>
  <c r="CL62" i="1"/>
  <c r="CD62" i="1"/>
  <c r="BV62" i="1"/>
  <c r="BN62" i="1"/>
  <c r="BF62" i="1"/>
  <c r="AR62" i="1"/>
  <c r="AJ62" i="1"/>
  <c r="AB62" i="1"/>
  <c r="T62" i="1"/>
  <c r="AX62" i="1"/>
  <c r="EH58" i="1"/>
  <c r="EH62" i="1" l="1"/>
  <c r="D156" i="1"/>
  <c r="ED63" i="1"/>
  <c r="ED61" i="1" s="1"/>
  <c r="DV63" i="1"/>
  <c r="DV61" i="1" s="1"/>
  <c r="DN63" i="1"/>
  <c r="DN61" i="1" s="1"/>
  <c r="DF63" i="1"/>
  <c r="DF61" i="1" s="1"/>
  <c r="CX63" i="1"/>
  <c r="CX61" i="1" s="1"/>
  <c r="CP63" i="1"/>
  <c r="CP61" i="1" s="1"/>
  <c r="CH63" i="1"/>
  <c r="CH61" i="1" s="1"/>
  <c r="BZ63" i="1"/>
  <c r="BZ61" i="1" s="1"/>
  <c r="BR63" i="1"/>
  <c r="BR61" i="1" s="1"/>
  <c r="BJ63" i="1"/>
  <c r="BJ61" i="1" s="1"/>
  <c r="BB63" i="1"/>
  <c r="BB61" i="1" s="1"/>
  <c r="AT63" i="1"/>
  <c r="AT61" i="1" s="1"/>
  <c r="AL63" i="1"/>
  <c r="AL61" i="1" s="1"/>
  <c r="AD63" i="1"/>
  <c r="AD61" i="1" s="1"/>
  <c r="V63" i="1"/>
  <c r="V61" i="1" s="1"/>
  <c r="N63" i="1"/>
  <c r="N61" i="1" s="1"/>
  <c r="EB63" i="1"/>
  <c r="EB61" i="1" s="1"/>
  <c r="DT63" i="1"/>
  <c r="DT61" i="1" s="1"/>
  <c r="DL63" i="1"/>
  <c r="DL61" i="1" s="1"/>
  <c r="DD63" i="1"/>
  <c r="DD61" i="1" s="1"/>
  <c r="CV63" i="1"/>
  <c r="CV61" i="1" s="1"/>
  <c r="CN63" i="1"/>
  <c r="CN61" i="1" s="1"/>
  <c r="CF63" i="1"/>
  <c r="CF61" i="1" s="1"/>
  <c r="BX63" i="1"/>
  <c r="BX61" i="1" s="1"/>
  <c r="BP63" i="1"/>
  <c r="BP61" i="1" s="1"/>
  <c r="BH63" i="1"/>
  <c r="BH61" i="1" s="1"/>
  <c r="AZ63" i="1"/>
  <c r="AZ61" i="1" s="1"/>
  <c r="AR63" i="1"/>
  <c r="AR61" i="1" s="1"/>
  <c r="AJ63" i="1"/>
  <c r="AJ61" i="1" s="1"/>
  <c r="AB63" i="1"/>
  <c r="AB61" i="1" s="1"/>
  <c r="T63" i="1"/>
  <c r="T61" i="1" s="1"/>
  <c r="DZ63" i="1"/>
  <c r="DZ61" i="1" s="1"/>
  <c r="DR63" i="1"/>
  <c r="DR61" i="1" s="1"/>
  <c r="DJ63" i="1"/>
  <c r="DJ61" i="1" s="1"/>
  <c r="DB63" i="1"/>
  <c r="DB61" i="1" s="1"/>
  <c r="CT63" i="1"/>
  <c r="CT61" i="1" s="1"/>
  <c r="CL63" i="1"/>
  <c r="CL61" i="1" s="1"/>
  <c r="CD63" i="1"/>
  <c r="CD61" i="1" s="1"/>
  <c r="BV63" i="1"/>
  <c r="BV61" i="1" s="1"/>
  <c r="BN63" i="1"/>
  <c r="BN61" i="1" s="1"/>
  <c r="BF63" i="1"/>
  <c r="BF61" i="1" s="1"/>
  <c r="AX63" i="1"/>
  <c r="AX61" i="1" s="1"/>
  <c r="AP63" i="1"/>
  <c r="AH63" i="1"/>
  <c r="AH61" i="1" s="1"/>
  <c r="Z63" i="1"/>
  <c r="Z61" i="1" s="1"/>
  <c r="R63" i="1"/>
  <c r="EF63" i="1"/>
  <c r="EF61" i="1" s="1"/>
  <c r="DX63" i="1"/>
  <c r="DX61" i="1" s="1"/>
  <c r="DP63" i="1"/>
  <c r="DP61" i="1" s="1"/>
  <c r="DH63" i="1"/>
  <c r="CZ63" i="1"/>
  <c r="CZ61" i="1" s="1"/>
  <c r="CR63" i="1"/>
  <c r="CR61" i="1" s="1"/>
  <c r="CJ63" i="1"/>
  <c r="CJ61" i="1" s="1"/>
  <c r="CB63" i="1"/>
  <c r="BT63" i="1"/>
  <c r="BT61" i="1" s="1"/>
  <c r="BL63" i="1"/>
  <c r="BL61" i="1" s="1"/>
  <c r="BD63" i="1"/>
  <c r="BD61" i="1" s="1"/>
  <c r="AV63" i="1"/>
  <c r="AV61" i="1" s="1"/>
  <c r="AN63" i="1"/>
  <c r="AN61" i="1" s="1"/>
  <c r="AF63" i="1"/>
  <c r="AF61" i="1" s="1"/>
  <c r="X63" i="1"/>
  <c r="X61" i="1" s="1"/>
  <c r="P63" i="1"/>
  <c r="P61" i="1" s="1"/>
  <c r="AP61" i="1"/>
  <c r="CB61" i="1"/>
  <c r="DH61" i="1"/>
  <c r="EH63" i="1" l="1"/>
  <c r="R61" i="1"/>
  <c r="ED156" i="1"/>
  <c r="DV156" i="1"/>
  <c r="DN156" i="1"/>
  <c r="DF156" i="1"/>
  <c r="CX156" i="1"/>
  <c r="CP156" i="1"/>
  <c r="CH156" i="1"/>
  <c r="BZ156" i="1"/>
  <c r="BR156" i="1"/>
  <c r="BJ156" i="1"/>
  <c r="BB156" i="1"/>
  <c r="AT156" i="1"/>
  <c r="AL156" i="1"/>
  <c r="AD156" i="1"/>
  <c r="V156" i="1"/>
  <c r="N156" i="1"/>
  <c r="DX156" i="1"/>
  <c r="DL156" i="1"/>
  <c r="DB156" i="1"/>
  <c r="CR156" i="1"/>
  <c r="CF156" i="1"/>
  <c r="BV156" i="1"/>
  <c r="BL156" i="1"/>
  <c r="AZ156" i="1"/>
  <c r="AP156" i="1"/>
  <c r="AF156" i="1"/>
  <c r="T156" i="1"/>
  <c r="EF156" i="1"/>
  <c r="DT156" i="1"/>
  <c r="DJ156" i="1"/>
  <c r="CZ156" i="1"/>
  <c r="CN156" i="1"/>
  <c r="CD156" i="1"/>
  <c r="BT156" i="1"/>
  <c r="BH156" i="1"/>
  <c r="AX156" i="1"/>
  <c r="AN156" i="1"/>
  <c r="AB156" i="1"/>
  <c r="R156" i="1"/>
  <c r="EB156" i="1"/>
  <c r="DR156" i="1"/>
  <c r="DH156" i="1"/>
  <c r="CV156" i="1"/>
  <c r="CL156" i="1"/>
  <c r="CB156" i="1"/>
  <c r="BP156" i="1"/>
  <c r="BF156" i="1"/>
  <c r="AV156" i="1"/>
  <c r="AJ156" i="1"/>
  <c r="Z156" i="1"/>
  <c r="P156" i="1"/>
  <c r="DZ156" i="1"/>
  <c r="DP156" i="1"/>
  <c r="DD156" i="1"/>
  <c r="CT156" i="1"/>
  <c r="CJ156" i="1"/>
  <c r="BX156" i="1"/>
  <c r="BN156" i="1"/>
  <c r="BD156" i="1"/>
  <c r="AR156" i="1"/>
  <c r="AH156" i="1"/>
  <c r="X156" i="1"/>
  <c r="D64" i="1"/>
  <c r="D65" i="1" s="1"/>
  <c r="EH61" i="1"/>
  <c r="D66" i="1" l="1"/>
  <c r="ED65" i="1"/>
  <c r="DV65" i="1"/>
  <c r="DN65" i="1"/>
  <c r="DF65" i="1"/>
  <c r="CX65" i="1"/>
  <c r="CP65" i="1"/>
  <c r="CH65" i="1"/>
  <c r="BZ65" i="1"/>
  <c r="BR65" i="1"/>
  <c r="BJ65" i="1"/>
  <c r="BB65" i="1"/>
  <c r="AV65" i="1"/>
  <c r="AN65" i="1"/>
  <c r="AF65" i="1"/>
  <c r="X65" i="1"/>
  <c r="P65" i="1"/>
  <c r="EB65" i="1"/>
  <c r="DT65" i="1"/>
  <c r="DL65" i="1"/>
  <c r="DD65" i="1"/>
  <c r="CV65" i="1"/>
  <c r="CN65" i="1"/>
  <c r="CF65" i="1"/>
  <c r="BX65" i="1"/>
  <c r="BP65" i="1"/>
  <c r="BH65" i="1"/>
  <c r="AZ65" i="1"/>
  <c r="AT65" i="1"/>
  <c r="AL65" i="1"/>
  <c r="AD65" i="1"/>
  <c r="V65" i="1"/>
  <c r="N65" i="1"/>
  <c r="DZ65" i="1"/>
  <c r="DR65" i="1"/>
  <c r="DJ65" i="1"/>
  <c r="DB65" i="1"/>
  <c r="CT65" i="1"/>
  <c r="CL65" i="1"/>
  <c r="CD65" i="1"/>
  <c r="BV65" i="1"/>
  <c r="BN65" i="1"/>
  <c r="BF65" i="1"/>
  <c r="AX65" i="1"/>
  <c r="AR65" i="1"/>
  <c r="AJ65" i="1"/>
  <c r="AB65" i="1"/>
  <c r="T65" i="1"/>
  <c r="EF65" i="1"/>
  <c r="DX65" i="1"/>
  <c r="DP65" i="1"/>
  <c r="DH65" i="1"/>
  <c r="CZ65" i="1"/>
  <c r="CR65" i="1"/>
  <c r="CJ65" i="1"/>
  <c r="CB65" i="1"/>
  <c r="BT65" i="1"/>
  <c r="BL65" i="1"/>
  <c r="BD65" i="1"/>
  <c r="AP65" i="1"/>
  <c r="AH65" i="1"/>
  <c r="Z65" i="1"/>
  <c r="R65" i="1"/>
  <c r="EH156" i="1"/>
  <c r="EH65" i="1" l="1"/>
  <c r="EB66" i="1"/>
  <c r="EB64" i="1" s="1"/>
  <c r="DT66" i="1"/>
  <c r="DT64" i="1" s="1"/>
  <c r="DL66" i="1"/>
  <c r="DL64" i="1" s="1"/>
  <c r="DD66" i="1"/>
  <c r="DD64" i="1" s="1"/>
  <c r="CV66" i="1"/>
  <c r="CV64" i="1" s="1"/>
  <c r="CN66" i="1"/>
  <c r="CN64" i="1" s="1"/>
  <c r="CF66" i="1"/>
  <c r="CF64" i="1" s="1"/>
  <c r="BX66" i="1"/>
  <c r="BX64" i="1" s="1"/>
  <c r="BP66" i="1"/>
  <c r="BP64" i="1" s="1"/>
  <c r="BH66" i="1"/>
  <c r="BH64" i="1" s="1"/>
  <c r="AZ66" i="1"/>
  <c r="AZ64" i="1" s="1"/>
  <c r="AR66" i="1"/>
  <c r="AR64" i="1" s="1"/>
  <c r="AJ66" i="1"/>
  <c r="AJ64" i="1" s="1"/>
  <c r="AB66" i="1"/>
  <c r="AB64" i="1" s="1"/>
  <c r="T66" i="1"/>
  <c r="T64" i="1" s="1"/>
  <c r="DZ66" i="1"/>
  <c r="DZ64" i="1" s="1"/>
  <c r="DR66" i="1"/>
  <c r="DR64" i="1" s="1"/>
  <c r="DJ66" i="1"/>
  <c r="DJ64" i="1" s="1"/>
  <c r="DB66" i="1"/>
  <c r="DB64" i="1" s="1"/>
  <c r="CT66" i="1"/>
  <c r="CT64" i="1" s="1"/>
  <c r="CL66" i="1"/>
  <c r="CL64" i="1" s="1"/>
  <c r="CD66" i="1"/>
  <c r="CD64" i="1" s="1"/>
  <c r="BV66" i="1"/>
  <c r="BV64" i="1" s="1"/>
  <c r="BN66" i="1"/>
  <c r="BN64" i="1" s="1"/>
  <c r="BF66" i="1"/>
  <c r="BF64" i="1" s="1"/>
  <c r="AX66" i="1"/>
  <c r="AX64" i="1" s="1"/>
  <c r="AP66" i="1"/>
  <c r="AP64" i="1" s="1"/>
  <c r="AH66" i="1"/>
  <c r="AH64" i="1" s="1"/>
  <c r="Z66" i="1"/>
  <c r="Z64" i="1" s="1"/>
  <c r="R66" i="1"/>
  <c r="EF66" i="1"/>
  <c r="EF64" i="1" s="1"/>
  <c r="DX66" i="1"/>
  <c r="DX64" i="1" s="1"/>
  <c r="DP66" i="1"/>
  <c r="DP64" i="1" s="1"/>
  <c r="DH66" i="1"/>
  <c r="DH64" i="1" s="1"/>
  <c r="CZ66" i="1"/>
  <c r="CZ64" i="1" s="1"/>
  <c r="CR66" i="1"/>
  <c r="CR64" i="1" s="1"/>
  <c r="CJ66" i="1"/>
  <c r="CJ64" i="1" s="1"/>
  <c r="CB66" i="1"/>
  <c r="CB64" i="1" s="1"/>
  <c r="BT66" i="1"/>
  <c r="BT64" i="1" s="1"/>
  <c r="BL66" i="1"/>
  <c r="BL64" i="1" s="1"/>
  <c r="BD66" i="1"/>
  <c r="BD64" i="1" s="1"/>
  <c r="AV66" i="1"/>
  <c r="AV64" i="1" s="1"/>
  <c r="AN66" i="1"/>
  <c r="AN64" i="1" s="1"/>
  <c r="AF66" i="1"/>
  <c r="AF64" i="1" s="1"/>
  <c r="X66" i="1"/>
  <c r="X64" i="1" s="1"/>
  <c r="P66" i="1"/>
  <c r="P64" i="1" s="1"/>
  <c r="D67" i="1"/>
  <c r="D68" i="1" s="1"/>
  <c r="ED66" i="1"/>
  <c r="ED64" i="1" s="1"/>
  <c r="DV66" i="1"/>
  <c r="DV64" i="1" s="1"/>
  <c r="DN66" i="1"/>
  <c r="DN64" i="1" s="1"/>
  <c r="DF66" i="1"/>
  <c r="DF64" i="1" s="1"/>
  <c r="CX66" i="1"/>
  <c r="CX64" i="1" s="1"/>
  <c r="CP66" i="1"/>
  <c r="CP64" i="1" s="1"/>
  <c r="CH66" i="1"/>
  <c r="CH64" i="1" s="1"/>
  <c r="BZ66" i="1"/>
  <c r="BZ64" i="1" s="1"/>
  <c r="BR66" i="1"/>
  <c r="BR64" i="1" s="1"/>
  <c r="BJ66" i="1"/>
  <c r="BJ64" i="1" s="1"/>
  <c r="BB66" i="1"/>
  <c r="BB64" i="1" s="1"/>
  <c r="AT66" i="1"/>
  <c r="AT64" i="1" s="1"/>
  <c r="AL66" i="1"/>
  <c r="AL64" i="1" s="1"/>
  <c r="AD66" i="1"/>
  <c r="AD64" i="1" s="1"/>
  <c r="V66" i="1"/>
  <c r="V64" i="1" s="1"/>
  <c r="N66" i="1"/>
  <c r="N64" i="1" s="1"/>
  <c r="D69" i="1" l="1"/>
  <c r="D70" i="1" s="1"/>
  <c r="ED68" i="1"/>
  <c r="ED67" i="1" s="1"/>
  <c r="DV68" i="1"/>
  <c r="DV67" i="1" s="1"/>
  <c r="EB68" i="1"/>
  <c r="EB67" i="1" s="1"/>
  <c r="DT68" i="1"/>
  <c r="DT67" i="1" s="1"/>
  <c r="DL68" i="1"/>
  <c r="DL67" i="1" s="1"/>
  <c r="DD68" i="1"/>
  <c r="DD67" i="1" s="1"/>
  <c r="CV68" i="1"/>
  <c r="CV67" i="1" s="1"/>
  <c r="CN68" i="1"/>
  <c r="CN67" i="1" s="1"/>
  <c r="CF68" i="1"/>
  <c r="CF67" i="1" s="1"/>
  <c r="BX68" i="1"/>
  <c r="BX67" i="1" s="1"/>
  <c r="DR68" i="1"/>
  <c r="DR67" i="1" s="1"/>
  <c r="DH68" i="1"/>
  <c r="DH67" i="1" s="1"/>
  <c r="CX68" i="1"/>
  <c r="CX67" i="1" s="1"/>
  <c r="CL68" i="1"/>
  <c r="CL67" i="1" s="1"/>
  <c r="CB68" i="1"/>
  <c r="CB67" i="1" s="1"/>
  <c r="BR68" i="1"/>
  <c r="BR67" i="1" s="1"/>
  <c r="BJ68" i="1"/>
  <c r="BJ67" i="1" s="1"/>
  <c r="BB68" i="1"/>
  <c r="BB67" i="1" s="1"/>
  <c r="AT68" i="1"/>
  <c r="AT67" i="1" s="1"/>
  <c r="AL68" i="1"/>
  <c r="AL67" i="1" s="1"/>
  <c r="AD68" i="1"/>
  <c r="AD67" i="1" s="1"/>
  <c r="V68" i="1"/>
  <c r="V67" i="1" s="1"/>
  <c r="N68" i="1"/>
  <c r="N67" i="1" s="1"/>
  <c r="EF68" i="1"/>
  <c r="EF67" i="1" s="1"/>
  <c r="DP68" i="1"/>
  <c r="DP67" i="1" s="1"/>
  <c r="DF68" i="1"/>
  <c r="DF67" i="1" s="1"/>
  <c r="CT68" i="1"/>
  <c r="CT67" i="1" s="1"/>
  <c r="CJ68" i="1"/>
  <c r="CJ67" i="1" s="1"/>
  <c r="BZ68" i="1"/>
  <c r="BZ67" i="1" s="1"/>
  <c r="BP68" i="1"/>
  <c r="BP67" i="1" s="1"/>
  <c r="BH68" i="1"/>
  <c r="BH67" i="1" s="1"/>
  <c r="AZ68" i="1"/>
  <c r="AZ67" i="1" s="1"/>
  <c r="AR68" i="1"/>
  <c r="AR67" i="1" s="1"/>
  <c r="AJ68" i="1"/>
  <c r="AJ67" i="1" s="1"/>
  <c r="AB68" i="1"/>
  <c r="AB67" i="1" s="1"/>
  <c r="T68" i="1"/>
  <c r="T67" i="1" s="1"/>
  <c r="DZ68" i="1"/>
  <c r="DZ67" i="1" s="1"/>
  <c r="DN68" i="1"/>
  <c r="DN67" i="1" s="1"/>
  <c r="DB68" i="1"/>
  <c r="DB67" i="1" s="1"/>
  <c r="CR68" i="1"/>
  <c r="CR67" i="1" s="1"/>
  <c r="CH68" i="1"/>
  <c r="CH67" i="1" s="1"/>
  <c r="BV68" i="1"/>
  <c r="BV67" i="1" s="1"/>
  <c r="BN68" i="1"/>
  <c r="BN67" i="1" s="1"/>
  <c r="BF68" i="1"/>
  <c r="BF67" i="1" s="1"/>
  <c r="AX68" i="1"/>
  <c r="AX67" i="1" s="1"/>
  <c r="AP68" i="1"/>
  <c r="AP67" i="1" s="1"/>
  <c r="AH68" i="1"/>
  <c r="AH67" i="1" s="1"/>
  <c r="Z68" i="1"/>
  <c r="Z67" i="1" s="1"/>
  <c r="R68" i="1"/>
  <c r="DX68" i="1"/>
  <c r="DX67" i="1" s="1"/>
  <c r="DJ68" i="1"/>
  <c r="DJ67" i="1" s="1"/>
  <c r="CZ68" i="1"/>
  <c r="CZ67" i="1" s="1"/>
  <c r="CP68" i="1"/>
  <c r="CP67" i="1" s="1"/>
  <c r="CD68" i="1"/>
  <c r="CD67" i="1" s="1"/>
  <c r="BT68" i="1"/>
  <c r="BT67" i="1" s="1"/>
  <c r="BL68" i="1"/>
  <c r="BL67" i="1" s="1"/>
  <c r="BD68" i="1"/>
  <c r="BD67" i="1" s="1"/>
  <c r="AV68" i="1"/>
  <c r="AV67" i="1" s="1"/>
  <c r="AN68" i="1"/>
  <c r="AN67" i="1" s="1"/>
  <c r="AF68" i="1"/>
  <c r="AF67" i="1" s="1"/>
  <c r="X68" i="1"/>
  <c r="X67" i="1" s="1"/>
  <c r="P68" i="1"/>
  <c r="P67" i="1" s="1"/>
  <c r="EH66" i="1"/>
  <c r="EH64" i="1" s="1"/>
  <c r="R64" i="1"/>
  <c r="EH68" i="1" l="1"/>
  <c r="EH67" i="1" s="1"/>
  <c r="R67" i="1"/>
  <c r="EB70" i="1"/>
  <c r="DT70" i="1"/>
  <c r="DL70" i="1"/>
  <c r="DD70" i="1"/>
  <c r="CV70" i="1"/>
  <c r="CN70" i="1"/>
  <c r="CF70" i="1"/>
  <c r="BX70" i="1"/>
  <c r="BP70" i="1"/>
  <c r="BH70" i="1"/>
  <c r="AZ70" i="1"/>
  <c r="AR70" i="1"/>
  <c r="AJ70" i="1"/>
  <c r="AB70" i="1"/>
  <c r="T70" i="1"/>
  <c r="DZ70" i="1"/>
  <c r="DR70" i="1"/>
  <c r="DJ70" i="1"/>
  <c r="DB70" i="1"/>
  <c r="CT70" i="1"/>
  <c r="CL70" i="1"/>
  <c r="CD70" i="1"/>
  <c r="EF70" i="1"/>
  <c r="DX70" i="1"/>
  <c r="DP70" i="1"/>
  <c r="DH70" i="1"/>
  <c r="CZ70" i="1"/>
  <c r="CR70" i="1"/>
  <c r="CJ70" i="1"/>
  <c r="CB70" i="1"/>
  <c r="BT70" i="1"/>
  <c r="BL70" i="1"/>
  <c r="BD70" i="1"/>
  <c r="AV70" i="1"/>
  <c r="AN70" i="1"/>
  <c r="AF70" i="1"/>
  <c r="X70" i="1"/>
  <c r="P70" i="1"/>
  <c r="D71" i="1"/>
  <c r="ED70" i="1"/>
  <c r="DV70" i="1"/>
  <c r="DN70" i="1"/>
  <c r="DF70" i="1"/>
  <c r="CX70" i="1"/>
  <c r="CP70" i="1"/>
  <c r="CH70" i="1"/>
  <c r="BZ70" i="1"/>
  <c r="BR70" i="1"/>
  <c r="BJ70" i="1"/>
  <c r="BB70" i="1"/>
  <c r="AT70" i="1"/>
  <c r="AL70" i="1"/>
  <c r="AD70" i="1"/>
  <c r="V70" i="1"/>
  <c r="N70" i="1"/>
  <c r="BV70" i="1"/>
  <c r="AP70" i="1"/>
  <c r="BN70" i="1"/>
  <c r="AH70" i="1"/>
  <c r="BF70" i="1"/>
  <c r="Z70" i="1"/>
  <c r="AX70" i="1"/>
  <c r="R70" i="1"/>
  <c r="EH70" i="1" l="1"/>
  <c r="DZ71" i="1"/>
  <c r="DR71" i="1"/>
  <c r="DJ71" i="1"/>
  <c r="DB71" i="1"/>
  <c r="CT71" i="1"/>
  <c r="CL71" i="1"/>
  <c r="CD71" i="1"/>
  <c r="BV71" i="1"/>
  <c r="BN71" i="1"/>
  <c r="BF71" i="1"/>
  <c r="AX71" i="1"/>
  <c r="AP71" i="1"/>
  <c r="AH71" i="1"/>
  <c r="Z71" i="1"/>
  <c r="R71" i="1"/>
  <c r="EF71" i="1"/>
  <c r="DX71" i="1"/>
  <c r="DP71" i="1"/>
  <c r="DH71" i="1"/>
  <c r="CZ71" i="1"/>
  <c r="CR71" i="1"/>
  <c r="CJ71" i="1"/>
  <c r="CB71" i="1"/>
  <c r="BT71" i="1"/>
  <c r="BL71" i="1"/>
  <c r="BD71" i="1"/>
  <c r="AV71" i="1"/>
  <c r="AN71" i="1"/>
  <c r="AF71" i="1"/>
  <c r="X71" i="1"/>
  <c r="P71" i="1"/>
  <c r="D72" i="1"/>
  <c r="ED71" i="1"/>
  <c r="DV71" i="1"/>
  <c r="DN71" i="1"/>
  <c r="DF71" i="1"/>
  <c r="CX71" i="1"/>
  <c r="CP71" i="1"/>
  <c r="CH71" i="1"/>
  <c r="BZ71" i="1"/>
  <c r="BR71" i="1"/>
  <c r="BJ71" i="1"/>
  <c r="BB71" i="1"/>
  <c r="AT71" i="1"/>
  <c r="AL71" i="1"/>
  <c r="AD71" i="1"/>
  <c r="V71" i="1"/>
  <c r="N71" i="1"/>
  <c r="EB71" i="1"/>
  <c r="DT71" i="1"/>
  <c r="DL71" i="1"/>
  <c r="DD71" i="1"/>
  <c r="CV71" i="1"/>
  <c r="CN71" i="1"/>
  <c r="CF71" i="1"/>
  <c r="BX71" i="1"/>
  <c r="BP71" i="1"/>
  <c r="BH71" i="1"/>
  <c r="AZ71" i="1"/>
  <c r="AR71" i="1"/>
  <c r="AJ71" i="1"/>
  <c r="AB71" i="1"/>
  <c r="T71" i="1"/>
  <c r="EF72" i="1" l="1"/>
  <c r="DX72" i="1"/>
  <c r="DP72" i="1"/>
  <c r="DH72" i="1"/>
  <c r="CZ72" i="1"/>
  <c r="CR72" i="1"/>
  <c r="CJ72" i="1"/>
  <c r="CB72" i="1"/>
  <c r="BT72" i="1"/>
  <c r="BL72" i="1"/>
  <c r="BD72" i="1"/>
  <c r="AV72" i="1"/>
  <c r="AN72" i="1"/>
  <c r="AF72" i="1"/>
  <c r="X72" i="1"/>
  <c r="P72" i="1"/>
  <c r="D73" i="1"/>
  <c r="ED72" i="1"/>
  <c r="DV72" i="1"/>
  <c r="DN72" i="1"/>
  <c r="DF72" i="1"/>
  <c r="CX72" i="1"/>
  <c r="CP72" i="1"/>
  <c r="CH72" i="1"/>
  <c r="BZ72" i="1"/>
  <c r="BR72" i="1"/>
  <c r="BJ72" i="1"/>
  <c r="BB72" i="1"/>
  <c r="AT72" i="1"/>
  <c r="AL72" i="1"/>
  <c r="AD72" i="1"/>
  <c r="V72" i="1"/>
  <c r="N72" i="1"/>
  <c r="EB72" i="1"/>
  <c r="DT72" i="1"/>
  <c r="DL72" i="1"/>
  <c r="DD72" i="1"/>
  <c r="CV72" i="1"/>
  <c r="CN72" i="1"/>
  <c r="CF72" i="1"/>
  <c r="BX72" i="1"/>
  <c r="BP72" i="1"/>
  <c r="BH72" i="1"/>
  <c r="AZ72" i="1"/>
  <c r="AR72" i="1"/>
  <c r="AJ72" i="1"/>
  <c r="AB72" i="1"/>
  <c r="T72" i="1"/>
  <c r="DZ72" i="1"/>
  <c r="DR72" i="1"/>
  <c r="DJ72" i="1"/>
  <c r="DB72" i="1"/>
  <c r="CT72" i="1"/>
  <c r="CL72" i="1"/>
  <c r="CD72" i="1"/>
  <c r="BV72" i="1"/>
  <c r="BN72" i="1"/>
  <c r="BF72" i="1"/>
  <c r="AX72" i="1"/>
  <c r="AP72" i="1"/>
  <c r="AH72" i="1"/>
  <c r="Z72" i="1"/>
  <c r="R72" i="1"/>
  <c r="EH71" i="1"/>
  <c r="EH72" i="1" l="1"/>
  <c r="D74" i="1"/>
  <c r="D75" i="1" s="1"/>
  <c r="ED73" i="1"/>
  <c r="ED69" i="1" s="1"/>
  <c r="DV73" i="1"/>
  <c r="DV69" i="1" s="1"/>
  <c r="DN73" i="1"/>
  <c r="DN69" i="1" s="1"/>
  <c r="DF73" i="1"/>
  <c r="DF69" i="1" s="1"/>
  <c r="CX73" i="1"/>
  <c r="CX69" i="1" s="1"/>
  <c r="CP73" i="1"/>
  <c r="CP69" i="1" s="1"/>
  <c r="CH73" i="1"/>
  <c r="CH69" i="1" s="1"/>
  <c r="BZ73" i="1"/>
  <c r="BZ69" i="1" s="1"/>
  <c r="BR73" i="1"/>
  <c r="BR69" i="1" s="1"/>
  <c r="BJ73" i="1"/>
  <c r="BJ69" i="1" s="1"/>
  <c r="BB73" i="1"/>
  <c r="BB69" i="1" s="1"/>
  <c r="AT73" i="1"/>
  <c r="AT69" i="1" s="1"/>
  <c r="AL73" i="1"/>
  <c r="AL69" i="1" s="1"/>
  <c r="AD73" i="1"/>
  <c r="AD69" i="1" s="1"/>
  <c r="V73" i="1"/>
  <c r="V69" i="1" s="1"/>
  <c r="N73" i="1"/>
  <c r="N69" i="1" s="1"/>
  <c r="EB73" i="1"/>
  <c r="EB69" i="1" s="1"/>
  <c r="DT73" i="1"/>
  <c r="DT69" i="1" s="1"/>
  <c r="DL73" i="1"/>
  <c r="DL69" i="1" s="1"/>
  <c r="DD73" i="1"/>
  <c r="DD69" i="1" s="1"/>
  <c r="CV73" i="1"/>
  <c r="CV69" i="1" s="1"/>
  <c r="CN73" i="1"/>
  <c r="CN69" i="1" s="1"/>
  <c r="CF73" i="1"/>
  <c r="BX73" i="1"/>
  <c r="BX69" i="1" s="1"/>
  <c r="BP73" i="1"/>
  <c r="BP69" i="1" s="1"/>
  <c r="BH73" i="1"/>
  <c r="BH69" i="1" s="1"/>
  <c r="AZ73" i="1"/>
  <c r="AZ69" i="1" s="1"/>
  <c r="AR73" i="1"/>
  <c r="AR69" i="1" s="1"/>
  <c r="AJ73" i="1"/>
  <c r="AJ69" i="1" s="1"/>
  <c r="AB73" i="1"/>
  <c r="AB69" i="1" s="1"/>
  <c r="T73" i="1"/>
  <c r="T69" i="1" s="1"/>
  <c r="DZ73" i="1"/>
  <c r="DZ69" i="1" s="1"/>
  <c r="DR73" i="1"/>
  <c r="DR69" i="1" s="1"/>
  <c r="DJ73" i="1"/>
  <c r="DJ69" i="1" s="1"/>
  <c r="DB73" i="1"/>
  <c r="CT73" i="1"/>
  <c r="CT69" i="1" s="1"/>
  <c r="CL73" i="1"/>
  <c r="CL69" i="1" s="1"/>
  <c r="CD73" i="1"/>
  <c r="CD69" i="1" s="1"/>
  <c r="BV73" i="1"/>
  <c r="BV69" i="1" s="1"/>
  <c r="BN73" i="1"/>
  <c r="BN69" i="1" s="1"/>
  <c r="BF73" i="1"/>
  <c r="BF69" i="1" s="1"/>
  <c r="AX73" i="1"/>
  <c r="AX69" i="1" s="1"/>
  <c r="AP73" i="1"/>
  <c r="AP69" i="1" s="1"/>
  <c r="AH73" i="1"/>
  <c r="AH69" i="1" s="1"/>
  <c r="Z73" i="1"/>
  <c r="Z69" i="1" s="1"/>
  <c r="R73" i="1"/>
  <c r="EF73" i="1"/>
  <c r="DX73" i="1"/>
  <c r="DX69" i="1" s="1"/>
  <c r="DP73" i="1"/>
  <c r="DP69" i="1" s="1"/>
  <c r="DH73" i="1"/>
  <c r="DH69" i="1" s="1"/>
  <c r="CZ73" i="1"/>
  <c r="CR73" i="1"/>
  <c r="CR69" i="1" s="1"/>
  <c r="CJ73" i="1"/>
  <c r="CJ69" i="1" s="1"/>
  <c r="CB73" i="1"/>
  <c r="CB69" i="1" s="1"/>
  <c r="BT73" i="1"/>
  <c r="BT69" i="1" s="1"/>
  <c r="BL73" i="1"/>
  <c r="BL69" i="1" s="1"/>
  <c r="BD73" i="1"/>
  <c r="BD69" i="1" s="1"/>
  <c r="AV73" i="1"/>
  <c r="AV69" i="1" s="1"/>
  <c r="AN73" i="1"/>
  <c r="AF73" i="1"/>
  <c r="AF69" i="1" s="1"/>
  <c r="X73" i="1"/>
  <c r="X69" i="1" s="1"/>
  <c r="P73" i="1"/>
  <c r="P69" i="1" s="1"/>
  <c r="AN69" i="1"/>
  <c r="CZ69" i="1"/>
  <c r="EF69" i="1"/>
  <c r="DB69" i="1"/>
  <c r="CF69" i="1"/>
  <c r="EH73" i="1" l="1"/>
  <c r="EH69" i="1" s="1"/>
  <c r="EF75" i="1"/>
  <c r="DX75" i="1"/>
  <c r="DP75" i="1"/>
  <c r="DH75" i="1"/>
  <c r="CZ75" i="1"/>
  <c r="CR75" i="1"/>
  <c r="CJ75" i="1"/>
  <c r="CB75" i="1"/>
  <c r="BT75" i="1"/>
  <c r="BL75" i="1"/>
  <c r="BD75" i="1"/>
  <c r="AV75" i="1"/>
  <c r="AN75" i="1"/>
  <c r="AF75" i="1"/>
  <c r="X75" i="1"/>
  <c r="P75" i="1"/>
  <c r="D76" i="1"/>
  <c r="ED75" i="1"/>
  <c r="DV75" i="1"/>
  <c r="DN75" i="1"/>
  <c r="DF75" i="1"/>
  <c r="CX75" i="1"/>
  <c r="CP75" i="1"/>
  <c r="CH75" i="1"/>
  <c r="BZ75" i="1"/>
  <c r="BR75" i="1"/>
  <c r="BJ75" i="1"/>
  <c r="BB75" i="1"/>
  <c r="AT75" i="1"/>
  <c r="AL75" i="1"/>
  <c r="AD75" i="1"/>
  <c r="V75" i="1"/>
  <c r="N75" i="1"/>
  <c r="EB75" i="1"/>
  <c r="DT75" i="1"/>
  <c r="DL75" i="1"/>
  <c r="DD75" i="1"/>
  <c r="CV75" i="1"/>
  <c r="CN75" i="1"/>
  <c r="CF75" i="1"/>
  <c r="BX75" i="1"/>
  <c r="BP75" i="1"/>
  <c r="BH75" i="1"/>
  <c r="AZ75" i="1"/>
  <c r="AR75" i="1"/>
  <c r="AJ75" i="1"/>
  <c r="AB75" i="1"/>
  <c r="T75" i="1"/>
  <c r="DZ75" i="1"/>
  <c r="DR75" i="1"/>
  <c r="DJ75" i="1"/>
  <c r="DB75" i="1"/>
  <c r="CT75" i="1"/>
  <c r="CL75" i="1"/>
  <c r="CD75" i="1"/>
  <c r="BV75" i="1"/>
  <c r="BN75" i="1"/>
  <c r="BF75" i="1"/>
  <c r="AX75" i="1"/>
  <c r="AP75" i="1"/>
  <c r="AH75" i="1"/>
  <c r="Z75" i="1"/>
  <c r="R75" i="1"/>
  <c r="R69" i="1"/>
  <c r="EH75" i="1" l="1"/>
  <c r="D77" i="1"/>
  <c r="ED76" i="1"/>
  <c r="DV76" i="1"/>
  <c r="DN76" i="1"/>
  <c r="DF76" i="1"/>
  <c r="CX76" i="1"/>
  <c r="CP76" i="1"/>
  <c r="CH76" i="1"/>
  <c r="BZ76" i="1"/>
  <c r="BR76" i="1"/>
  <c r="BJ76" i="1"/>
  <c r="BB76" i="1"/>
  <c r="AT76" i="1"/>
  <c r="AL76" i="1"/>
  <c r="AD76" i="1"/>
  <c r="V76" i="1"/>
  <c r="N76" i="1"/>
  <c r="EB76" i="1"/>
  <c r="DT76" i="1"/>
  <c r="DL76" i="1"/>
  <c r="DD76" i="1"/>
  <c r="CV76" i="1"/>
  <c r="CN76" i="1"/>
  <c r="CF76" i="1"/>
  <c r="BX76" i="1"/>
  <c r="BP76" i="1"/>
  <c r="BH76" i="1"/>
  <c r="AZ76" i="1"/>
  <c r="AR76" i="1"/>
  <c r="AJ76" i="1"/>
  <c r="AB76" i="1"/>
  <c r="T76" i="1"/>
  <c r="DZ76" i="1"/>
  <c r="DR76" i="1"/>
  <c r="DJ76" i="1"/>
  <c r="DB76" i="1"/>
  <c r="CT76" i="1"/>
  <c r="CL76" i="1"/>
  <c r="CD76" i="1"/>
  <c r="BV76" i="1"/>
  <c r="BN76" i="1"/>
  <c r="BF76" i="1"/>
  <c r="AX76" i="1"/>
  <c r="AP76" i="1"/>
  <c r="AH76" i="1"/>
  <c r="Z76" i="1"/>
  <c r="R76" i="1"/>
  <c r="EF76" i="1"/>
  <c r="DX76" i="1"/>
  <c r="DP76" i="1"/>
  <c r="DH76" i="1"/>
  <c r="CZ76" i="1"/>
  <c r="CR76" i="1"/>
  <c r="CJ76" i="1"/>
  <c r="CB76" i="1"/>
  <c r="BT76" i="1"/>
  <c r="BL76" i="1"/>
  <c r="BD76" i="1"/>
  <c r="AV76" i="1"/>
  <c r="AN76" i="1"/>
  <c r="AF76" i="1"/>
  <c r="X76" i="1"/>
  <c r="P76" i="1"/>
  <c r="EH76" i="1" l="1"/>
  <c r="EB77" i="1"/>
  <c r="DT77" i="1"/>
  <c r="DL77" i="1"/>
  <c r="DD77" i="1"/>
  <c r="CV77" i="1"/>
  <c r="CN77" i="1"/>
  <c r="CF77" i="1"/>
  <c r="BX77" i="1"/>
  <c r="BP77" i="1"/>
  <c r="BH77" i="1"/>
  <c r="AZ77" i="1"/>
  <c r="AR77" i="1"/>
  <c r="AJ77" i="1"/>
  <c r="AB77" i="1"/>
  <c r="T77" i="1"/>
  <c r="DZ77" i="1"/>
  <c r="DR77" i="1"/>
  <c r="DJ77" i="1"/>
  <c r="DB77" i="1"/>
  <c r="CT77" i="1"/>
  <c r="CL77" i="1"/>
  <c r="CD77" i="1"/>
  <c r="BV77" i="1"/>
  <c r="BN77" i="1"/>
  <c r="BF77" i="1"/>
  <c r="AX77" i="1"/>
  <c r="AP77" i="1"/>
  <c r="AH77" i="1"/>
  <c r="Z77" i="1"/>
  <c r="R77" i="1"/>
  <c r="EF77" i="1"/>
  <c r="DX77" i="1"/>
  <c r="DP77" i="1"/>
  <c r="DH77" i="1"/>
  <c r="CZ77" i="1"/>
  <c r="CR77" i="1"/>
  <c r="CJ77" i="1"/>
  <c r="CB77" i="1"/>
  <c r="BT77" i="1"/>
  <c r="BL77" i="1"/>
  <c r="BD77" i="1"/>
  <c r="AV77" i="1"/>
  <c r="AN77" i="1"/>
  <c r="AF77" i="1"/>
  <c r="X77" i="1"/>
  <c r="P77" i="1"/>
  <c r="D78" i="1"/>
  <c r="ED77" i="1"/>
  <c r="DV77" i="1"/>
  <c r="DN77" i="1"/>
  <c r="DF77" i="1"/>
  <c r="CX77" i="1"/>
  <c r="CP77" i="1"/>
  <c r="CH77" i="1"/>
  <c r="BZ77" i="1"/>
  <c r="BR77" i="1"/>
  <c r="BJ77" i="1"/>
  <c r="BB77" i="1"/>
  <c r="AT77" i="1"/>
  <c r="AL77" i="1"/>
  <c r="AD77" i="1"/>
  <c r="V77" i="1"/>
  <c r="N77" i="1"/>
  <c r="DZ78" i="1" l="1"/>
  <c r="DR78" i="1"/>
  <c r="DJ78" i="1"/>
  <c r="DB78" i="1"/>
  <c r="CT78" i="1"/>
  <c r="CL78" i="1"/>
  <c r="CD78" i="1"/>
  <c r="BV78" i="1"/>
  <c r="BN78" i="1"/>
  <c r="BF78" i="1"/>
  <c r="AX78" i="1"/>
  <c r="AP78" i="1"/>
  <c r="AH78" i="1"/>
  <c r="Z78" i="1"/>
  <c r="R78" i="1"/>
  <c r="EF78" i="1"/>
  <c r="DX78" i="1"/>
  <c r="DP78" i="1"/>
  <c r="DH78" i="1"/>
  <c r="CZ78" i="1"/>
  <c r="CR78" i="1"/>
  <c r="CJ78" i="1"/>
  <c r="CB78" i="1"/>
  <c r="BT78" i="1"/>
  <c r="BL78" i="1"/>
  <c r="BD78" i="1"/>
  <c r="AV78" i="1"/>
  <c r="AN78" i="1"/>
  <c r="AF78" i="1"/>
  <c r="X78" i="1"/>
  <c r="P78" i="1"/>
  <c r="D79" i="1"/>
  <c r="ED78" i="1"/>
  <c r="DV78" i="1"/>
  <c r="DN78" i="1"/>
  <c r="DF78" i="1"/>
  <c r="CX78" i="1"/>
  <c r="CP78" i="1"/>
  <c r="CH78" i="1"/>
  <c r="BZ78" i="1"/>
  <c r="BR78" i="1"/>
  <c r="BJ78" i="1"/>
  <c r="BB78" i="1"/>
  <c r="AT78" i="1"/>
  <c r="AL78" i="1"/>
  <c r="AD78" i="1"/>
  <c r="V78" i="1"/>
  <c r="N78" i="1"/>
  <c r="EB78" i="1"/>
  <c r="DT78" i="1"/>
  <c r="DL78" i="1"/>
  <c r="DD78" i="1"/>
  <c r="CV78" i="1"/>
  <c r="CN78" i="1"/>
  <c r="CF78" i="1"/>
  <c r="BX78" i="1"/>
  <c r="BP78" i="1"/>
  <c r="BH78" i="1"/>
  <c r="AZ78" i="1"/>
  <c r="AR78" i="1"/>
  <c r="AJ78" i="1"/>
  <c r="AB78" i="1"/>
  <c r="T78" i="1"/>
  <c r="EH77" i="1"/>
  <c r="EF79" i="1" l="1"/>
  <c r="DX79" i="1"/>
  <c r="DP79" i="1"/>
  <c r="DH79" i="1"/>
  <c r="CZ79" i="1"/>
  <c r="CR79" i="1"/>
  <c r="CJ79" i="1"/>
  <c r="CB79" i="1"/>
  <c r="BT79" i="1"/>
  <c r="BL79" i="1"/>
  <c r="BD79" i="1"/>
  <c r="AV79" i="1"/>
  <c r="AN79" i="1"/>
  <c r="AF79" i="1"/>
  <c r="X79" i="1"/>
  <c r="P79" i="1"/>
  <c r="D80" i="1"/>
  <c r="ED79" i="1"/>
  <c r="DV79" i="1"/>
  <c r="DN79" i="1"/>
  <c r="DF79" i="1"/>
  <c r="CX79" i="1"/>
  <c r="CP79" i="1"/>
  <c r="CH79" i="1"/>
  <c r="BZ79" i="1"/>
  <c r="BR79" i="1"/>
  <c r="BJ79" i="1"/>
  <c r="BB79" i="1"/>
  <c r="AT79" i="1"/>
  <c r="AL79" i="1"/>
  <c r="AD79" i="1"/>
  <c r="V79" i="1"/>
  <c r="N79" i="1"/>
  <c r="EB79" i="1"/>
  <c r="DT79" i="1"/>
  <c r="DL79" i="1"/>
  <c r="DD79" i="1"/>
  <c r="CV79" i="1"/>
  <c r="CN79" i="1"/>
  <c r="CF79" i="1"/>
  <c r="BX79" i="1"/>
  <c r="BP79" i="1"/>
  <c r="BH79" i="1"/>
  <c r="AZ79" i="1"/>
  <c r="AR79" i="1"/>
  <c r="AJ79" i="1"/>
  <c r="AB79" i="1"/>
  <c r="T79" i="1"/>
  <c r="DZ79" i="1"/>
  <c r="DR79" i="1"/>
  <c r="DJ79" i="1"/>
  <c r="DB79" i="1"/>
  <c r="CT79" i="1"/>
  <c r="CL79" i="1"/>
  <c r="CD79" i="1"/>
  <c r="BV79" i="1"/>
  <c r="BN79" i="1"/>
  <c r="BF79" i="1"/>
  <c r="AX79" i="1"/>
  <c r="AP79" i="1"/>
  <c r="AH79" i="1"/>
  <c r="Z79" i="1"/>
  <c r="R79" i="1"/>
  <c r="EH78" i="1"/>
  <c r="EH79" i="1" l="1"/>
  <c r="D81" i="1"/>
  <c r="ED80" i="1"/>
  <c r="DV80" i="1"/>
  <c r="DN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N80" i="1"/>
  <c r="EB80" i="1"/>
  <c r="DT80" i="1"/>
  <c r="DL80" i="1"/>
  <c r="DD80" i="1"/>
  <c r="CV80" i="1"/>
  <c r="CN80" i="1"/>
  <c r="CF80" i="1"/>
  <c r="BX80" i="1"/>
  <c r="BP80" i="1"/>
  <c r="BH80" i="1"/>
  <c r="AZ80" i="1"/>
  <c r="AR80" i="1"/>
  <c r="AJ80" i="1"/>
  <c r="AB80" i="1"/>
  <c r="T80" i="1"/>
  <c r="DZ80" i="1"/>
  <c r="DR80" i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EF80" i="1"/>
  <c r="DX80" i="1"/>
  <c r="DP80" i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EB81" i="1" l="1"/>
  <c r="DT81" i="1"/>
  <c r="DL81" i="1"/>
  <c r="DD81" i="1"/>
  <c r="CV81" i="1"/>
  <c r="CN81" i="1"/>
  <c r="CF81" i="1"/>
  <c r="BX81" i="1"/>
  <c r="BP81" i="1"/>
  <c r="BH81" i="1"/>
  <c r="AZ81" i="1"/>
  <c r="AR81" i="1"/>
  <c r="AJ81" i="1"/>
  <c r="AB81" i="1"/>
  <c r="T81" i="1"/>
  <c r="DZ81" i="1"/>
  <c r="DR81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EF81" i="1"/>
  <c r="DX81" i="1"/>
  <c r="DP81" i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82" i="1"/>
  <c r="ED81" i="1"/>
  <c r="DV81" i="1"/>
  <c r="DN81" i="1"/>
  <c r="DF81" i="1"/>
  <c r="CX81" i="1"/>
  <c r="CP81" i="1"/>
  <c r="CH81" i="1"/>
  <c r="BZ81" i="1"/>
  <c r="BR81" i="1"/>
  <c r="BJ81" i="1"/>
  <c r="BB81" i="1"/>
  <c r="AT81" i="1"/>
  <c r="AL81" i="1"/>
  <c r="AD81" i="1"/>
  <c r="V81" i="1"/>
  <c r="N81" i="1"/>
  <c r="EH80" i="1"/>
  <c r="DZ82" i="1" l="1"/>
  <c r="DR82" i="1"/>
  <c r="DJ82" i="1"/>
  <c r="DB82" i="1"/>
  <c r="CT82" i="1"/>
  <c r="CL82" i="1"/>
  <c r="CD82" i="1"/>
  <c r="BV82" i="1"/>
  <c r="BN82" i="1"/>
  <c r="BF82" i="1"/>
  <c r="AX82" i="1"/>
  <c r="AP82" i="1"/>
  <c r="AH82" i="1"/>
  <c r="Z82" i="1"/>
  <c r="R82" i="1"/>
  <c r="EF82" i="1"/>
  <c r="DX82" i="1"/>
  <c r="DP82" i="1"/>
  <c r="DH82" i="1"/>
  <c r="CZ82" i="1"/>
  <c r="CR82" i="1"/>
  <c r="CJ82" i="1"/>
  <c r="CB82" i="1"/>
  <c r="BT82" i="1"/>
  <c r="BL82" i="1"/>
  <c r="BD82" i="1"/>
  <c r="AV82" i="1"/>
  <c r="AN82" i="1"/>
  <c r="AF82" i="1"/>
  <c r="X82" i="1"/>
  <c r="P82" i="1"/>
  <c r="D83" i="1"/>
  <c r="ED82" i="1"/>
  <c r="DV82" i="1"/>
  <c r="DN82" i="1"/>
  <c r="DF82" i="1"/>
  <c r="CX82" i="1"/>
  <c r="CP82" i="1"/>
  <c r="CH82" i="1"/>
  <c r="BZ82" i="1"/>
  <c r="BR82" i="1"/>
  <c r="BJ82" i="1"/>
  <c r="BB82" i="1"/>
  <c r="AT82" i="1"/>
  <c r="AL82" i="1"/>
  <c r="AD82" i="1"/>
  <c r="V82" i="1"/>
  <c r="N82" i="1"/>
  <c r="EB82" i="1"/>
  <c r="DT82" i="1"/>
  <c r="DL82" i="1"/>
  <c r="DD82" i="1"/>
  <c r="CV82" i="1"/>
  <c r="CN82" i="1"/>
  <c r="CF82" i="1"/>
  <c r="BX82" i="1"/>
  <c r="BP82" i="1"/>
  <c r="BH82" i="1"/>
  <c r="AZ82" i="1"/>
  <c r="AR82" i="1"/>
  <c r="AJ82" i="1"/>
  <c r="AB82" i="1"/>
  <c r="T82" i="1"/>
  <c r="EH81" i="1"/>
  <c r="EF83" i="1" l="1"/>
  <c r="DX83" i="1"/>
  <c r="DP83" i="1"/>
  <c r="DH83" i="1"/>
  <c r="CZ83" i="1"/>
  <c r="CR83" i="1"/>
  <c r="CJ83" i="1"/>
  <c r="CB83" i="1"/>
  <c r="BT83" i="1"/>
  <c r="BL83" i="1"/>
  <c r="BD83" i="1"/>
  <c r="AV83" i="1"/>
  <c r="AN83" i="1"/>
  <c r="AF83" i="1"/>
  <c r="X83" i="1"/>
  <c r="P83" i="1"/>
  <c r="D84" i="1"/>
  <c r="ED83" i="1"/>
  <c r="DV83" i="1"/>
  <c r="DN83" i="1"/>
  <c r="DF83" i="1"/>
  <c r="CX83" i="1"/>
  <c r="CP83" i="1"/>
  <c r="CH83" i="1"/>
  <c r="BZ83" i="1"/>
  <c r="BR83" i="1"/>
  <c r="BJ83" i="1"/>
  <c r="BB83" i="1"/>
  <c r="AT83" i="1"/>
  <c r="AL83" i="1"/>
  <c r="AD83" i="1"/>
  <c r="V83" i="1"/>
  <c r="N83" i="1"/>
  <c r="EB83" i="1"/>
  <c r="DT83" i="1"/>
  <c r="DL83" i="1"/>
  <c r="DD83" i="1"/>
  <c r="CV83" i="1"/>
  <c r="CN83" i="1"/>
  <c r="CF83" i="1"/>
  <c r="BX83" i="1"/>
  <c r="BP83" i="1"/>
  <c r="BH83" i="1"/>
  <c r="AZ83" i="1"/>
  <c r="AR83" i="1"/>
  <c r="AJ83" i="1"/>
  <c r="AB83" i="1"/>
  <c r="T83" i="1"/>
  <c r="DZ83" i="1"/>
  <c r="DR83" i="1"/>
  <c r="DJ83" i="1"/>
  <c r="DB83" i="1"/>
  <c r="CT83" i="1"/>
  <c r="CL83" i="1"/>
  <c r="CD83" i="1"/>
  <c r="BV83" i="1"/>
  <c r="BN83" i="1"/>
  <c r="BF83" i="1"/>
  <c r="AX83" i="1"/>
  <c r="AP83" i="1"/>
  <c r="AH83" i="1"/>
  <c r="Z83" i="1"/>
  <c r="R83" i="1"/>
  <c r="EH82" i="1"/>
  <c r="EH83" i="1" l="1"/>
  <c r="D85" i="1"/>
  <c r="ED84" i="1"/>
  <c r="DV84" i="1"/>
  <c r="DN84" i="1"/>
  <c r="DF84" i="1"/>
  <c r="CX84" i="1"/>
  <c r="CP84" i="1"/>
  <c r="CH84" i="1"/>
  <c r="BZ84" i="1"/>
  <c r="BR84" i="1"/>
  <c r="BJ84" i="1"/>
  <c r="BB84" i="1"/>
  <c r="AT84" i="1"/>
  <c r="AL84" i="1"/>
  <c r="AD84" i="1"/>
  <c r="V84" i="1"/>
  <c r="N84" i="1"/>
  <c r="EB84" i="1"/>
  <c r="DT84" i="1"/>
  <c r="DL84" i="1"/>
  <c r="DD84" i="1"/>
  <c r="CV84" i="1"/>
  <c r="CN84" i="1"/>
  <c r="CF84" i="1"/>
  <c r="BX84" i="1"/>
  <c r="BP84" i="1"/>
  <c r="BH84" i="1"/>
  <c r="AZ84" i="1"/>
  <c r="AR84" i="1"/>
  <c r="AJ84" i="1"/>
  <c r="AB84" i="1"/>
  <c r="T84" i="1"/>
  <c r="DZ84" i="1"/>
  <c r="DR84" i="1"/>
  <c r="DJ84" i="1"/>
  <c r="DB84" i="1"/>
  <c r="CT84" i="1"/>
  <c r="CL84" i="1"/>
  <c r="CD84" i="1"/>
  <c r="BV84" i="1"/>
  <c r="BN84" i="1"/>
  <c r="BF84" i="1"/>
  <c r="AX84" i="1"/>
  <c r="AP84" i="1"/>
  <c r="AH84" i="1"/>
  <c r="Z84" i="1"/>
  <c r="R84" i="1"/>
  <c r="EF84" i="1"/>
  <c r="DX84" i="1"/>
  <c r="DP84" i="1"/>
  <c r="DH84" i="1"/>
  <c r="CZ84" i="1"/>
  <c r="CR84" i="1"/>
  <c r="CJ84" i="1"/>
  <c r="CB84" i="1"/>
  <c r="BT84" i="1"/>
  <c r="BL84" i="1"/>
  <c r="BD84" i="1"/>
  <c r="AV84" i="1"/>
  <c r="AN84" i="1"/>
  <c r="AF84" i="1"/>
  <c r="X84" i="1"/>
  <c r="P84" i="1"/>
  <c r="EH84" i="1" l="1"/>
  <c r="DZ85" i="1"/>
  <c r="DZ74" i="1" s="1"/>
  <c r="DR85" i="1"/>
  <c r="DR74" i="1" s="1"/>
  <c r="DJ85" i="1"/>
  <c r="DJ74" i="1" s="1"/>
  <c r="DB85" i="1"/>
  <c r="DB74" i="1" s="1"/>
  <c r="EB85" i="1"/>
  <c r="EB74" i="1" s="1"/>
  <c r="DP85" i="1"/>
  <c r="DP74" i="1" s="1"/>
  <c r="DF85" i="1"/>
  <c r="DF74" i="1" s="1"/>
  <c r="CV85" i="1"/>
  <c r="CV74" i="1" s="1"/>
  <c r="CN85" i="1"/>
  <c r="CN74" i="1" s="1"/>
  <c r="CF85" i="1"/>
  <c r="CF74" i="1" s="1"/>
  <c r="BX85" i="1"/>
  <c r="BX74" i="1" s="1"/>
  <c r="BP85" i="1"/>
  <c r="BP74" i="1" s="1"/>
  <c r="BH85" i="1"/>
  <c r="BH74" i="1" s="1"/>
  <c r="AZ85" i="1"/>
  <c r="AZ74" i="1" s="1"/>
  <c r="AR85" i="1"/>
  <c r="AR74" i="1" s="1"/>
  <c r="AJ85" i="1"/>
  <c r="AJ74" i="1" s="1"/>
  <c r="AB85" i="1"/>
  <c r="AB74" i="1" s="1"/>
  <c r="T85" i="1"/>
  <c r="T74" i="1" s="1"/>
  <c r="DX85" i="1"/>
  <c r="DX74" i="1" s="1"/>
  <c r="DN85" i="1"/>
  <c r="DN74" i="1" s="1"/>
  <c r="DD85" i="1"/>
  <c r="DD74" i="1" s="1"/>
  <c r="CT85" i="1"/>
  <c r="CT74" i="1" s="1"/>
  <c r="CL85" i="1"/>
  <c r="CL74" i="1" s="1"/>
  <c r="CD85" i="1"/>
  <c r="CD74" i="1" s="1"/>
  <c r="BV85" i="1"/>
  <c r="BV74" i="1" s="1"/>
  <c r="BN85" i="1"/>
  <c r="BN74" i="1" s="1"/>
  <c r="BF85" i="1"/>
  <c r="BF74" i="1" s="1"/>
  <c r="AX85" i="1"/>
  <c r="AX74" i="1" s="1"/>
  <c r="AP85" i="1"/>
  <c r="AP74" i="1" s="1"/>
  <c r="AH85" i="1"/>
  <c r="AH74" i="1" s="1"/>
  <c r="Z85" i="1"/>
  <c r="Z74" i="1" s="1"/>
  <c r="R85" i="1"/>
  <c r="EF85" i="1"/>
  <c r="EF74" i="1" s="1"/>
  <c r="DV85" i="1"/>
  <c r="DV74" i="1" s="1"/>
  <c r="DL85" i="1"/>
  <c r="DL74" i="1" s="1"/>
  <c r="CZ85" i="1"/>
  <c r="CZ74" i="1" s="1"/>
  <c r="CR85" i="1"/>
  <c r="CR74" i="1" s="1"/>
  <c r="CJ85" i="1"/>
  <c r="CJ74" i="1" s="1"/>
  <c r="CB85" i="1"/>
  <c r="CB74" i="1" s="1"/>
  <c r="BT85" i="1"/>
  <c r="BT74" i="1" s="1"/>
  <c r="BL85" i="1"/>
  <c r="BL74" i="1" s="1"/>
  <c r="BD85" i="1"/>
  <c r="BD74" i="1" s="1"/>
  <c r="AV85" i="1"/>
  <c r="AV74" i="1" s="1"/>
  <c r="AN85" i="1"/>
  <c r="AN74" i="1" s="1"/>
  <c r="AF85" i="1"/>
  <c r="AF74" i="1" s="1"/>
  <c r="X85" i="1"/>
  <c r="X74" i="1" s="1"/>
  <c r="P85" i="1"/>
  <c r="P74" i="1" s="1"/>
  <c r="D86" i="1"/>
  <c r="D87" i="1" s="1"/>
  <c r="ED85" i="1"/>
  <c r="ED74" i="1" s="1"/>
  <c r="DT85" i="1"/>
  <c r="DT74" i="1" s="1"/>
  <c r="DH85" i="1"/>
  <c r="DH74" i="1" s="1"/>
  <c r="CX85" i="1"/>
  <c r="CX74" i="1" s="1"/>
  <c r="CP85" i="1"/>
  <c r="CP74" i="1" s="1"/>
  <c r="CH85" i="1"/>
  <c r="CH74" i="1" s="1"/>
  <c r="BZ85" i="1"/>
  <c r="BZ74" i="1" s="1"/>
  <c r="BR85" i="1"/>
  <c r="BR74" i="1" s="1"/>
  <c r="BJ85" i="1"/>
  <c r="BJ74" i="1" s="1"/>
  <c r="BB85" i="1"/>
  <c r="BB74" i="1" s="1"/>
  <c r="AT85" i="1"/>
  <c r="AT74" i="1" s="1"/>
  <c r="AL85" i="1"/>
  <c r="AL74" i="1" s="1"/>
  <c r="AD85" i="1"/>
  <c r="AD74" i="1" s="1"/>
  <c r="V85" i="1"/>
  <c r="V74" i="1" s="1"/>
  <c r="N85" i="1"/>
  <c r="N74" i="1" s="1"/>
  <c r="EB87" i="1" l="1"/>
  <c r="DT87" i="1"/>
  <c r="DL87" i="1"/>
  <c r="DD87" i="1"/>
  <c r="CV87" i="1"/>
  <c r="CN87" i="1"/>
  <c r="CF87" i="1"/>
  <c r="BX87" i="1"/>
  <c r="BP87" i="1"/>
  <c r="BH87" i="1"/>
  <c r="AZ87" i="1"/>
  <c r="AR87" i="1"/>
  <c r="AJ87" i="1"/>
  <c r="AB87" i="1"/>
  <c r="T87" i="1"/>
  <c r="EF87" i="1"/>
  <c r="DV87" i="1"/>
  <c r="DJ87" i="1"/>
  <c r="CZ87" i="1"/>
  <c r="CP87" i="1"/>
  <c r="CD87" i="1"/>
  <c r="BT87" i="1"/>
  <c r="BJ87" i="1"/>
  <c r="AX87" i="1"/>
  <c r="AN87" i="1"/>
  <c r="AD87" i="1"/>
  <c r="R87" i="1"/>
  <c r="ED87" i="1"/>
  <c r="DR87" i="1"/>
  <c r="DH87" i="1"/>
  <c r="CX87" i="1"/>
  <c r="CL87" i="1"/>
  <c r="CB87" i="1"/>
  <c r="BR87" i="1"/>
  <c r="BF87" i="1"/>
  <c r="AV87" i="1"/>
  <c r="AL87" i="1"/>
  <c r="Z87" i="1"/>
  <c r="P87" i="1"/>
  <c r="D88" i="1"/>
  <c r="DZ87" i="1"/>
  <c r="DP87" i="1"/>
  <c r="DF87" i="1"/>
  <c r="CT87" i="1"/>
  <c r="CJ87" i="1"/>
  <c r="BZ87" i="1"/>
  <c r="BN87" i="1"/>
  <c r="BD87" i="1"/>
  <c r="AT87" i="1"/>
  <c r="AH87" i="1"/>
  <c r="X87" i="1"/>
  <c r="N87" i="1"/>
  <c r="DX87" i="1"/>
  <c r="DN87" i="1"/>
  <c r="DB87" i="1"/>
  <c r="CR87" i="1"/>
  <c r="CH87" i="1"/>
  <c r="BV87" i="1"/>
  <c r="BL87" i="1"/>
  <c r="BB87" i="1"/>
  <c r="AP87" i="1"/>
  <c r="AF87" i="1"/>
  <c r="V87" i="1"/>
  <c r="EH85" i="1"/>
  <c r="EH74" i="1" s="1"/>
  <c r="R74" i="1"/>
  <c r="DZ88" i="1" l="1"/>
  <c r="DR88" i="1"/>
  <c r="DJ88" i="1"/>
  <c r="DB88" i="1"/>
  <c r="CT88" i="1"/>
  <c r="CL88" i="1"/>
  <c r="CD88" i="1"/>
  <c r="BV88" i="1"/>
  <c r="BN88" i="1"/>
  <c r="BF88" i="1"/>
  <c r="AX88" i="1"/>
  <c r="AP88" i="1"/>
  <c r="AH88" i="1"/>
  <c r="Z88" i="1"/>
  <c r="R88" i="1"/>
  <c r="D89" i="1"/>
  <c r="ED88" i="1"/>
  <c r="DT88" i="1"/>
  <c r="DH88" i="1"/>
  <c r="CX88" i="1"/>
  <c r="CN88" i="1"/>
  <c r="CB88" i="1"/>
  <c r="BR88" i="1"/>
  <c r="BH88" i="1"/>
  <c r="AV88" i="1"/>
  <c r="AL88" i="1"/>
  <c r="AB88" i="1"/>
  <c r="P88" i="1"/>
  <c r="EB88" i="1"/>
  <c r="DP88" i="1"/>
  <c r="DF88" i="1"/>
  <c r="CV88" i="1"/>
  <c r="CJ88" i="1"/>
  <c r="BZ88" i="1"/>
  <c r="BP88" i="1"/>
  <c r="BD88" i="1"/>
  <c r="AT88" i="1"/>
  <c r="AJ88" i="1"/>
  <c r="X88" i="1"/>
  <c r="N88" i="1"/>
  <c r="DX88" i="1"/>
  <c r="DN88" i="1"/>
  <c r="DD88" i="1"/>
  <c r="CR88" i="1"/>
  <c r="CH88" i="1"/>
  <c r="BX88" i="1"/>
  <c r="BL88" i="1"/>
  <c r="BB88" i="1"/>
  <c r="AR88" i="1"/>
  <c r="AF88" i="1"/>
  <c r="V88" i="1"/>
  <c r="EF88" i="1"/>
  <c r="DV88" i="1"/>
  <c r="DL88" i="1"/>
  <c r="CZ88" i="1"/>
  <c r="CP88" i="1"/>
  <c r="CF88" i="1"/>
  <c r="BT88" i="1"/>
  <c r="BJ88" i="1"/>
  <c r="AZ88" i="1"/>
  <c r="AN88" i="1"/>
  <c r="AD88" i="1"/>
  <c r="T88" i="1"/>
  <c r="EH87" i="1"/>
  <c r="EH88" i="1" l="1"/>
  <c r="EF89" i="1"/>
  <c r="DX89" i="1"/>
  <c r="DP89" i="1"/>
  <c r="DH89" i="1"/>
  <c r="CZ89" i="1"/>
  <c r="CR89" i="1"/>
  <c r="CJ89" i="1"/>
  <c r="CB89" i="1"/>
  <c r="BT89" i="1"/>
  <c r="BL89" i="1"/>
  <c r="BD89" i="1"/>
  <c r="AV89" i="1"/>
  <c r="AN89" i="1"/>
  <c r="AF89" i="1"/>
  <c r="X89" i="1"/>
  <c r="P89" i="1"/>
  <c r="D90" i="1"/>
  <c r="DZ89" i="1"/>
  <c r="DN89" i="1"/>
  <c r="DD89" i="1"/>
  <c r="CT89" i="1"/>
  <c r="CH89" i="1"/>
  <c r="BX89" i="1"/>
  <c r="BN89" i="1"/>
  <c r="BB89" i="1"/>
  <c r="AR89" i="1"/>
  <c r="AH89" i="1"/>
  <c r="V89" i="1"/>
  <c r="DV89" i="1"/>
  <c r="DL89" i="1"/>
  <c r="DB89" i="1"/>
  <c r="CP89" i="1"/>
  <c r="CF89" i="1"/>
  <c r="BV89" i="1"/>
  <c r="BJ89" i="1"/>
  <c r="AZ89" i="1"/>
  <c r="AP89" i="1"/>
  <c r="AD89" i="1"/>
  <c r="T89" i="1"/>
  <c r="ED89" i="1"/>
  <c r="DT89" i="1"/>
  <c r="DJ89" i="1"/>
  <c r="CX89" i="1"/>
  <c r="CN89" i="1"/>
  <c r="CD89" i="1"/>
  <c r="BR89" i="1"/>
  <c r="BH89" i="1"/>
  <c r="AX89" i="1"/>
  <c r="AL89" i="1"/>
  <c r="AB89" i="1"/>
  <c r="R89" i="1"/>
  <c r="EB89" i="1"/>
  <c r="DR89" i="1"/>
  <c r="DF89" i="1"/>
  <c r="CV89" i="1"/>
  <c r="CL89" i="1"/>
  <c r="BZ89" i="1"/>
  <c r="BP89" i="1"/>
  <c r="BF89" i="1"/>
  <c r="AT89" i="1"/>
  <c r="AJ89" i="1"/>
  <c r="Z89" i="1"/>
  <c r="N89" i="1"/>
  <c r="EH89" i="1" l="1"/>
  <c r="DZ90" i="1"/>
  <c r="DR90" i="1"/>
  <c r="DJ90" i="1"/>
  <c r="DB90" i="1"/>
  <c r="CT90" i="1"/>
  <c r="CL90" i="1"/>
  <c r="CD90" i="1"/>
  <c r="BV90" i="1"/>
  <c r="BN90" i="1"/>
  <c r="BF90" i="1"/>
  <c r="AX90" i="1"/>
  <c r="AP90" i="1"/>
  <c r="AH90" i="1"/>
  <c r="Z90" i="1"/>
  <c r="R90" i="1"/>
  <c r="D91" i="1"/>
  <c r="ED90" i="1"/>
  <c r="DV90" i="1"/>
  <c r="DN90" i="1"/>
  <c r="DF90" i="1"/>
  <c r="CX90" i="1"/>
  <c r="CP90" i="1"/>
  <c r="CH90" i="1"/>
  <c r="BZ90" i="1"/>
  <c r="BR90" i="1"/>
  <c r="BJ90" i="1"/>
  <c r="BB90" i="1"/>
  <c r="AT90" i="1"/>
  <c r="AL90" i="1"/>
  <c r="AD90" i="1"/>
  <c r="V90" i="1"/>
  <c r="N90" i="1"/>
  <c r="DT90" i="1"/>
  <c r="DD90" i="1"/>
  <c r="CN90" i="1"/>
  <c r="BX90" i="1"/>
  <c r="BH90" i="1"/>
  <c r="AR90" i="1"/>
  <c r="AB90" i="1"/>
  <c r="EF90" i="1"/>
  <c r="DP90" i="1"/>
  <c r="CZ90" i="1"/>
  <c r="CJ90" i="1"/>
  <c r="BT90" i="1"/>
  <c r="BD90" i="1"/>
  <c r="AN90" i="1"/>
  <c r="X90" i="1"/>
  <c r="EB90" i="1"/>
  <c r="DL90" i="1"/>
  <c r="CV90" i="1"/>
  <c r="CF90" i="1"/>
  <c r="BP90" i="1"/>
  <c r="AZ90" i="1"/>
  <c r="AJ90" i="1"/>
  <c r="T90" i="1"/>
  <c r="DX90" i="1"/>
  <c r="DH90" i="1"/>
  <c r="CR90" i="1"/>
  <c r="CB90" i="1"/>
  <c r="BL90" i="1"/>
  <c r="AV90" i="1"/>
  <c r="AF90" i="1"/>
  <c r="P90" i="1"/>
  <c r="EF91" i="1" l="1"/>
  <c r="DX91" i="1"/>
  <c r="DP91" i="1"/>
  <c r="DH91" i="1"/>
  <c r="CZ91" i="1"/>
  <c r="CR91" i="1"/>
  <c r="CJ91" i="1"/>
  <c r="CB91" i="1"/>
  <c r="BT91" i="1"/>
  <c r="BL91" i="1"/>
  <c r="BD91" i="1"/>
  <c r="AV91" i="1"/>
  <c r="AN91" i="1"/>
  <c r="AF91" i="1"/>
  <c r="X91" i="1"/>
  <c r="P91" i="1"/>
  <c r="D92" i="1"/>
  <c r="ED91" i="1"/>
  <c r="DV91" i="1"/>
  <c r="EB91" i="1"/>
  <c r="DT91" i="1"/>
  <c r="DL91" i="1"/>
  <c r="DD91" i="1"/>
  <c r="CV91" i="1"/>
  <c r="CN91" i="1"/>
  <c r="CF91" i="1"/>
  <c r="BX91" i="1"/>
  <c r="BP91" i="1"/>
  <c r="BH91" i="1"/>
  <c r="AZ91" i="1"/>
  <c r="AR91" i="1"/>
  <c r="AJ91" i="1"/>
  <c r="AB91" i="1"/>
  <c r="T91" i="1"/>
  <c r="DN91" i="1"/>
  <c r="CX91" i="1"/>
  <c r="CH91" i="1"/>
  <c r="BR91" i="1"/>
  <c r="BB91" i="1"/>
  <c r="AL91" i="1"/>
  <c r="V91" i="1"/>
  <c r="DJ91" i="1"/>
  <c r="CT91" i="1"/>
  <c r="CD91" i="1"/>
  <c r="BN91" i="1"/>
  <c r="AX91" i="1"/>
  <c r="AH91" i="1"/>
  <c r="R91" i="1"/>
  <c r="DZ91" i="1"/>
  <c r="DF91" i="1"/>
  <c r="CP91" i="1"/>
  <c r="BZ91" i="1"/>
  <c r="BJ91" i="1"/>
  <c r="AT91" i="1"/>
  <c r="AD91" i="1"/>
  <c r="N91" i="1"/>
  <c r="DR91" i="1"/>
  <c r="DB91" i="1"/>
  <c r="CL91" i="1"/>
  <c r="BV91" i="1"/>
  <c r="BF91" i="1"/>
  <c r="AP91" i="1"/>
  <c r="Z91" i="1"/>
  <c r="EH90" i="1"/>
  <c r="EF92" i="1" l="1"/>
  <c r="DX92" i="1"/>
  <c r="DX86" i="1" s="1"/>
  <c r="DP92" i="1"/>
  <c r="DP86" i="1" s="1"/>
  <c r="DH92" i="1"/>
  <c r="DH86" i="1" s="1"/>
  <c r="CZ92" i="1"/>
  <c r="CR92" i="1"/>
  <c r="CR86" i="1" s="1"/>
  <c r="CJ92" i="1"/>
  <c r="CJ86" i="1" s="1"/>
  <c r="CB92" i="1"/>
  <c r="CB86" i="1" s="1"/>
  <c r="BT92" i="1"/>
  <c r="BL92" i="1"/>
  <c r="BL86" i="1" s="1"/>
  <c r="BD92" i="1"/>
  <c r="BD86" i="1" s="1"/>
  <c r="AV92" i="1"/>
  <c r="AV86" i="1" s="1"/>
  <c r="AN92" i="1"/>
  <c r="AF92" i="1"/>
  <c r="AF86" i="1" s="1"/>
  <c r="X92" i="1"/>
  <c r="X86" i="1" s="1"/>
  <c r="P92" i="1"/>
  <c r="P86" i="1" s="1"/>
  <c r="D93" i="1"/>
  <c r="D94" i="1" s="1"/>
  <c r="ED92" i="1"/>
  <c r="ED86" i="1" s="1"/>
  <c r="DV92" i="1"/>
  <c r="DV86" i="1" s="1"/>
  <c r="DN92" i="1"/>
  <c r="DN86" i="1" s="1"/>
  <c r="DF92" i="1"/>
  <c r="DF86" i="1" s="1"/>
  <c r="CX92" i="1"/>
  <c r="CX86" i="1" s="1"/>
  <c r="CP92" i="1"/>
  <c r="CP86" i="1" s="1"/>
  <c r="CH92" i="1"/>
  <c r="CH86" i="1" s="1"/>
  <c r="BZ92" i="1"/>
  <c r="BZ86" i="1" s="1"/>
  <c r="BR92" i="1"/>
  <c r="BR86" i="1" s="1"/>
  <c r="BJ92" i="1"/>
  <c r="BJ86" i="1" s="1"/>
  <c r="BB92" i="1"/>
  <c r="BB86" i="1" s="1"/>
  <c r="AT92" i="1"/>
  <c r="AT86" i="1" s="1"/>
  <c r="AL92" i="1"/>
  <c r="AL86" i="1" s="1"/>
  <c r="AD92" i="1"/>
  <c r="AD86" i="1" s="1"/>
  <c r="V92" i="1"/>
  <c r="V86" i="1" s="1"/>
  <c r="N92" i="1"/>
  <c r="N86" i="1" s="1"/>
  <c r="EB92" i="1"/>
  <c r="EB86" i="1" s="1"/>
  <c r="DT92" i="1"/>
  <c r="DT86" i="1" s="1"/>
  <c r="DL92" i="1"/>
  <c r="DL86" i="1" s="1"/>
  <c r="DD92" i="1"/>
  <c r="DD86" i="1" s="1"/>
  <c r="CV92" i="1"/>
  <c r="CV86" i="1" s="1"/>
  <c r="CN92" i="1"/>
  <c r="CN86" i="1" s="1"/>
  <c r="CF92" i="1"/>
  <c r="CF86" i="1" s="1"/>
  <c r="BX92" i="1"/>
  <c r="BX86" i="1" s="1"/>
  <c r="BP92" i="1"/>
  <c r="BP86" i="1" s="1"/>
  <c r="BH92" i="1"/>
  <c r="BH86" i="1" s="1"/>
  <c r="AZ92" i="1"/>
  <c r="AZ86" i="1" s="1"/>
  <c r="AR92" i="1"/>
  <c r="AR86" i="1" s="1"/>
  <c r="AJ92" i="1"/>
  <c r="AJ86" i="1" s="1"/>
  <c r="AB92" i="1"/>
  <c r="AB86" i="1" s="1"/>
  <c r="T92" i="1"/>
  <c r="T86" i="1" s="1"/>
  <c r="DZ92" i="1"/>
  <c r="DZ86" i="1" s="1"/>
  <c r="DR92" i="1"/>
  <c r="DR86" i="1" s="1"/>
  <c r="DJ92" i="1"/>
  <c r="DJ86" i="1" s="1"/>
  <c r="DB92" i="1"/>
  <c r="DB86" i="1" s="1"/>
  <c r="CT92" i="1"/>
  <c r="CT86" i="1" s="1"/>
  <c r="CL92" i="1"/>
  <c r="CL86" i="1" s="1"/>
  <c r="CD92" i="1"/>
  <c r="CD86" i="1" s="1"/>
  <c r="BV92" i="1"/>
  <c r="BV86" i="1" s="1"/>
  <c r="BN92" i="1"/>
  <c r="BN86" i="1" s="1"/>
  <c r="BF92" i="1"/>
  <c r="BF86" i="1" s="1"/>
  <c r="AX92" i="1"/>
  <c r="AX86" i="1" s="1"/>
  <c r="AP92" i="1"/>
  <c r="AP86" i="1" s="1"/>
  <c r="AH92" i="1"/>
  <c r="AH86" i="1" s="1"/>
  <c r="Z92" i="1"/>
  <c r="Z86" i="1" s="1"/>
  <c r="R92" i="1"/>
  <c r="AN86" i="1"/>
  <c r="BT86" i="1"/>
  <c r="CZ86" i="1"/>
  <c r="EF86" i="1"/>
  <c r="EH91" i="1"/>
  <c r="EH92" i="1" l="1"/>
  <c r="EH86" i="1" s="1"/>
  <c r="DZ94" i="1"/>
  <c r="DR94" i="1"/>
  <c r="DJ94" i="1"/>
  <c r="DB94" i="1"/>
  <c r="CT94" i="1"/>
  <c r="CL94" i="1"/>
  <c r="CD94" i="1"/>
  <c r="BV94" i="1"/>
  <c r="BN94" i="1"/>
  <c r="BF94" i="1"/>
  <c r="AX94" i="1"/>
  <c r="AP94" i="1"/>
  <c r="AH94" i="1"/>
  <c r="Z94" i="1"/>
  <c r="R94" i="1"/>
  <c r="EF94" i="1"/>
  <c r="DX94" i="1"/>
  <c r="DP94" i="1"/>
  <c r="DH94" i="1"/>
  <c r="CZ94" i="1"/>
  <c r="CR94" i="1"/>
  <c r="CJ94" i="1"/>
  <c r="CB94" i="1"/>
  <c r="BT94" i="1"/>
  <c r="BL94" i="1"/>
  <c r="BD94" i="1"/>
  <c r="AV94" i="1"/>
  <c r="AN94" i="1"/>
  <c r="AF94" i="1"/>
  <c r="X94" i="1"/>
  <c r="P94" i="1"/>
  <c r="D95" i="1"/>
  <c r="ED94" i="1"/>
  <c r="DV94" i="1"/>
  <c r="DN94" i="1"/>
  <c r="DF94" i="1"/>
  <c r="CX94" i="1"/>
  <c r="CP94" i="1"/>
  <c r="CH94" i="1"/>
  <c r="BZ94" i="1"/>
  <c r="BR94" i="1"/>
  <c r="BJ94" i="1"/>
  <c r="BB94" i="1"/>
  <c r="AT94" i="1"/>
  <c r="AL94" i="1"/>
  <c r="AD94" i="1"/>
  <c r="V94" i="1"/>
  <c r="N94" i="1"/>
  <c r="EB94" i="1"/>
  <c r="DT94" i="1"/>
  <c r="DL94" i="1"/>
  <c r="DD94" i="1"/>
  <c r="CV94" i="1"/>
  <c r="CN94" i="1"/>
  <c r="CF94" i="1"/>
  <c r="BX94" i="1"/>
  <c r="BP94" i="1"/>
  <c r="BH94" i="1"/>
  <c r="AZ94" i="1"/>
  <c r="AR94" i="1"/>
  <c r="AJ94" i="1"/>
  <c r="AB94" i="1"/>
  <c r="T94" i="1"/>
  <c r="R86" i="1"/>
  <c r="EF95" i="1" l="1"/>
  <c r="DX95" i="1"/>
  <c r="DP95" i="1"/>
  <c r="DH95" i="1"/>
  <c r="CZ95" i="1"/>
  <c r="CR95" i="1"/>
  <c r="CJ95" i="1"/>
  <c r="CB95" i="1"/>
  <c r="BT95" i="1"/>
  <c r="BL95" i="1"/>
  <c r="BD95" i="1"/>
  <c r="AV95" i="1"/>
  <c r="AN95" i="1"/>
  <c r="AF95" i="1"/>
  <c r="X95" i="1"/>
  <c r="P95" i="1"/>
  <c r="D96" i="1"/>
  <c r="ED95" i="1"/>
  <c r="DV95" i="1"/>
  <c r="DN95" i="1"/>
  <c r="DF95" i="1"/>
  <c r="CX95" i="1"/>
  <c r="CP95" i="1"/>
  <c r="CH95" i="1"/>
  <c r="BZ95" i="1"/>
  <c r="BR95" i="1"/>
  <c r="BJ95" i="1"/>
  <c r="BB95" i="1"/>
  <c r="AT95" i="1"/>
  <c r="AL95" i="1"/>
  <c r="AD95" i="1"/>
  <c r="V95" i="1"/>
  <c r="N95" i="1"/>
  <c r="EB95" i="1"/>
  <c r="DT95" i="1"/>
  <c r="DL95" i="1"/>
  <c r="DD95" i="1"/>
  <c r="CV95" i="1"/>
  <c r="CN95" i="1"/>
  <c r="CF95" i="1"/>
  <c r="BX95" i="1"/>
  <c r="BP95" i="1"/>
  <c r="BH95" i="1"/>
  <c r="AZ95" i="1"/>
  <c r="AR95" i="1"/>
  <c r="AJ95" i="1"/>
  <c r="AB95" i="1"/>
  <c r="T95" i="1"/>
  <c r="DZ95" i="1"/>
  <c r="DR95" i="1"/>
  <c r="DJ95" i="1"/>
  <c r="DB95" i="1"/>
  <c r="CT95" i="1"/>
  <c r="CL95" i="1"/>
  <c r="CD95" i="1"/>
  <c r="BV95" i="1"/>
  <c r="BN95" i="1"/>
  <c r="BF95" i="1"/>
  <c r="AX95" i="1"/>
  <c r="AP95" i="1"/>
  <c r="AH95" i="1"/>
  <c r="Z95" i="1"/>
  <c r="R95" i="1"/>
  <c r="EH94" i="1"/>
  <c r="EH95" i="1" l="1"/>
  <c r="D97" i="1"/>
  <c r="ED96" i="1"/>
  <c r="DV96" i="1"/>
  <c r="DN96" i="1"/>
  <c r="DF96" i="1"/>
  <c r="CX96" i="1"/>
  <c r="CP96" i="1"/>
  <c r="CH96" i="1"/>
  <c r="BZ96" i="1"/>
  <c r="BR96" i="1"/>
  <c r="BJ96" i="1"/>
  <c r="BB96" i="1"/>
  <c r="AT96" i="1"/>
  <c r="AL96" i="1"/>
  <c r="AD96" i="1"/>
  <c r="V96" i="1"/>
  <c r="N96" i="1"/>
  <c r="EB96" i="1"/>
  <c r="DT96" i="1"/>
  <c r="DL96" i="1"/>
  <c r="DD96" i="1"/>
  <c r="CV96" i="1"/>
  <c r="CN96" i="1"/>
  <c r="CF96" i="1"/>
  <c r="BX96" i="1"/>
  <c r="BP96" i="1"/>
  <c r="BH96" i="1"/>
  <c r="AZ96" i="1"/>
  <c r="AR96" i="1"/>
  <c r="AJ96" i="1"/>
  <c r="AB96" i="1"/>
  <c r="T96" i="1"/>
  <c r="DZ96" i="1"/>
  <c r="DR96" i="1"/>
  <c r="DJ96" i="1"/>
  <c r="DB96" i="1"/>
  <c r="CT96" i="1"/>
  <c r="CL96" i="1"/>
  <c r="CD96" i="1"/>
  <c r="BV96" i="1"/>
  <c r="BN96" i="1"/>
  <c r="BF96" i="1"/>
  <c r="AX96" i="1"/>
  <c r="AP96" i="1"/>
  <c r="AH96" i="1"/>
  <c r="Z96" i="1"/>
  <c r="R96" i="1"/>
  <c r="EF96" i="1"/>
  <c r="DX96" i="1"/>
  <c r="DP96" i="1"/>
  <c r="DH96" i="1"/>
  <c r="CZ96" i="1"/>
  <c r="CR96" i="1"/>
  <c r="CJ96" i="1"/>
  <c r="CB96" i="1"/>
  <c r="BT96" i="1"/>
  <c r="BL96" i="1"/>
  <c r="BD96" i="1"/>
  <c r="AV96" i="1"/>
  <c r="AN96" i="1"/>
  <c r="AF96" i="1"/>
  <c r="X96" i="1"/>
  <c r="P96" i="1"/>
  <c r="DZ97" i="1" l="1"/>
  <c r="DR97" i="1"/>
  <c r="DJ97" i="1"/>
  <c r="DB97" i="1"/>
  <c r="CT97" i="1"/>
  <c r="CL97" i="1"/>
  <c r="CD97" i="1"/>
  <c r="BV97" i="1"/>
  <c r="BN97" i="1"/>
  <c r="BF97" i="1"/>
  <c r="AX97" i="1"/>
  <c r="AP97" i="1"/>
  <c r="AH97" i="1"/>
  <c r="Z97" i="1"/>
  <c r="R97" i="1"/>
  <c r="EF97" i="1"/>
  <c r="DX97" i="1"/>
  <c r="DP97" i="1"/>
  <c r="DH97" i="1"/>
  <c r="CZ97" i="1"/>
  <c r="CR97" i="1"/>
  <c r="CJ97" i="1"/>
  <c r="CB97" i="1"/>
  <c r="BT97" i="1"/>
  <c r="BL97" i="1"/>
  <c r="BD97" i="1"/>
  <c r="AV97" i="1"/>
  <c r="AN97" i="1"/>
  <c r="AF97" i="1"/>
  <c r="X97" i="1"/>
  <c r="D98" i="1"/>
  <c r="ED97" i="1"/>
  <c r="DV97" i="1"/>
  <c r="DN97" i="1"/>
  <c r="DF97" i="1"/>
  <c r="CX97" i="1"/>
  <c r="CP97" i="1"/>
  <c r="CH97" i="1"/>
  <c r="BZ97" i="1"/>
  <c r="BR97" i="1"/>
  <c r="BJ97" i="1"/>
  <c r="BB97" i="1"/>
  <c r="AT97" i="1"/>
  <c r="AL97" i="1"/>
  <c r="AD97" i="1"/>
  <c r="V97" i="1"/>
  <c r="EB97" i="1"/>
  <c r="DT97" i="1"/>
  <c r="DL97" i="1"/>
  <c r="DD97" i="1"/>
  <c r="CV97" i="1"/>
  <c r="CN97" i="1"/>
  <c r="CF97" i="1"/>
  <c r="BX97" i="1"/>
  <c r="BP97" i="1"/>
  <c r="BH97" i="1"/>
  <c r="AZ97" i="1"/>
  <c r="AR97" i="1"/>
  <c r="AJ97" i="1"/>
  <c r="AB97" i="1"/>
  <c r="T97" i="1"/>
  <c r="N97" i="1"/>
  <c r="P97" i="1"/>
  <c r="EH96" i="1"/>
  <c r="EF98" i="1" l="1"/>
  <c r="DX98" i="1"/>
  <c r="DP98" i="1"/>
  <c r="DH98" i="1"/>
  <c r="CZ98" i="1"/>
  <c r="CR98" i="1"/>
  <c r="CJ98" i="1"/>
  <c r="CB98" i="1"/>
  <c r="BT98" i="1"/>
  <c r="BL98" i="1"/>
  <c r="BD98" i="1"/>
  <c r="AV98" i="1"/>
  <c r="AN98" i="1"/>
  <c r="AF98" i="1"/>
  <c r="X98" i="1"/>
  <c r="P98" i="1"/>
  <c r="D99" i="1"/>
  <c r="ED98" i="1"/>
  <c r="DV98" i="1"/>
  <c r="DN98" i="1"/>
  <c r="DF98" i="1"/>
  <c r="CX98" i="1"/>
  <c r="CP98" i="1"/>
  <c r="CH98" i="1"/>
  <c r="BZ98" i="1"/>
  <c r="BR98" i="1"/>
  <c r="BJ98" i="1"/>
  <c r="BB98" i="1"/>
  <c r="AT98" i="1"/>
  <c r="AL98" i="1"/>
  <c r="AD98" i="1"/>
  <c r="V98" i="1"/>
  <c r="N98" i="1"/>
  <c r="EB98" i="1"/>
  <c r="DT98" i="1"/>
  <c r="DL98" i="1"/>
  <c r="DD98" i="1"/>
  <c r="CV98" i="1"/>
  <c r="CN98" i="1"/>
  <c r="CF98" i="1"/>
  <c r="BX98" i="1"/>
  <c r="BP98" i="1"/>
  <c r="BH98" i="1"/>
  <c r="AZ98" i="1"/>
  <c r="AR98" i="1"/>
  <c r="AJ98" i="1"/>
  <c r="AB98" i="1"/>
  <c r="T98" i="1"/>
  <c r="DZ98" i="1"/>
  <c r="DR98" i="1"/>
  <c r="DJ98" i="1"/>
  <c r="DB98" i="1"/>
  <c r="CT98" i="1"/>
  <c r="CL98" i="1"/>
  <c r="CD98" i="1"/>
  <c r="BV98" i="1"/>
  <c r="BN98" i="1"/>
  <c r="BF98" i="1"/>
  <c r="AX98" i="1"/>
  <c r="AP98" i="1"/>
  <c r="AH98" i="1"/>
  <c r="Z98" i="1"/>
  <c r="R98" i="1"/>
  <c r="EH97" i="1"/>
  <c r="D100" i="1" l="1"/>
  <c r="D101" i="1" s="1"/>
  <c r="ED99" i="1"/>
  <c r="ED93" i="1" s="1"/>
  <c r="DV99" i="1"/>
  <c r="DV93" i="1" s="1"/>
  <c r="DN99" i="1"/>
  <c r="DF99" i="1"/>
  <c r="DF93" i="1" s="1"/>
  <c r="CX99" i="1"/>
  <c r="CX93" i="1" s="1"/>
  <c r="CP99" i="1"/>
  <c r="CP93" i="1" s="1"/>
  <c r="CH99" i="1"/>
  <c r="BZ99" i="1"/>
  <c r="BZ93" i="1" s="1"/>
  <c r="BR99" i="1"/>
  <c r="BR93" i="1" s="1"/>
  <c r="BJ99" i="1"/>
  <c r="BB99" i="1"/>
  <c r="AT99" i="1"/>
  <c r="AT93" i="1" s="1"/>
  <c r="AL99" i="1"/>
  <c r="AL93" i="1" s="1"/>
  <c r="AD99" i="1"/>
  <c r="AD93" i="1" s="1"/>
  <c r="V99" i="1"/>
  <c r="V93" i="1" s="1"/>
  <c r="N99" i="1"/>
  <c r="N93" i="1" s="1"/>
  <c r="EB99" i="1"/>
  <c r="EB93" i="1" s="1"/>
  <c r="DT99" i="1"/>
  <c r="DT93" i="1" s="1"/>
  <c r="DL99" i="1"/>
  <c r="DL93" i="1" s="1"/>
  <c r="DD99" i="1"/>
  <c r="DD93" i="1" s="1"/>
  <c r="CV99" i="1"/>
  <c r="CV93" i="1" s="1"/>
  <c r="CN99" i="1"/>
  <c r="CN93" i="1" s="1"/>
  <c r="CF99" i="1"/>
  <c r="CF93" i="1" s="1"/>
  <c r="BX99" i="1"/>
  <c r="BX93" i="1" s="1"/>
  <c r="BP99" i="1"/>
  <c r="BP93" i="1" s="1"/>
  <c r="BH99" i="1"/>
  <c r="AZ99" i="1"/>
  <c r="AR99" i="1"/>
  <c r="AR93" i="1" s="1"/>
  <c r="AJ99" i="1"/>
  <c r="AJ93" i="1" s="1"/>
  <c r="AB99" i="1"/>
  <c r="AB93" i="1" s="1"/>
  <c r="T99" i="1"/>
  <c r="T93" i="1" s="1"/>
  <c r="DZ99" i="1"/>
  <c r="DZ93" i="1" s="1"/>
  <c r="DR99" i="1"/>
  <c r="DR93" i="1" s="1"/>
  <c r="DJ99" i="1"/>
  <c r="DJ93" i="1" s="1"/>
  <c r="DB99" i="1"/>
  <c r="DB93" i="1" s="1"/>
  <c r="CT99" i="1"/>
  <c r="CT93" i="1" s="1"/>
  <c r="CL99" i="1"/>
  <c r="CL93" i="1" s="1"/>
  <c r="CD99" i="1"/>
  <c r="CD93" i="1" s="1"/>
  <c r="BV99" i="1"/>
  <c r="BV93" i="1" s="1"/>
  <c r="BN99" i="1"/>
  <c r="BN93" i="1" s="1"/>
  <c r="BF99" i="1"/>
  <c r="BF93" i="1" s="1"/>
  <c r="AX99" i="1"/>
  <c r="AP99" i="1"/>
  <c r="AH99" i="1"/>
  <c r="AH93" i="1" s="1"/>
  <c r="Z99" i="1"/>
  <c r="Z93" i="1" s="1"/>
  <c r="R99" i="1"/>
  <c r="R93" i="1" s="1"/>
  <c r="EF99" i="1"/>
  <c r="EF93" i="1" s="1"/>
  <c r="DX99" i="1"/>
  <c r="DX93" i="1" s="1"/>
  <c r="DP99" i="1"/>
  <c r="DH99" i="1"/>
  <c r="DH93" i="1" s="1"/>
  <c r="CZ99" i="1"/>
  <c r="CZ93" i="1" s="1"/>
  <c r="CR99" i="1"/>
  <c r="CR93" i="1" s="1"/>
  <c r="CJ99" i="1"/>
  <c r="CB99" i="1"/>
  <c r="BT99" i="1"/>
  <c r="BT93" i="1" s="1"/>
  <c r="BL99" i="1"/>
  <c r="BL93" i="1" s="1"/>
  <c r="BD99" i="1"/>
  <c r="AV99" i="1"/>
  <c r="AV93" i="1" s="1"/>
  <c r="AN99" i="1"/>
  <c r="AF99" i="1"/>
  <c r="AF93" i="1" s="1"/>
  <c r="X99" i="1"/>
  <c r="X93" i="1" s="1"/>
  <c r="P99" i="1"/>
  <c r="P93" i="1" s="1"/>
  <c r="AN93" i="1"/>
  <c r="AP93" i="1"/>
  <c r="AZ93" i="1"/>
  <c r="BB93" i="1"/>
  <c r="CH93" i="1"/>
  <c r="DN93" i="1"/>
  <c r="CB93" i="1"/>
  <c r="EH98" i="1"/>
  <c r="AX93" i="1"/>
  <c r="BH93" i="1"/>
  <c r="BJ93" i="1"/>
  <c r="BD93" i="1"/>
  <c r="CJ93" i="1"/>
  <c r="DP93" i="1"/>
  <c r="EH99" i="1" l="1"/>
  <c r="EH93" i="1" s="1"/>
  <c r="EB101" i="1"/>
  <c r="DX101" i="1"/>
  <c r="DP101" i="1"/>
  <c r="DH101" i="1"/>
  <c r="CZ101" i="1"/>
  <c r="CR101" i="1"/>
  <c r="CJ101" i="1"/>
  <c r="CB101" i="1"/>
  <c r="BT101" i="1"/>
  <c r="BL101" i="1"/>
  <c r="BD101" i="1"/>
  <c r="AV101" i="1"/>
  <c r="AN101" i="1"/>
  <c r="AF101" i="1"/>
  <c r="X101" i="1"/>
  <c r="P101" i="1"/>
  <c r="EF101" i="1"/>
  <c r="DV101" i="1"/>
  <c r="DN101" i="1"/>
  <c r="DF101" i="1"/>
  <c r="CX101" i="1"/>
  <c r="CP101" i="1"/>
  <c r="CH101" i="1"/>
  <c r="BZ101" i="1"/>
  <c r="BR101" i="1"/>
  <c r="BJ101" i="1"/>
  <c r="BB101" i="1"/>
  <c r="AT101" i="1"/>
  <c r="AL101" i="1"/>
  <c r="AD101" i="1"/>
  <c r="V101" i="1"/>
  <c r="N101" i="1"/>
  <c r="ED101" i="1"/>
  <c r="DT101" i="1"/>
  <c r="DL101" i="1"/>
  <c r="DD101" i="1"/>
  <c r="CV101" i="1"/>
  <c r="CN101" i="1"/>
  <c r="CF101" i="1"/>
  <c r="BX101" i="1"/>
  <c r="BP101" i="1"/>
  <c r="BH101" i="1"/>
  <c r="AZ101" i="1"/>
  <c r="AR101" i="1"/>
  <c r="AJ101" i="1"/>
  <c r="AB101" i="1"/>
  <c r="T101" i="1"/>
  <c r="D102" i="1"/>
  <c r="DZ101" i="1"/>
  <c r="DR101" i="1"/>
  <c r="DJ101" i="1"/>
  <c r="DB101" i="1"/>
  <c r="CT101" i="1"/>
  <c r="CL101" i="1"/>
  <c r="CD101" i="1"/>
  <c r="BV101" i="1"/>
  <c r="BN101" i="1"/>
  <c r="BF101" i="1"/>
  <c r="AX101" i="1"/>
  <c r="AP101" i="1"/>
  <c r="AH101" i="1"/>
  <c r="Z101" i="1"/>
  <c r="R101" i="1"/>
  <c r="EH101" i="1" l="1"/>
  <c r="DZ102" i="1"/>
  <c r="DZ100" i="1" s="1"/>
  <c r="DR102" i="1"/>
  <c r="DR100" i="1" s="1"/>
  <c r="DJ102" i="1"/>
  <c r="DJ100" i="1" s="1"/>
  <c r="DB102" i="1"/>
  <c r="DB100" i="1" s="1"/>
  <c r="CT102" i="1"/>
  <c r="CT100" i="1" s="1"/>
  <c r="CL102" i="1"/>
  <c r="CL100" i="1" s="1"/>
  <c r="CD102" i="1"/>
  <c r="CD100" i="1" s="1"/>
  <c r="BV102" i="1"/>
  <c r="BV100" i="1" s="1"/>
  <c r="BN102" i="1"/>
  <c r="BN100" i="1" s="1"/>
  <c r="BF102" i="1"/>
  <c r="BF100" i="1" s="1"/>
  <c r="AX102" i="1"/>
  <c r="AX100" i="1" s="1"/>
  <c r="AP102" i="1"/>
  <c r="AP100" i="1" s="1"/>
  <c r="AH102" i="1"/>
  <c r="AH100" i="1" s="1"/>
  <c r="Z102" i="1"/>
  <c r="Z100" i="1" s="1"/>
  <c r="R102" i="1"/>
  <c r="EF102" i="1"/>
  <c r="EF100" i="1" s="1"/>
  <c r="DV102" i="1"/>
  <c r="DV100" i="1" s="1"/>
  <c r="DL102" i="1"/>
  <c r="DL100" i="1" s="1"/>
  <c r="CZ102" i="1"/>
  <c r="CZ100" i="1" s="1"/>
  <c r="CP102" i="1"/>
  <c r="CP100" i="1" s="1"/>
  <c r="CF102" i="1"/>
  <c r="CF100" i="1" s="1"/>
  <c r="BT102" i="1"/>
  <c r="BT100" i="1" s="1"/>
  <c r="BJ102" i="1"/>
  <c r="BJ100" i="1" s="1"/>
  <c r="AZ102" i="1"/>
  <c r="AZ100" i="1" s="1"/>
  <c r="AN102" i="1"/>
  <c r="AN100" i="1" s="1"/>
  <c r="AD102" i="1"/>
  <c r="AD100" i="1" s="1"/>
  <c r="T102" i="1"/>
  <c r="T100" i="1" s="1"/>
  <c r="D103" i="1"/>
  <c r="D104" i="1" s="1"/>
  <c r="ED102" i="1"/>
  <c r="ED100" i="1" s="1"/>
  <c r="DT102" i="1"/>
  <c r="DT100" i="1" s="1"/>
  <c r="DH102" i="1"/>
  <c r="CX102" i="1"/>
  <c r="CX100" i="1" s="1"/>
  <c r="CN102" i="1"/>
  <c r="CN100" i="1" s="1"/>
  <c r="CB102" i="1"/>
  <c r="BR102" i="1"/>
  <c r="BR100" i="1" s="1"/>
  <c r="BH102" i="1"/>
  <c r="BH100" i="1" s="1"/>
  <c r="AV102" i="1"/>
  <c r="AL102" i="1"/>
  <c r="AL100" i="1" s="1"/>
  <c r="AB102" i="1"/>
  <c r="AB100" i="1" s="1"/>
  <c r="P102" i="1"/>
  <c r="EB102" i="1"/>
  <c r="EB100" i="1" s="1"/>
  <c r="DP102" i="1"/>
  <c r="DP100" i="1" s="1"/>
  <c r="DF102" i="1"/>
  <c r="CV102" i="1"/>
  <c r="CV100" i="1" s="1"/>
  <c r="CJ102" i="1"/>
  <c r="CJ100" i="1" s="1"/>
  <c r="BZ102" i="1"/>
  <c r="BP102" i="1"/>
  <c r="BP100" i="1" s="1"/>
  <c r="BD102" i="1"/>
  <c r="BD100" i="1" s="1"/>
  <c r="AT102" i="1"/>
  <c r="AT100" i="1" s="1"/>
  <c r="AJ102" i="1"/>
  <c r="AJ100" i="1" s="1"/>
  <c r="X102" i="1"/>
  <c r="X100" i="1" s="1"/>
  <c r="N102" i="1"/>
  <c r="N100" i="1" s="1"/>
  <c r="DX102" i="1"/>
  <c r="DX100" i="1" s="1"/>
  <c r="DN102" i="1"/>
  <c r="DN100" i="1" s="1"/>
  <c r="DD102" i="1"/>
  <c r="CR102" i="1"/>
  <c r="CR100" i="1" s="1"/>
  <c r="CH102" i="1"/>
  <c r="CH100" i="1" s="1"/>
  <c r="BX102" i="1"/>
  <c r="BX100" i="1" s="1"/>
  <c r="BL102" i="1"/>
  <c r="BL100" i="1" s="1"/>
  <c r="BB102" i="1"/>
  <c r="BB100" i="1" s="1"/>
  <c r="AR102" i="1"/>
  <c r="AR100" i="1" s="1"/>
  <c r="AF102" i="1"/>
  <c r="AF100" i="1" s="1"/>
  <c r="V102" i="1"/>
  <c r="V100" i="1" s="1"/>
  <c r="DD100" i="1"/>
  <c r="BZ100" i="1"/>
  <c r="DF100" i="1"/>
  <c r="P100" i="1"/>
  <c r="AV100" i="1"/>
  <c r="CB100" i="1"/>
  <c r="DH100" i="1"/>
  <c r="DZ104" i="1" l="1"/>
  <c r="DZ103" i="1" s="1"/>
  <c r="DR104" i="1"/>
  <c r="DR103" i="1" s="1"/>
  <c r="DJ104" i="1"/>
  <c r="DJ103" i="1" s="1"/>
  <c r="DB104" i="1"/>
  <c r="DB103" i="1" s="1"/>
  <c r="CT104" i="1"/>
  <c r="CT103" i="1" s="1"/>
  <c r="CL104" i="1"/>
  <c r="CL103" i="1" s="1"/>
  <c r="CD104" i="1"/>
  <c r="CD103" i="1" s="1"/>
  <c r="BV104" i="1"/>
  <c r="BV103" i="1" s="1"/>
  <c r="BN104" i="1"/>
  <c r="BN103" i="1" s="1"/>
  <c r="BF104" i="1"/>
  <c r="BF103" i="1" s="1"/>
  <c r="AR104" i="1"/>
  <c r="AR103" i="1" s="1"/>
  <c r="AJ104" i="1"/>
  <c r="AJ103" i="1" s="1"/>
  <c r="AB104" i="1"/>
  <c r="AB103" i="1" s="1"/>
  <c r="T104" i="1"/>
  <c r="T103" i="1" s="1"/>
  <c r="DX104" i="1"/>
  <c r="DX103" i="1" s="1"/>
  <c r="DN104" i="1"/>
  <c r="DN103" i="1" s="1"/>
  <c r="DD104" i="1"/>
  <c r="DD103" i="1" s="1"/>
  <c r="CR104" i="1"/>
  <c r="CR103" i="1" s="1"/>
  <c r="CH104" i="1"/>
  <c r="CH103" i="1" s="1"/>
  <c r="BX104" i="1"/>
  <c r="BX103" i="1" s="1"/>
  <c r="BL104" i="1"/>
  <c r="BL103" i="1" s="1"/>
  <c r="BB104" i="1"/>
  <c r="BB103" i="1" s="1"/>
  <c r="AT104" i="1"/>
  <c r="AT103" i="1" s="1"/>
  <c r="AH104" i="1"/>
  <c r="AH103" i="1" s="1"/>
  <c r="X104" i="1"/>
  <c r="X103" i="1" s="1"/>
  <c r="N104" i="1"/>
  <c r="N103" i="1" s="1"/>
  <c r="EF104" i="1"/>
  <c r="EF103" i="1" s="1"/>
  <c r="DV104" i="1"/>
  <c r="DV103" i="1" s="1"/>
  <c r="DL104" i="1"/>
  <c r="DL103" i="1" s="1"/>
  <c r="CZ104" i="1"/>
  <c r="CZ103" i="1" s="1"/>
  <c r="CP104" i="1"/>
  <c r="CP103" i="1" s="1"/>
  <c r="CF104" i="1"/>
  <c r="CF103" i="1" s="1"/>
  <c r="BT104" i="1"/>
  <c r="BT103" i="1" s="1"/>
  <c r="BJ104" i="1"/>
  <c r="BJ103" i="1" s="1"/>
  <c r="AZ104" i="1"/>
  <c r="AZ103" i="1" s="1"/>
  <c r="AP104" i="1"/>
  <c r="AP103" i="1" s="1"/>
  <c r="AF104" i="1"/>
  <c r="AF103" i="1" s="1"/>
  <c r="V104" i="1"/>
  <c r="V103" i="1" s="1"/>
  <c r="ED104" i="1"/>
  <c r="ED103" i="1" s="1"/>
  <c r="DT104" i="1"/>
  <c r="DT103" i="1" s="1"/>
  <c r="DH104" i="1"/>
  <c r="DH103" i="1" s="1"/>
  <c r="CX104" i="1"/>
  <c r="CX103" i="1" s="1"/>
  <c r="CN104" i="1"/>
  <c r="CN103" i="1" s="1"/>
  <c r="CB104" i="1"/>
  <c r="CB103" i="1" s="1"/>
  <c r="BR104" i="1"/>
  <c r="BR103" i="1" s="1"/>
  <c r="BH104" i="1"/>
  <c r="BH103" i="1" s="1"/>
  <c r="AN104" i="1"/>
  <c r="AN103" i="1" s="1"/>
  <c r="AD104" i="1"/>
  <c r="AD103" i="1" s="1"/>
  <c r="R104" i="1"/>
  <c r="D105" i="1"/>
  <c r="D106" i="1" s="1"/>
  <c r="EB104" i="1"/>
  <c r="EB103" i="1" s="1"/>
  <c r="DP104" i="1"/>
  <c r="DP103" i="1" s="1"/>
  <c r="DF104" i="1"/>
  <c r="DF103" i="1" s="1"/>
  <c r="CV104" i="1"/>
  <c r="CV103" i="1" s="1"/>
  <c r="CJ104" i="1"/>
  <c r="CJ103" i="1" s="1"/>
  <c r="BZ104" i="1"/>
  <c r="BZ103" i="1" s="1"/>
  <c r="BP104" i="1"/>
  <c r="BP103" i="1" s="1"/>
  <c r="BD104" i="1"/>
  <c r="BD103" i="1" s="1"/>
  <c r="AV104" i="1"/>
  <c r="AV103" i="1" s="1"/>
  <c r="AL104" i="1"/>
  <c r="AL103" i="1" s="1"/>
  <c r="Z104" i="1"/>
  <c r="Z103" i="1" s="1"/>
  <c r="P104" i="1"/>
  <c r="P103" i="1" s="1"/>
  <c r="AX104" i="1"/>
  <c r="AX103" i="1" s="1"/>
  <c r="EH102" i="1"/>
  <c r="EH100" i="1" s="1"/>
  <c r="R100" i="1"/>
  <c r="DZ106" i="1" l="1"/>
  <c r="DZ105" i="1" s="1"/>
  <c r="DR106" i="1"/>
  <c r="DR105" i="1" s="1"/>
  <c r="DJ106" i="1"/>
  <c r="DJ105" i="1" s="1"/>
  <c r="DB106" i="1"/>
  <c r="DB105" i="1" s="1"/>
  <c r="CT106" i="1"/>
  <c r="CT105" i="1" s="1"/>
  <c r="CL106" i="1"/>
  <c r="CL105" i="1" s="1"/>
  <c r="CD106" i="1"/>
  <c r="CD105" i="1" s="1"/>
  <c r="BV106" i="1"/>
  <c r="BV105" i="1" s="1"/>
  <c r="BN106" i="1"/>
  <c r="BN105" i="1" s="1"/>
  <c r="BF106" i="1"/>
  <c r="BF105" i="1" s="1"/>
  <c r="AR106" i="1"/>
  <c r="AR105" i="1" s="1"/>
  <c r="AJ106" i="1"/>
  <c r="AJ105" i="1" s="1"/>
  <c r="AB106" i="1"/>
  <c r="AB105" i="1" s="1"/>
  <c r="T106" i="1"/>
  <c r="T105" i="1" s="1"/>
  <c r="ED106" i="1"/>
  <c r="ED105" i="1" s="1"/>
  <c r="DT106" i="1"/>
  <c r="DT105" i="1" s="1"/>
  <c r="DH106" i="1"/>
  <c r="DH105" i="1" s="1"/>
  <c r="CX106" i="1"/>
  <c r="CX105" i="1" s="1"/>
  <c r="CN106" i="1"/>
  <c r="CN105" i="1" s="1"/>
  <c r="CB106" i="1"/>
  <c r="CB105" i="1" s="1"/>
  <c r="BR106" i="1"/>
  <c r="BR105" i="1" s="1"/>
  <c r="BH106" i="1"/>
  <c r="BH105" i="1" s="1"/>
  <c r="AN106" i="1"/>
  <c r="AN105" i="1" s="1"/>
  <c r="AD106" i="1"/>
  <c r="AD105" i="1" s="1"/>
  <c r="R106" i="1"/>
  <c r="D107" i="1"/>
  <c r="D108" i="1" s="1"/>
  <c r="EB106" i="1"/>
  <c r="EB105" i="1" s="1"/>
  <c r="DP106" i="1"/>
  <c r="DP105" i="1" s="1"/>
  <c r="DF106" i="1"/>
  <c r="DF105" i="1" s="1"/>
  <c r="CV106" i="1"/>
  <c r="CV105" i="1" s="1"/>
  <c r="CJ106" i="1"/>
  <c r="CJ105" i="1" s="1"/>
  <c r="BZ106" i="1"/>
  <c r="BZ105" i="1" s="1"/>
  <c r="BP106" i="1"/>
  <c r="BP105" i="1" s="1"/>
  <c r="BD106" i="1"/>
  <c r="BD105" i="1" s="1"/>
  <c r="AV106" i="1"/>
  <c r="AV105" i="1" s="1"/>
  <c r="AL106" i="1"/>
  <c r="AL105" i="1" s="1"/>
  <c r="Z106" i="1"/>
  <c r="Z105" i="1" s="1"/>
  <c r="P106" i="1"/>
  <c r="P105" i="1" s="1"/>
  <c r="DX106" i="1"/>
  <c r="DX105" i="1" s="1"/>
  <c r="DN106" i="1"/>
  <c r="DN105" i="1" s="1"/>
  <c r="DD106" i="1"/>
  <c r="DD105" i="1" s="1"/>
  <c r="CR106" i="1"/>
  <c r="CR105" i="1" s="1"/>
  <c r="CH106" i="1"/>
  <c r="CH105" i="1" s="1"/>
  <c r="BX106" i="1"/>
  <c r="BX105" i="1" s="1"/>
  <c r="BL106" i="1"/>
  <c r="BL105" i="1" s="1"/>
  <c r="BB106" i="1"/>
  <c r="BB105" i="1" s="1"/>
  <c r="AT106" i="1"/>
  <c r="AT105" i="1" s="1"/>
  <c r="AH106" i="1"/>
  <c r="AH105" i="1" s="1"/>
  <c r="X106" i="1"/>
  <c r="X105" i="1" s="1"/>
  <c r="N106" i="1"/>
  <c r="N105" i="1" s="1"/>
  <c r="EF106" i="1"/>
  <c r="EF105" i="1" s="1"/>
  <c r="DV106" i="1"/>
  <c r="DV105" i="1" s="1"/>
  <c r="DL106" i="1"/>
  <c r="DL105" i="1" s="1"/>
  <c r="CZ106" i="1"/>
  <c r="CZ105" i="1" s="1"/>
  <c r="CP106" i="1"/>
  <c r="CP105" i="1" s="1"/>
  <c r="CF106" i="1"/>
  <c r="CF105" i="1" s="1"/>
  <c r="BT106" i="1"/>
  <c r="BT105" i="1" s="1"/>
  <c r="BJ106" i="1"/>
  <c r="BJ105" i="1" s="1"/>
  <c r="AZ106" i="1"/>
  <c r="AZ105" i="1" s="1"/>
  <c r="AP106" i="1"/>
  <c r="AP105" i="1" s="1"/>
  <c r="AF106" i="1"/>
  <c r="AF105" i="1" s="1"/>
  <c r="V106" i="1"/>
  <c r="V105" i="1" s="1"/>
  <c r="AX106" i="1"/>
  <c r="AX105" i="1" s="1"/>
  <c r="R103" i="1"/>
  <c r="EH104" i="1"/>
  <c r="EH103" i="1" s="1"/>
  <c r="DZ108" i="1" l="1"/>
  <c r="DR108" i="1"/>
  <c r="DJ108" i="1"/>
  <c r="DB108" i="1"/>
  <c r="CT108" i="1"/>
  <c r="CL108" i="1"/>
  <c r="CD108" i="1"/>
  <c r="BV108" i="1"/>
  <c r="BN108" i="1"/>
  <c r="BF108" i="1"/>
  <c r="AX108" i="1"/>
  <c r="AP108" i="1"/>
  <c r="AH108" i="1"/>
  <c r="Z108" i="1"/>
  <c r="R108" i="1"/>
  <c r="EF108" i="1"/>
  <c r="DX108" i="1"/>
  <c r="DP108" i="1"/>
  <c r="DH108" i="1"/>
  <c r="CZ108" i="1"/>
  <c r="CR108" i="1"/>
  <c r="CJ108" i="1"/>
  <c r="CB108" i="1"/>
  <c r="BT108" i="1"/>
  <c r="BL108" i="1"/>
  <c r="BD108" i="1"/>
  <c r="AV108" i="1"/>
  <c r="AN108" i="1"/>
  <c r="AF108" i="1"/>
  <c r="X108" i="1"/>
  <c r="P108" i="1"/>
  <c r="D109" i="1"/>
  <c r="ED108" i="1"/>
  <c r="DV108" i="1"/>
  <c r="DN108" i="1"/>
  <c r="EB108" i="1"/>
  <c r="DT108" i="1"/>
  <c r="DL108" i="1"/>
  <c r="DD108" i="1"/>
  <c r="CV108" i="1"/>
  <c r="CN108" i="1"/>
  <c r="CF108" i="1"/>
  <c r="BX108" i="1"/>
  <c r="BP108" i="1"/>
  <c r="BH108" i="1"/>
  <c r="AZ108" i="1"/>
  <c r="AR108" i="1"/>
  <c r="AJ108" i="1"/>
  <c r="AB108" i="1"/>
  <c r="T108" i="1"/>
  <c r="DF108" i="1"/>
  <c r="BZ108" i="1"/>
  <c r="AT108" i="1"/>
  <c r="N108" i="1"/>
  <c r="CX108" i="1"/>
  <c r="BR108" i="1"/>
  <c r="AL108" i="1"/>
  <c r="CP108" i="1"/>
  <c r="BJ108" i="1"/>
  <c r="AD108" i="1"/>
  <c r="CH108" i="1"/>
  <c r="BB108" i="1"/>
  <c r="V108" i="1"/>
  <c r="R105" i="1"/>
  <c r="EH106" i="1"/>
  <c r="EH105" i="1" s="1"/>
  <c r="EF109" i="1" l="1"/>
  <c r="DX109" i="1"/>
  <c r="DP109" i="1"/>
  <c r="DH109" i="1"/>
  <c r="CZ109" i="1"/>
  <c r="CR109" i="1"/>
  <c r="CJ109" i="1"/>
  <c r="CB109" i="1"/>
  <c r="BT109" i="1"/>
  <c r="BL109" i="1"/>
  <c r="BD109" i="1"/>
  <c r="AV109" i="1"/>
  <c r="AN109" i="1"/>
  <c r="AF109" i="1"/>
  <c r="X109" i="1"/>
  <c r="P109" i="1"/>
  <c r="D110" i="1"/>
  <c r="ED109" i="1"/>
  <c r="DV109" i="1"/>
  <c r="DN109" i="1"/>
  <c r="DF109" i="1"/>
  <c r="CX109" i="1"/>
  <c r="CP109" i="1"/>
  <c r="CH109" i="1"/>
  <c r="BZ109" i="1"/>
  <c r="BR109" i="1"/>
  <c r="BJ109" i="1"/>
  <c r="BB109" i="1"/>
  <c r="AT109" i="1"/>
  <c r="AL109" i="1"/>
  <c r="AD109" i="1"/>
  <c r="V109" i="1"/>
  <c r="N109" i="1"/>
  <c r="EB109" i="1"/>
  <c r="DT109" i="1"/>
  <c r="DL109" i="1"/>
  <c r="DD109" i="1"/>
  <c r="CV109" i="1"/>
  <c r="CN109" i="1"/>
  <c r="CF109" i="1"/>
  <c r="BX109" i="1"/>
  <c r="BP109" i="1"/>
  <c r="BH109" i="1"/>
  <c r="AZ109" i="1"/>
  <c r="AR109" i="1"/>
  <c r="AJ109" i="1"/>
  <c r="AB109" i="1"/>
  <c r="T109" i="1"/>
  <c r="DZ109" i="1"/>
  <c r="DR109" i="1"/>
  <c r="DJ109" i="1"/>
  <c r="DB109" i="1"/>
  <c r="CT109" i="1"/>
  <c r="CL109" i="1"/>
  <c r="CD109" i="1"/>
  <c r="BV109" i="1"/>
  <c r="BN109" i="1"/>
  <c r="BF109" i="1"/>
  <c r="AX109" i="1"/>
  <c r="AP109" i="1"/>
  <c r="AH109" i="1"/>
  <c r="Z109" i="1"/>
  <c r="R109" i="1"/>
  <c r="EH108" i="1"/>
  <c r="EH109" i="1" l="1"/>
  <c r="D111" i="1"/>
  <c r="D112" i="1" s="1"/>
  <c r="ED110" i="1"/>
  <c r="ED107" i="1" s="1"/>
  <c r="DV110" i="1"/>
  <c r="DV107" i="1" s="1"/>
  <c r="DN110" i="1"/>
  <c r="DN107" i="1" s="1"/>
  <c r="DF110" i="1"/>
  <c r="DF107" i="1" s="1"/>
  <c r="CX110" i="1"/>
  <c r="CX107" i="1" s="1"/>
  <c r="CP110" i="1"/>
  <c r="CP107" i="1" s="1"/>
  <c r="CH110" i="1"/>
  <c r="CH107" i="1" s="1"/>
  <c r="BZ110" i="1"/>
  <c r="BZ107" i="1" s="1"/>
  <c r="BR110" i="1"/>
  <c r="BR107" i="1" s="1"/>
  <c r="BJ110" i="1"/>
  <c r="BJ107" i="1" s="1"/>
  <c r="BB110" i="1"/>
  <c r="BB107" i="1" s="1"/>
  <c r="AT110" i="1"/>
  <c r="AT107" i="1" s="1"/>
  <c r="AL110" i="1"/>
  <c r="AL107" i="1" s="1"/>
  <c r="AD110" i="1"/>
  <c r="AD107" i="1" s="1"/>
  <c r="V110" i="1"/>
  <c r="V107" i="1" s="1"/>
  <c r="N110" i="1"/>
  <c r="N107" i="1" s="1"/>
  <c r="EB110" i="1"/>
  <c r="EB107" i="1" s="1"/>
  <c r="DT110" i="1"/>
  <c r="DT107" i="1" s="1"/>
  <c r="DL110" i="1"/>
  <c r="DL107" i="1" s="1"/>
  <c r="DD110" i="1"/>
  <c r="DD107" i="1" s="1"/>
  <c r="CV110" i="1"/>
  <c r="CV107" i="1" s="1"/>
  <c r="CN110" i="1"/>
  <c r="CN107" i="1" s="1"/>
  <c r="CF110" i="1"/>
  <c r="CF107" i="1" s="1"/>
  <c r="BX110" i="1"/>
  <c r="BX107" i="1" s="1"/>
  <c r="BP110" i="1"/>
  <c r="BP107" i="1" s="1"/>
  <c r="BH110" i="1"/>
  <c r="BH107" i="1" s="1"/>
  <c r="AZ110" i="1"/>
  <c r="AZ107" i="1" s="1"/>
  <c r="AR110" i="1"/>
  <c r="AR107" i="1" s="1"/>
  <c r="AJ110" i="1"/>
  <c r="AJ107" i="1" s="1"/>
  <c r="AB110" i="1"/>
  <c r="AB107" i="1" s="1"/>
  <c r="T110" i="1"/>
  <c r="T107" i="1" s="1"/>
  <c r="DZ110" i="1"/>
  <c r="DZ107" i="1" s="1"/>
  <c r="DR110" i="1"/>
  <c r="DR107" i="1" s="1"/>
  <c r="DJ110" i="1"/>
  <c r="DJ107" i="1" s="1"/>
  <c r="DB110" i="1"/>
  <c r="DB107" i="1" s="1"/>
  <c r="CT110" i="1"/>
  <c r="CT107" i="1" s="1"/>
  <c r="CL110" i="1"/>
  <c r="CL107" i="1" s="1"/>
  <c r="CD110" i="1"/>
  <c r="CD107" i="1" s="1"/>
  <c r="BV110" i="1"/>
  <c r="BV107" i="1" s="1"/>
  <c r="BN110" i="1"/>
  <c r="BN107" i="1" s="1"/>
  <c r="BF110" i="1"/>
  <c r="BF107" i="1" s="1"/>
  <c r="AX110" i="1"/>
  <c r="AX107" i="1" s="1"/>
  <c r="AP110" i="1"/>
  <c r="AP107" i="1" s="1"/>
  <c r="AH110" i="1"/>
  <c r="AH107" i="1" s="1"/>
  <c r="Z110" i="1"/>
  <c r="Z107" i="1" s="1"/>
  <c r="R110" i="1"/>
  <c r="EF110" i="1"/>
  <c r="EF107" i="1" s="1"/>
  <c r="DX110" i="1"/>
  <c r="DX107" i="1" s="1"/>
  <c r="DP110" i="1"/>
  <c r="DP107" i="1" s="1"/>
  <c r="DH110" i="1"/>
  <c r="DH107" i="1" s="1"/>
  <c r="CZ110" i="1"/>
  <c r="CZ107" i="1" s="1"/>
  <c r="CR110" i="1"/>
  <c r="CR107" i="1" s="1"/>
  <c r="CJ110" i="1"/>
  <c r="CJ107" i="1" s="1"/>
  <c r="CB110" i="1"/>
  <c r="CB107" i="1" s="1"/>
  <c r="BT110" i="1"/>
  <c r="BT107" i="1" s="1"/>
  <c r="BL110" i="1"/>
  <c r="BL107" i="1" s="1"/>
  <c r="BD110" i="1"/>
  <c r="BD107" i="1" s="1"/>
  <c r="AV110" i="1"/>
  <c r="AV107" i="1" s="1"/>
  <c r="AN110" i="1"/>
  <c r="AN107" i="1" s="1"/>
  <c r="AF110" i="1"/>
  <c r="AF107" i="1" s="1"/>
  <c r="X110" i="1"/>
  <c r="X107" i="1" s="1"/>
  <c r="P110" i="1"/>
  <c r="P107" i="1" s="1"/>
  <c r="DZ112" i="1" l="1"/>
  <c r="DZ111" i="1" s="1"/>
  <c r="DR112" i="1"/>
  <c r="DR111" i="1" s="1"/>
  <c r="DJ112" i="1"/>
  <c r="DJ111" i="1" s="1"/>
  <c r="DB112" i="1"/>
  <c r="DB111" i="1" s="1"/>
  <c r="CT112" i="1"/>
  <c r="CT111" i="1" s="1"/>
  <c r="CL112" i="1"/>
  <c r="CL111" i="1" s="1"/>
  <c r="CD112" i="1"/>
  <c r="CD111" i="1" s="1"/>
  <c r="BV112" i="1"/>
  <c r="BV111" i="1" s="1"/>
  <c r="BN112" i="1"/>
  <c r="BN111" i="1" s="1"/>
  <c r="BF112" i="1"/>
  <c r="BF111" i="1" s="1"/>
  <c r="AX112" i="1"/>
  <c r="AX111" i="1" s="1"/>
  <c r="AP112" i="1"/>
  <c r="AP111" i="1" s="1"/>
  <c r="EF112" i="1"/>
  <c r="EF111" i="1" s="1"/>
  <c r="DV112" i="1"/>
  <c r="DV111" i="1" s="1"/>
  <c r="DL112" i="1"/>
  <c r="DL111" i="1" s="1"/>
  <c r="CZ112" i="1"/>
  <c r="CZ111" i="1" s="1"/>
  <c r="CP112" i="1"/>
  <c r="CP111" i="1" s="1"/>
  <c r="CF112" i="1"/>
  <c r="CF111" i="1" s="1"/>
  <c r="BT112" i="1"/>
  <c r="BT111" i="1" s="1"/>
  <c r="BJ112" i="1"/>
  <c r="BJ111" i="1" s="1"/>
  <c r="AZ112" i="1"/>
  <c r="AZ111" i="1" s="1"/>
  <c r="AN112" i="1"/>
  <c r="AN111" i="1" s="1"/>
  <c r="AF112" i="1"/>
  <c r="AF111" i="1" s="1"/>
  <c r="X112" i="1"/>
  <c r="X111" i="1" s="1"/>
  <c r="P112" i="1"/>
  <c r="P111" i="1" s="1"/>
  <c r="D113" i="1"/>
  <c r="D114" i="1" s="1"/>
  <c r="ED112" i="1"/>
  <c r="ED111" i="1" s="1"/>
  <c r="DT112" i="1"/>
  <c r="DT111" i="1" s="1"/>
  <c r="DH112" i="1"/>
  <c r="DH111" i="1" s="1"/>
  <c r="CX112" i="1"/>
  <c r="CX111" i="1" s="1"/>
  <c r="CN112" i="1"/>
  <c r="CN111" i="1" s="1"/>
  <c r="CB112" i="1"/>
  <c r="CB111" i="1" s="1"/>
  <c r="BR112" i="1"/>
  <c r="BR111" i="1" s="1"/>
  <c r="BH112" i="1"/>
  <c r="BH111" i="1" s="1"/>
  <c r="AV112" i="1"/>
  <c r="AV111" i="1" s="1"/>
  <c r="AL112" i="1"/>
  <c r="AL111" i="1" s="1"/>
  <c r="AD112" i="1"/>
  <c r="AD111" i="1" s="1"/>
  <c r="V112" i="1"/>
  <c r="V111" i="1" s="1"/>
  <c r="N112" i="1"/>
  <c r="N111" i="1" s="1"/>
  <c r="EB112" i="1"/>
  <c r="EB111" i="1" s="1"/>
  <c r="DP112" i="1"/>
  <c r="DP111" i="1" s="1"/>
  <c r="DF112" i="1"/>
  <c r="DF111" i="1" s="1"/>
  <c r="CV112" i="1"/>
  <c r="CV111" i="1" s="1"/>
  <c r="CJ112" i="1"/>
  <c r="CJ111" i="1" s="1"/>
  <c r="BZ112" i="1"/>
  <c r="BZ111" i="1" s="1"/>
  <c r="BP112" i="1"/>
  <c r="BP111" i="1" s="1"/>
  <c r="BD112" i="1"/>
  <c r="BD111" i="1" s="1"/>
  <c r="AT112" i="1"/>
  <c r="AT111" i="1" s="1"/>
  <c r="AJ112" i="1"/>
  <c r="AJ111" i="1" s="1"/>
  <c r="AB112" i="1"/>
  <c r="AB111" i="1" s="1"/>
  <c r="T112" i="1"/>
  <c r="T111" i="1" s="1"/>
  <c r="DX112" i="1"/>
  <c r="DX111" i="1" s="1"/>
  <c r="DN112" i="1"/>
  <c r="DN111" i="1" s="1"/>
  <c r="DD112" i="1"/>
  <c r="DD111" i="1" s="1"/>
  <c r="CR112" i="1"/>
  <c r="CR111" i="1" s="1"/>
  <c r="CH112" i="1"/>
  <c r="CH111" i="1" s="1"/>
  <c r="BX112" i="1"/>
  <c r="BX111" i="1" s="1"/>
  <c r="BL112" i="1"/>
  <c r="BL111" i="1" s="1"/>
  <c r="BB112" i="1"/>
  <c r="BB111" i="1" s="1"/>
  <c r="AR112" i="1"/>
  <c r="AR111" i="1" s="1"/>
  <c r="AH112" i="1"/>
  <c r="AH111" i="1" s="1"/>
  <c r="Z112" i="1"/>
  <c r="Z111" i="1" s="1"/>
  <c r="R112" i="1"/>
  <c r="EH110" i="1"/>
  <c r="EH107" i="1" s="1"/>
  <c r="R107" i="1"/>
  <c r="EH112" i="1" l="1"/>
  <c r="EH111" i="1" s="1"/>
  <c r="R111" i="1"/>
  <c r="EB114" i="1"/>
  <c r="EB113" i="1" s="1"/>
  <c r="DT114" i="1"/>
  <c r="DT113" i="1" s="1"/>
  <c r="DL114" i="1"/>
  <c r="DL113" i="1" s="1"/>
  <c r="DD114" i="1"/>
  <c r="DD113" i="1" s="1"/>
  <c r="CV114" i="1"/>
  <c r="CV113" i="1" s="1"/>
  <c r="CN114" i="1"/>
  <c r="CN113" i="1" s="1"/>
  <c r="CF114" i="1"/>
  <c r="CF113" i="1" s="1"/>
  <c r="BX114" i="1"/>
  <c r="BX113" i="1" s="1"/>
  <c r="BP114" i="1"/>
  <c r="BP113" i="1" s="1"/>
  <c r="BH114" i="1"/>
  <c r="BH113" i="1" s="1"/>
  <c r="AZ114" i="1"/>
  <c r="AZ113" i="1" s="1"/>
  <c r="AR114" i="1"/>
  <c r="AR113" i="1" s="1"/>
  <c r="AJ114" i="1"/>
  <c r="AJ113" i="1" s="1"/>
  <c r="AB114" i="1"/>
  <c r="AB113" i="1" s="1"/>
  <c r="T114" i="1"/>
  <c r="T113" i="1" s="1"/>
  <c r="D115" i="1"/>
  <c r="D116" i="1" s="1"/>
  <c r="DZ114" i="1"/>
  <c r="DZ113" i="1" s="1"/>
  <c r="DP114" i="1"/>
  <c r="DP113" i="1" s="1"/>
  <c r="DF114" i="1"/>
  <c r="DF113" i="1" s="1"/>
  <c r="CT114" i="1"/>
  <c r="CT113" i="1" s="1"/>
  <c r="CJ114" i="1"/>
  <c r="CJ113" i="1" s="1"/>
  <c r="BZ114" i="1"/>
  <c r="BZ113" i="1" s="1"/>
  <c r="BN114" i="1"/>
  <c r="BN113" i="1" s="1"/>
  <c r="BD114" i="1"/>
  <c r="BD113" i="1" s="1"/>
  <c r="AT114" i="1"/>
  <c r="AT113" i="1" s="1"/>
  <c r="AH114" i="1"/>
  <c r="AH113" i="1" s="1"/>
  <c r="X114" i="1"/>
  <c r="X113" i="1" s="1"/>
  <c r="N114" i="1"/>
  <c r="N113" i="1" s="1"/>
  <c r="DX114" i="1"/>
  <c r="DX113" i="1" s="1"/>
  <c r="DN114" i="1"/>
  <c r="DN113" i="1" s="1"/>
  <c r="DB114" i="1"/>
  <c r="DB113" i="1" s="1"/>
  <c r="CR114" i="1"/>
  <c r="CR113" i="1" s="1"/>
  <c r="CH114" i="1"/>
  <c r="CH113" i="1" s="1"/>
  <c r="BV114" i="1"/>
  <c r="BV113" i="1" s="1"/>
  <c r="BL114" i="1"/>
  <c r="BL113" i="1" s="1"/>
  <c r="BB114" i="1"/>
  <c r="BB113" i="1" s="1"/>
  <c r="AP114" i="1"/>
  <c r="AP113" i="1" s="1"/>
  <c r="AF114" i="1"/>
  <c r="AF113" i="1" s="1"/>
  <c r="V114" i="1"/>
  <c r="V113" i="1" s="1"/>
  <c r="EF114" i="1"/>
  <c r="EF113" i="1" s="1"/>
  <c r="DV114" i="1"/>
  <c r="DV113" i="1" s="1"/>
  <c r="DJ114" i="1"/>
  <c r="DJ113" i="1" s="1"/>
  <c r="CZ114" i="1"/>
  <c r="CZ113" i="1" s="1"/>
  <c r="CP114" i="1"/>
  <c r="CP113" i="1" s="1"/>
  <c r="CD114" i="1"/>
  <c r="CD113" i="1" s="1"/>
  <c r="BT114" i="1"/>
  <c r="BT113" i="1" s="1"/>
  <c r="BJ114" i="1"/>
  <c r="BJ113" i="1" s="1"/>
  <c r="AX114" i="1"/>
  <c r="AX113" i="1" s="1"/>
  <c r="AN114" i="1"/>
  <c r="AN113" i="1" s="1"/>
  <c r="AD114" i="1"/>
  <c r="AD113" i="1" s="1"/>
  <c r="R114" i="1"/>
  <c r="ED114" i="1"/>
  <c r="ED113" i="1" s="1"/>
  <c r="DR114" i="1"/>
  <c r="DR113" i="1" s="1"/>
  <c r="DH114" i="1"/>
  <c r="DH113" i="1" s="1"/>
  <c r="CX114" i="1"/>
  <c r="CX113" i="1" s="1"/>
  <c r="CL114" i="1"/>
  <c r="CL113" i="1" s="1"/>
  <c r="CB114" i="1"/>
  <c r="CB113" i="1" s="1"/>
  <c r="BR114" i="1"/>
  <c r="BR113" i="1" s="1"/>
  <c r="BF114" i="1"/>
  <c r="BF113" i="1" s="1"/>
  <c r="AV114" i="1"/>
  <c r="AV113" i="1" s="1"/>
  <c r="AL114" i="1"/>
  <c r="AL113" i="1" s="1"/>
  <c r="Z114" i="1"/>
  <c r="Z113" i="1" s="1"/>
  <c r="P114" i="1"/>
  <c r="P113" i="1" s="1"/>
  <c r="D117" i="1" l="1"/>
  <c r="D118" i="1" s="1"/>
  <c r="ED116" i="1"/>
  <c r="ED115" i="1" s="1"/>
  <c r="DV116" i="1"/>
  <c r="DV115" i="1" s="1"/>
  <c r="DN116" i="1"/>
  <c r="DN115" i="1" s="1"/>
  <c r="DF116" i="1"/>
  <c r="DF115" i="1" s="1"/>
  <c r="CX116" i="1"/>
  <c r="CX115" i="1" s="1"/>
  <c r="CP116" i="1"/>
  <c r="CP115" i="1" s="1"/>
  <c r="CH116" i="1"/>
  <c r="CH115" i="1" s="1"/>
  <c r="BZ116" i="1"/>
  <c r="BZ115" i="1" s="1"/>
  <c r="BR116" i="1"/>
  <c r="BR115" i="1" s="1"/>
  <c r="BJ116" i="1"/>
  <c r="BJ115" i="1" s="1"/>
  <c r="BB116" i="1"/>
  <c r="BB115" i="1" s="1"/>
  <c r="AT116" i="1"/>
  <c r="AT115" i="1" s="1"/>
  <c r="AL116" i="1"/>
  <c r="AL115" i="1" s="1"/>
  <c r="AD116" i="1"/>
  <c r="AD115" i="1" s="1"/>
  <c r="V116" i="1"/>
  <c r="V115" i="1" s="1"/>
  <c r="N116" i="1"/>
  <c r="N115" i="1" s="1"/>
  <c r="EB116" i="1"/>
  <c r="EB115" i="1" s="1"/>
  <c r="DR116" i="1"/>
  <c r="DR115" i="1" s="1"/>
  <c r="DH116" i="1"/>
  <c r="DH115" i="1" s="1"/>
  <c r="CV116" i="1"/>
  <c r="CV115" i="1" s="1"/>
  <c r="CL116" i="1"/>
  <c r="CL115" i="1" s="1"/>
  <c r="CB116" i="1"/>
  <c r="CB115" i="1" s="1"/>
  <c r="BP116" i="1"/>
  <c r="BP115" i="1" s="1"/>
  <c r="BF116" i="1"/>
  <c r="BF115" i="1" s="1"/>
  <c r="AV116" i="1"/>
  <c r="AV115" i="1" s="1"/>
  <c r="AJ116" i="1"/>
  <c r="AJ115" i="1" s="1"/>
  <c r="Z116" i="1"/>
  <c r="Z115" i="1" s="1"/>
  <c r="P116" i="1"/>
  <c r="P115" i="1" s="1"/>
  <c r="DZ116" i="1"/>
  <c r="DZ115" i="1" s="1"/>
  <c r="DP116" i="1"/>
  <c r="DP115" i="1" s="1"/>
  <c r="DD116" i="1"/>
  <c r="DD115" i="1" s="1"/>
  <c r="CT116" i="1"/>
  <c r="CT115" i="1" s="1"/>
  <c r="CJ116" i="1"/>
  <c r="CJ115" i="1" s="1"/>
  <c r="BX116" i="1"/>
  <c r="BX115" i="1" s="1"/>
  <c r="BN116" i="1"/>
  <c r="BN115" i="1" s="1"/>
  <c r="BD116" i="1"/>
  <c r="BD115" i="1" s="1"/>
  <c r="AR116" i="1"/>
  <c r="AR115" i="1" s="1"/>
  <c r="AH116" i="1"/>
  <c r="AH115" i="1" s="1"/>
  <c r="X116" i="1"/>
  <c r="X115" i="1" s="1"/>
  <c r="DX116" i="1"/>
  <c r="DX115" i="1" s="1"/>
  <c r="DL116" i="1"/>
  <c r="DL115" i="1" s="1"/>
  <c r="DB116" i="1"/>
  <c r="DB115" i="1" s="1"/>
  <c r="CR116" i="1"/>
  <c r="CR115" i="1" s="1"/>
  <c r="CF116" i="1"/>
  <c r="CF115" i="1" s="1"/>
  <c r="BV116" i="1"/>
  <c r="BV115" i="1" s="1"/>
  <c r="BL116" i="1"/>
  <c r="BL115" i="1" s="1"/>
  <c r="AZ116" i="1"/>
  <c r="AZ115" i="1" s="1"/>
  <c r="AP116" i="1"/>
  <c r="AP115" i="1" s="1"/>
  <c r="AF116" i="1"/>
  <c r="AF115" i="1" s="1"/>
  <c r="T116" i="1"/>
  <c r="T115" i="1" s="1"/>
  <c r="EF116" i="1"/>
  <c r="EF115" i="1" s="1"/>
  <c r="DT116" i="1"/>
  <c r="DT115" i="1" s="1"/>
  <c r="DJ116" i="1"/>
  <c r="DJ115" i="1" s="1"/>
  <c r="CZ116" i="1"/>
  <c r="CZ115" i="1" s="1"/>
  <c r="CN116" i="1"/>
  <c r="CN115" i="1" s="1"/>
  <c r="CD116" i="1"/>
  <c r="CD115" i="1" s="1"/>
  <c r="BT116" i="1"/>
  <c r="BT115" i="1" s="1"/>
  <c r="BH116" i="1"/>
  <c r="BH115" i="1" s="1"/>
  <c r="AX116" i="1"/>
  <c r="AX115" i="1" s="1"/>
  <c r="AN116" i="1"/>
  <c r="AN115" i="1" s="1"/>
  <c r="AB116" i="1"/>
  <c r="AB115" i="1" s="1"/>
  <c r="R116" i="1"/>
  <c r="EH114" i="1"/>
  <c r="EH113" i="1" s="1"/>
  <c r="R113" i="1"/>
  <c r="EH116" i="1" l="1"/>
  <c r="EH115" i="1" s="1"/>
  <c r="R115" i="1"/>
  <c r="EF118" i="1"/>
  <c r="DX118" i="1"/>
  <c r="DP118" i="1"/>
  <c r="DH118" i="1"/>
  <c r="CZ118" i="1"/>
  <c r="CR118" i="1"/>
  <c r="CJ118" i="1"/>
  <c r="CB118" i="1"/>
  <c r="BT118" i="1"/>
  <c r="BL118" i="1"/>
  <c r="BD118" i="1"/>
  <c r="AV118" i="1"/>
  <c r="AN118" i="1"/>
  <c r="AF118" i="1"/>
  <c r="X118" i="1"/>
  <c r="P118" i="1"/>
  <c r="DZ118" i="1"/>
  <c r="DN118" i="1"/>
  <c r="DD118" i="1"/>
  <c r="CT118" i="1"/>
  <c r="CH118" i="1"/>
  <c r="BX118" i="1"/>
  <c r="BN118" i="1"/>
  <c r="BB118" i="1"/>
  <c r="AR118" i="1"/>
  <c r="AH118" i="1"/>
  <c r="V118" i="1"/>
  <c r="DV118" i="1"/>
  <c r="DL118" i="1"/>
  <c r="DB118" i="1"/>
  <c r="CP118" i="1"/>
  <c r="CF118" i="1"/>
  <c r="BV118" i="1"/>
  <c r="BJ118" i="1"/>
  <c r="AZ118" i="1"/>
  <c r="AP118" i="1"/>
  <c r="AD118" i="1"/>
  <c r="T118" i="1"/>
  <c r="ED118" i="1"/>
  <c r="DT118" i="1"/>
  <c r="DJ118" i="1"/>
  <c r="CX118" i="1"/>
  <c r="CN118" i="1"/>
  <c r="CD118" i="1"/>
  <c r="BR118" i="1"/>
  <c r="BH118" i="1"/>
  <c r="AX118" i="1"/>
  <c r="AL118" i="1"/>
  <c r="AB118" i="1"/>
  <c r="R118" i="1"/>
  <c r="D119" i="1"/>
  <c r="EB118" i="1"/>
  <c r="DR118" i="1"/>
  <c r="DF118" i="1"/>
  <c r="CV118" i="1"/>
  <c r="CL118" i="1"/>
  <c r="BZ118" i="1"/>
  <c r="BP118" i="1"/>
  <c r="BF118" i="1"/>
  <c r="AT118" i="1"/>
  <c r="AJ118" i="1"/>
  <c r="Z118" i="1"/>
  <c r="N118" i="1"/>
  <c r="EH118" i="1" l="1"/>
  <c r="EB119" i="1"/>
  <c r="DT119" i="1"/>
  <c r="DL119" i="1"/>
  <c r="DD119" i="1"/>
  <c r="CV119" i="1"/>
  <c r="CN119" i="1"/>
  <c r="DZ119" i="1"/>
  <c r="DR119" i="1"/>
  <c r="DJ119" i="1"/>
  <c r="DB119" i="1"/>
  <c r="CT119" i="1"/>
  <c r="CL119" i="1"/>
  <c r="CD119" i="1"/>
  <c r="BV119" i="1"/>
  <c r="BN119" i="1"/>
  <c r="BF119" i="1"/>
  <c r="AX119" i="1"/>
  <c r="AP119" i="1"/>
  <c r="EF119" i="1"/>
  <c r="DX119" i="1"/>
  <c r="DP119" i="1"/>
  <c r="DH119" i="1"/>
  <c r="CZ119" i="1"/>
  <c r="CR119" i="1"/>
  <c r="CJ119" i="1"/>
  <c r="CB119" i="1"/>
  <c r="BT119" i="1"/>
  <c r="BL119" i="1"/>
  <c r="BD119" i="1"/>
  <c r="AV119" i="1"/>
  <c r="AN119" i="1"/>
  <c r="AF119" i="1"/>
  <c r="X119" i="1"/>
  <c r="P119" i="1"/>
  <c r="D120" i="1"/>
  <c r="ED119" i="1"/>
  <c r="DV119" i="1"/>
  <c r="DN119" i="1"/>
  <c r="DF119" i="1"/>
  <c r="CX119" i="1"/>
  <c r="CP119" i="1"/>
  <c r="CH119" i="1"/>
  <c r="BZ119" i="1"/>
  <c r="BR119" i="1"/>
  <c r="BJ119" i="1"/>
  <c r="BB119" i="1"/>
  <c r="AT119" i="1"/>
  <c r="AL119" i="1"/>
  <c r="AD119" i="1"/>
  <c r="V119" i="1"/>
  <c r="N119" i="1"/>
  <c r="BX119" i="1"/>
  <c r="AR119" i="1"/>
  <c r="Z119" i="1"/>
  <c r="BP119" i="1"/>
  <c r="AJ119" i="1"/>
  <c r="T119" i="1"/>
  <c r="BH119" i="1"/>
  <c r="AH119" i="1"/>
  <c r="R119" i="1"/>
  <c r="CF119" i="1"/>
  <c r="AZ119" i="1"/>
  <c r="AB119" i="1"/>
  <c r="EH119" i="1" l="1"/>
  <c r="DZ120" i="1"/>
  <c r="DR120" i="1"/>
  <c r="DJ120" i="1"/>
  <c r="DB120" i="1"/>
  <c r="CT120" i="1"/>
  <c r="CL120" i="1"/>
  <c r="CD120" i="1"/>
  <c r="BV120" i="1"/>
  <c r="BN120" i="1"/>
  <c r="BF120" i="1"/>
  <c r="AX120" i="1"/>
  <c r="AP120" i="1"/>
  <c r="AH120" i="1"/>
  <c r="Z120" i="1"/>
  <c r="R120" i="1"/>
  <c r="EF120" i="1"/>
  <c r="DX120" i="1"/>
  <c r="DP120" i="1"/>
  <c r="DH120" i="1"/>
  <c r="CZ120" i="1"/>
  <c r="CR120" i="1"/>
  <c r="CJ120" i="1"/>
  <c r="CB120" i="1"/>
  <c r="BT120" i="1"/>
  <c r="BL120" i="1"/>
  <c r="BD120" i="1"/>
  <c r="AV120" i="1"/>
  <c r="AN120" i="1"/>
  <c r="AF120" i="1"/>
  <c r="X120" i="1"/>
  <c r="P120" i="1"/>
  <c r="D121" i="1"/>
  <c r="ED120" i="1"/>
  <c r="DV120" i="1"/>
  <c r="DN120" i="1"/>
  <c r="DF120" i="1"/>
  <c r="CX120" i="1"/>
  <c r="CP120" i="1"/>
  <c r="CH120" i="1"/>
  <c r="BZ120" i="1"/>
  <c r="BR120" i="1"/>
  <c r="BJ120" i="1"/>
  <c r="BB120" i="1"/>
  <c r="AT120" i="1"/>
  <c r="AL120" i="1"/>
  <c r="AD120" i="1"/>
  <c r="V120" i="1"/>
  <c r="N120" i="1"/>
  <c r="EB120" i="1"/>
  <c r="DT120" i="1"/>
  <c r="DL120" i="1"/>
  <c r="DD120" i="1"/>
  <c r="CV120" i="1"/>
  <c r="CN120" i="1"/>
  <c r="CF120" i="1"/>
  <c r="BX120" i="1"/>
  <c r="BP120" i="1"/>
  <c r="BH120" i="1"/>
  <c r="AZ120" i="1"/>
  <c r="AR120" i="1"/>
  <c r="AJ120" i="1"/>
  <c r="AB120" i="1"/>
  <c r="T120" i="1"/>
  <c r="EF121" i="1" l="1"/>
  <c r="EF117" i="1" s="1"/>
  <c r="DX121" i="1"/>
  <c r="DX117" i="1" s="1"/>
  <c r="DP121" i="1"/>
  <c r="DH121" i="1"/>
  <c r="DH117" i="1" s="1"/>
  <c r="CZ121" i="1"/>
  <c r="CZ117" i="1" s="1"/>
  <c r="CR121" i="1"/>
  <c r="CR117" i="1" s="1"/>
  <c r="CJ121" i="1"/>
  <c r="CB121" i="1"/>
  <c r="CB117" i="1" s="1"/>
  <c r="BT121" i="1"/>
  <c r="BT117" i="1" s="1"/>
  <c r="BL121" i="1"/>
  <c r="BL117" i="1" s="1"/>
  <c r="BD121" i="1"/>
  <c r="AV121" i="1"/>
  <c r="AV117" i="1" s="1"/>
  <c r="AN121" i="1"/>
  <c r="AN117" i="1" s="1"/>
  <c r="AF121" i="1"/>
  <c r="AF117" i="1" s="1"/>
  <c r="X121" i="1"/>
  <c r="P121" i="1"/>
  <c r="P117" i="1" s="1"/>
  <c r="D122" i="1"/>
  <c r="D123" i="1" s="1"/>
  <c r="ED121" i="1"/>
  <c r="ED117" i="1" s="1"/>
  <c r="DV121" i="1"/>
  <c r="DV117" i="1" s="1"/>
  <c r="DN121" i="1"/>
  <c r="DN117" i="1" s="1"/>
  <c r="DF121" i="1"/>
  <c r="DF117" i="1" s="1"/>
  <c r="CX121" i="1"/>
  <c r="CX117" i="1" s="1"/>
  <c r="CP121" i="1"/>
  <c r="CH121" i="1"/>
  <c r="CH117" i="1" s="1"/>
  <c r="BZ121" i="1"/>
  <c r="BZ117" i="1" s="1"/>
  <c r="BR121" i="1"/>
  <c r="BR117" i="1" s="1"/>
  <c r="BJ121" i="1"/>
  <c r="BJ117" i="1" s="1"/>
  <c r="BB121" i="1"/>
  <c r="BB117" i="1" s="1"/>
  <c r="AT121" i="1"/>
  <c r="AT117" i="1" s="1"/>
  <c r="AL121" i="1"/>
  <c r="AL117" i="1" s="1"/>
  <c r="AD121" i="1"/>
  <c r="AD117" i="1" s="1"/>
  <c r="V121" i="1"/>
  <c r="N121" i="1"/>
  <c r="N117" i="1" s="1"/>
  <c r="EB121" i="1"/>
  <c r="EB117" i="1" s="1"/>
  <c r="DT121" i="1"/>
  <c r="DT117" i="1" s="1"/>
  <c r="DL121" i="1"/>
  <c r="DL117" i="1" s="1"/>
  <c r="DD121" i="1"/>
  <c r="DD117" i="1" s="1"/>
  <c r="CV121" i="1"/>
  <c r="CV117" i="1" s="1"/>
  <c r="CN121" i="1"/>
  <c r="CF121" i="1"/>
  <c r="CF117" i="1" s="1"/>
  <c r="BX121" i="1"/>
  <c r="BX117" i="1" s="1"/>
  <c r="BP121" i="1"/>
  <c r="BP117" i="1" s="1"/>
  <c r="BH121" i="1"/>
  <c r="BH117" i="1" s="1"/>
  <c r="AZ121" i="1"/>
  <c r="AZ117" i="1" s="1"/>
  <c r="AR121" i="1"/>
  <c r="AR117" i="1" s="1"/>
  <c r="AJ121" i="1"/>
  <c r="AJ117" i="1" s="1"/>
  <c r="AB121" i="1"/>
  <c r="AB117" i="1" s="1"/>
  <c r="T121" i="1"/>
  <c r="T117" i="1" s="1"/>
  <c r="DZ121" i="1"/>
  <c r="DZ117" i="1" s="1"/>
  <c r="DR121" i="1"/>
  <c r="DR117" i="1" s="1"/>
  <c r="DJ121" i="1"/>
  <c r="DJ117" i="1" s="1"/>
  <c r="DB121" i="1"/>
  <c r="DB117" i="1" s="1"/>
  <c r="CT121" i="1"/>
  <c r="CT117" i="1" s="1"/>
  <c r="CL121" i="1"/>
  <c r="CL117" i="1" s="1"/>
  <c r="CD121" i="1"/>
  <c r="CD117" i="1" s="1"/>
  <c r="BV121" i="1"/>
  <c r="BV117" i="1" s="1"/>
  <c r="BN121" i="1"/>
  <c r="BN117" i="1" s="1"/>
  <c r="BF121" i="1"/>
  <c r="BF117" i="1" s="1"/>
  <c r="AX121" i="1"/>
  <c r="AP121" i="1"/>
  <c r="AP117" i="1" s="1"/>
  <c r="AH121" i="1"/>
  <c r="AH117" i="1" s="1"/>
  <c r="Z121" i="1"/>
  <c r="Z117" i="1" s="1"/>
  <c r="R121" i="1"/>
  <c r="V117" i="1"/>
  <c r="EH120" i="1"/>
  <c r="AX117" i="1"/>
  <c r="CN117" i="1"/>
  <c r="CP117" i="1"/>
  <c r="X117" i="1"/>
  <c r="BD117" i="1"/>
  <c r="CJ117" i="1"/>
  <c r="DP117" i="1"/>
  <c r="EH121" i="1" l="1"/>
  <c r="EH117" i="1" s="1"/>
  <c r="R117" i="1"/>
  <c r="DZ123" i="1"/>
  <c r="DR123" i="1"/>
  <c r="DJ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EF123" i="1"/>
  <c r="DX123" i="1"/>
  <c r="DP123" i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124" i="1"/>
  <c r="ED123" i="1"/>
  <c r="DV123" i="1"/>
  <c r="DN123" i="1"/>
  <c r="DF123" i="1"/>
  <c r="CX123" i="1"/>
  <c r="CP123" i="1"/>
  <c r="CH123" i="1"/>
  <c r="BZ123" i="1"/>
  <c r="BR123" i="1"/>
  <c r="BJ123" i="1"/>
  <c r="BB123" i="1"/>
  <c r="AT123" i="1"/>
  <c r="AL123" i="1"/>
  <c r="AD123" i="1"/>
  <c r="V123" i="1"/>
  <c r="N123" i="1"/>
  <c r="EB123" i="1"/>
  <c r="DT123" i="1"/>
  <c r="DL123" i="1"/>
  <c r="DD123" i="1"/>
  <c r="CV123" i="1"/>
  <c r="CN123" i="1"/>
  <c r="CF123" i="1"/>
  <c r="BX123" i="1"/>
  <c r="BP123" i="1"/>
  <c r="BH123" i="1"/>
  <c r="AZ123" i="1"/>
  <c r="AR123" i="1"/>
  <c r="AJ123" i="1"/>
  <c r="AB123" i="1"/>
  <c r="T123" i="1"/>
  <c r="EF124" i="1" l="1"/>
  <c r="DX124" i="1"/>
  <c r="DP124" i="1"/>
  <c r="DH124" i="1"/>
  <c r="CZ124" i="1"/>
  <c r="CR124" i="1"/>
  <c r="CJ124" i="1"/>
  <c r="CB124" i="1"/>
  <c r="BT124" i="1"/>
  <c r="BL124" i="1"/>
  <c r="BD124" i="1"/>
  <c r="AV124" i="1"/>
  <c r="AN124" i="1"/>
  <c r="AF124" i="1"/>
  <c r="X124" i="1"/>
  <c r="P124" i="1"/>
  <c r="D125" i="1"/>
  <c r="ED124" i="1"/>
  <c r="DV124" i="1"/>
  <c r="DN124" i="1"/>
  <c r="DF124" i="1"/>
  <c r="CX124" i="1"/>
  <c r="CP124" i="1"/>
  <c r="CH124" i="1"/>
  <c r="BZ124" i="1"/>
  <c r="BR124" i="1"/>
  <c r="BJ124" i="1"/>
  <c r="BB124" i="1"/>
  <c r="AT124" i="1"/>
  <c r="AL124" i="1"/>
  <c r="AD124" i="1"/>
  <c r="V124" i="1"/>
  <c r="N124" i="1"/>
  <c r="EB124" i="1"/>
  <c r="DT124" i="1"/>
  <c r="DL124" i="1"/>
  <c r="DD124" i="1"/>
  <c r="CV124" i="1"/>
  <c r="CN124" i="1"/>
  <c r="CF124" i="1"/>
  <c r="BX124" i="1"/>
  <c r="BP124" i="1"/>
  <c r="BH124" i="1"/>
  <c r="AZ124" i="1"/>
  <c r="AR124" i="1"/>
  <c r="AJ124" i="1"/>
  <c r="AB124" i="1"/>
  <c r="T124" i="1"/>
  <c r="DZ124" i="1"/>
  <c r="DR124" i="1"/>
  <c r="DJ124" i="1"/>
  <c r="DB124" i="1"/>
  <c r="CT124" i="1"/>
  <c r="CL124" i="1"/>
  <c r="CD124" i="1"/>
  <c r="BV124" i="1"/>
  <c r="BN124" i="1"/>
  <c r="BF124" i="1"/>
  <c r="AX124" i="1"/>
  <c r="AP124" i="1"/>
  <c r="AH124" i="1"/>
  <c r="Z124" i="1"/>
  <c r="R124" i="1"/>
  <c r="EH123" i="1"/>
  <c r="EH124" i="1" l="1"/>
  <c r="D126" i="1"/>
  <c r="ED125" i="1"/>
  <c r="DV125" i="1"/>
  <c r="DN125" i="1"/>
  <c r="DF125" i="1"/>
  <c r="CX125" i="1"/>
  <c r="CP125" i="1"/>
  <c r="CH125" i="1"/>
  <c r="BZ125" i="1"/>
  <c r="BR125" i="1"/>
  <c r="BJ125" i="1"/>
  <c r="BB125" i="1"/>
  <c r="AT125" i="1"/>
  <c r="AL125" i="1"/>
  <c r="AD125" i="1"/>
  <c r="V125" i="1"/>
  <c r="N125" i="1"/>
  <c r="EB125" i="1"/>
  <c r="DT125" i="1"/>
  <c r="DL125" i="1"/>
  <c r="DD125" i="1"/>
  <c r="CV125" i="1"/>
  <c r="CN125" i="1"/>
  <c r="CF125" i="1"/>
  <c r="BX125" i="1"/>
  <c r="BP125" i="1"/>
  <c r="BH125" i="1"/>
  <c r="AZ125" i="1"/>
  <c r="AR125" i="1"/>
  <c r="AJ125" i="1"/>
  <c r="AB125" i="1"/>
  <c r="T125" i="1"/>
  <c r="DZ125" i="1"/>
  <c r="DR125" i="1"/>
  <c r="DJ125" i="1"/>
  <c r="DB125" i="1"/>
  <c r="CT125" i="1"/>
  <c r="CL125" i="1"/>
  <c r="CD125" i="1"/>
  <c r="BV125" i="1"/>
  <c r="BN125" i="1"/>
  <c r="BF125" i="1"/>
  <c r="AX125" i="1"/>
  <c r="AP125" i="1"/>
  <c r="AH125" i="1"/>
  <c r="Z125" i="1"/>
  <c r="R125" i="1"/>
  <c r="EF125" i="1"/>
  <c r="DX125" i="1"/>
  <c r="DP125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EB126" i="1" l="1"/>
  <c r="DT126" i="1"/>
  <c r="DL126" i="1"/>
  <c r="DD126" i="1"/>
  <c r="CV126" i="1"/>
  <c r="CN126" i="1"/>
  <c r="CF126" i="1"/>
  <c r="BX126" i="1"/>
  <c r="BP126" i="1"/>
  <c r="BH126" i="1"/>
  <c r="AZ126" i="1"/>
  <c r="AR126" i="1"/>
  <c r="AJ126" i="1"/>
  <c r="AB126" i="1"/>
  <c r="T126" i="1"/>
  <c r="DZ126" i="1"/>
  <c r="DR126" i="1"/>
  <c r="DJ126" i="1"/>
  <c r="DB126" i="1"/>
  <c r="CT126" i="1"/>
  <c r="CL126" i="1"/>
  <c r="CD126" i="1"/>
  <c r="BV126" i="1"/>
  <c r="BN126" i="1"/>
  <c r="BF126" i="1"/>
  <c r="AX126" i="1"/>
  <c r="AP126" i="1"/>
  <c r="AH126" i="1"/>
  <c r="Z126" i="1"/>
  <c r="R126" i="1"/>
  <c r="EF126" i="1"/>
  <c r="DX126" i="1"/>
  <c r="DP126" i="1"/>
  <c r="DH126" i="1"/>
  <c r="CZ126" i="1"/>
  <c r="CR126" i="1"/>
  <c r="CJ126" i="1"/>
  <c r="CB126" i="1"/>
  <c r="BT126" i="1"/>
  <c r="BL126" i="1"/>
  <c r="BD126" i="1"/>
  <c r="AV126" i="1"/>
  <c r="AN126" i="1"/>
  <c r="AF126" i="1"/>
  <c r="X126" i="1"/>
  <c r="P126" i="1"/>
  <c r="D127" i="1"/>
  <c r="ED126" i="1"/>
  <c r="DV126" i="1"/>
  <c r="DN126" i="1"/>
  <c r="DF126" i="1"/>
  <c r="CX126" i="1"/>
  <c r="CP126" i="1"/>
  <c r="CH126" i="1"/>
  <c r="BZ126" i="1"/>
  <c r="BR126" i="1"/>
  <c r="BJ126" i="1"/>
  <c r="BB126" i="1"/>
  <c r="AT126" i="1"/>
  <c r="AL126" i="1"/>
  <c r="AD126" i="1"/>
  <c r="V126" i="1"/>
  <c r="N126" i="1"/>
  <c r="EH125" i="1"/>
  <c r="EB127" i="1" l="1"/>
  <c r="DT127" i="1"/>
  <c r="DL127" i="1"/>
  <c r="DD127" i="1"/>
  <c r="CV127" i="1"/>
  <c r="CN127" i="1"/>
  <c r="CF127" i="1"/>
  <c r="BX127" i="1"/>
  <c r="BP127" i="1"/>
  <c r="BH127" i="1"/>
  <c r="AZ127" i="1"/>
  <c r="AR127" i="1"/>
  <c r="AJ127" i="1"/>
  <c r="AB127" i="1"/>
  <c r="T127" i="1"/>
  <c r="EF127" i="1"/>
  <c r="DV127" i="1"/>
  <c r="DJ127" i="1"/>
  <c r="CZ127" i="1"/>
  <c r="CP127" i="1"/>
  <c r="CD127" i="1"/>
  <c r="BT127" i="1"/>
  <c r="BJ127" i="1"/>
  <c r="AX127" i="1"/>
  <c r="AN127" i="1"/>
  <c r="AD127" i="1"/>
  <c r="R127" i="1"/>
  <c r="ED127" i="1"/>
  <c r="DR127" i="1"/>
  <c r="DH127" i="1"/>
  <c r="CX127" i="1"/>
  <c r="CL127" i="1"/>
  <c r="CB127" i="1"/>
  <c r="BR127" i="1"/>
  <c r="BF127" i="1"/>
  <c r="AV127" i="1"/>
  <c r="AL127" i="1"/>
  <c r="Z127" i="1"/>
  <c r="P127" i="1"/>
  <c r="D128" i="1"/>
  <c r="DZ127" i="1"/>
  <c r="DP127" i="1"/>
  <c r="DF127" i="1"/>
  <c r="CT127" i="1"/>
  <c r="CJ127" i="1"/>
  <c r="BZ127" i="1"/>
  <c r="BN127" i="1"/>
  <c r="BD127" i="1"/>
  <c r="AT127" i="1"/>
  <c r="AH127" i="1"/>
  <c r="X127" i="1"/>
  <c r="N127" i="1"/>
  <c r="DX127" i="1"/>
  <c r="DN127" i="1"/>
  <c r="DB127" i="1"/>
  <c r="CR127" i="1"/>
  <c r="CH127" i="1"/>
  <c r="BV127" i="1"/>
  <c r="BL127" i="1"/>
  <c r="BB127" i="1"/>
  <c r="AP127" i="1"/>
  <c r="AF127" i="1"/>
  <c r="V127" i="1"/>
  <c r="EH126" i="1"/>
  <c r="EH127" i="1" l="1"/>
  <c r="DZ128" i="1"/>
  <c r="DZ122" i="1" s="1"/>
  <c r="DR128" i="1"/>
  <c r="DR122" i="1" s="1"/>
  <c r="DJ128" i="1"/>
  <c r="DJ122" i="1" s="1"/>
  <c r="DB128" i="1"/>
  <c r="DB122" i="1" s="1"/>
  <c r="CT128" i="1"/>
  <c r="CT122" i="1" s="1"/>
  <c r="CL128" i="1"/>
  <c r="CL122" i="1" s="1"/>
  <c r="CD128" i="1"/>
  <c r="CD122" i="1" s="1"/>
  <c r="BV128" i="1"/>
  <c r="BV122" i="1" s="1"/>
  <c r="BN128" i="1"/>
  <c r="BN122" i="1" s="1"/>
  <c r="BF128" i="1"/>
  <c r="BF122" i="1" s="1"/>
  <c r="AX128" i="1"/>
  <c r="AX122" i="1" s="1"/>
  <c r="AP128" i="1"/>
  <c r="AP122" i="1" s="1"/>
  <c r="AH128" i="1"/>
  <c r="AH122" i="1" s="1"/>
  <c r="Z128" i="1"/>
  <c r="Z122" i="1" s="1"/>
  <c r="R128" i="1"/>
  <c r="D129" i="1"/>
  <c r="D130" i="1" s="1"/>
  <c r="ED128" i="1"/>
  <c r="ED122" i="1" s="1"/>
  <c r="DT128" i="1"/>
  <c r="DT122" i="1" s="1"/>
  <c r="DH128" i="1"/>
  <c r="DH122" i="1" s="1"/>
  <c r="CX128" i="1"/>
  <c r="CX122" i="1" s="1"/>
  <c r="CN128" i="1"/>
  <c r="CN122" i="1" s="1"/>
  <c r="CB128" i="1"/>
  <c r="CB122" i="1" s="1"/>
  <c r="BR128" i="1"/>
  <c r="BR122" i="1" s="1"/>
  <c r="BH128" i="1"/>
  <c r="BH122" i="1" s="1"/>
  <c r="AV128" i="1"/>
  <c r="AV122" i="1" s="1"/>
  <c r="AL128" i="1"/>
  <c r="AL122" i="1" s="1"/>
  <c r="AB128" i="1"/>
  <c r="AB122" i="1" s="1"/>
  <c r="P128" i="1"/>
  <c r="P122" i="1" s="1"/>
  <c r="EB128" i="1"/>
  <c r="EB122" i="1" s="1"/>
  <c r="DP128" i="1"/>
  <c r="DP122" i="1" s="1"/>
  <c r="DF128" i="1"/>
  <c r="DF122" i="1" s="1"/>
  <c r="CV128" i="1"/>
  <c r="CV122" i="1" s="1"/>
  <c r="CJ128" i="1"/>
  <c r="CJ122" i="1" s="1"/>
  <c r="BZ128" i="1"/>
  <c r="BZ122" i="1" s="1"/>
  <c r="BP128" i="1"/>
  <c r="BP122" i="1" s="1"/>
  <c r="BD128" i="1"/>
  <c r="BD122" i="1" s="1"/>
  <c r="AT128" i="1"/>
  <c r="AT122" i="1" s="1"/>
  <c r="AJ128" i="1"/>
  <c r="AJ122" i="1" s="1"/>
  <c r="X128" i="1"/>
  <c r="X122" i="1" s="1"/>
  <c r="N128" i="1"/>
  <c r="N122" i="1" s="1"/>
  <c r="DX128" i="1"/>
  <c r="DX122" i="1" s="1"/>
  <c r="DN128" i="1"/>
  <c r="DN122" i="1" s="1"/>
  <c r="DD128" i="1"/>
  <c r="DD122" i="1" s="1"/>
  <c r="CR128" i="1"/>
  <c r="CR122" i="1" s="1"/>
  <c r="CH128" i="1"/>
  <c r="CH122" i="1" s="1"/>
  <c r="BX128" i="1"/>
  <c r="BX122" i="1" s="1"/>
  <c r="BL128" i="1"/>
  <c r="BL122" i="1" s="1"/>
  <c r="BB128" i="1"/>
  <c r="BB122" i="1" s="1"/>
  <c r="AR128" i="1"/>
  <c r="AR122" i="1" s="1"/>
  <c r="AF128" i="1"/>
  <c r="AF122" i="1" s="1"/>
  <c r="V128" i="1"/>
  <c r="V122" i="1" s="1"/>
  <c r="EF128" i="1"/>
  <c r="DV128" i="1"/>
  <c r="DV122" i="1" s="1"/>
  <c r="DL128" i="1"/>
  <c r="DL122" i="1" s="1"/>
  <c r="CZ128" i="1"/>
  <c r="CZ122" i="1" s="1"/>
  <c r="CP128" i="1"/>
  <c r="CP122" i="1" s="1"/>
  <c r="CF128" i="1"/>
  <c r="CF122" i="1" s="1"/>
  <c r="BT128" i="1"/>
  <c r="BT122" i="1" s="1"/>
  <c r="BJ128" i="1"/>
  <c r="BJ122" i="1" s="1"/>
  <c r="AZ128" i="1"/>
  <c r="AZ122" i="1" s="1"/>
  <c r="AN128" i="1"/>
  <c r="AN122" i="1" s="1"/>
  <c r="AD128" i="1"/>
  <c r="AD122" i="1" s="1"/>
  <c r="T128" i="1"/>
  <c r="T122" i="1" s="1"/>
  <c r="EF122" i="1"/>
  <c r="EH128" i="1" l="1"/>
  <c r="EH122" i="1" s="1"/>
  <c r="R122" i="1"/>
  <c r="DZ130" i="1"/>
  <c r="DR130" i="1"/>
  <c r="DJ130" i="1"/>
  <c r="DB130" i="1"/>
  <c r="D131" i="1"/>
  <c r="ED130" i="1"/>
  <c r="DV130" i="1"/>
  <c r="DN130" i="1"/>
  <c r="DF130" i="1"/>
  <c r="CX130" i="1"/>
  <c r="CP130" i="1"/>
  <c r="CH130" i="1"/>
  <c r="BZ130" i="1"/>
  <c r="BR130" i="1"/>
  <c r="BJ130" i="1"/>
  <c r="BB130" i="1"/>
  <c r="AT130" i="1"/>
  <c r="AL130" i="1"/>
  <c r="AD130" i="1"/>
  <c r="V130" i="1"/>
  <c r="N130" i="1"/>
  <c r="EB130" i="1"/>
  <c r="DT130" i="1"/>
  <c r="DL130" i="1"/>
  <c r="DD130" i="1"/>
  <c r="CV130" i="1"/>
  <c r="CN130" i="1"/>
  <c r="CF130" i="1"/>
  <c r="BX130" i="1"/>
  <c r="BP130" i="1"/>
  <c r="BH130" i="1"/>
  <c r="AZ130" i="1"/>
  <c r="AR130" i="1"/>
  <c r="AJ130" i="1"/>
  <c r="AB130" i="1"/>
  <c r="T130" i="1"/>
  <c r="DP130" i="1"/>
  <c r="CR130" i="1"/>
  <c r="CB130" i="1"/>
  <c r="BL130" i="1"/>
  <c r="AV130" i="1"/>
  <c r="AF130" i="1"/>
  <c r="P130" i="1"/>
  <c r="DH130" i="1"/>
  <c r="CL130" i="1"/>
  <c r="BV130" i="1"/>
  <c r="BF130" i="1"/>
  <c r="AP130" i="1"/>
  <c r="Z130" i="1"/>
  <c r="EF130" i="1"/>
  <c r="CZ130" i="1"/>
  <c r="CJ130" i="1"/>
  <c r="BT130" i="1"/>
  <c r="BD130" i="1"/>
  <c r="AN130" i="1"/>
  <c r="X130" i="1"/>
  <c r="DX130" i="1"/>
  <c r="CT130" i="1"/>
  <c r="CD130" i="1"/>
  <c r="BN130" i="1"/>
  <c r="AX130" i="1"/>
  <c r="AH130" i="1"/>
  <c r="R130" i="1"/>
  <c r="EF131" i="1" l="1"/>
  <c r="DX131" i="1"/>
  <c r="DP131" i="1"/>
  <c r="DH131" i="1"/>
  <c r="CZ131" i="1"/>
  <c r="CR131" i="1"/>
  <c r="CJ131" i="1"/>
  <c r="CB131" i="1"/>
  <c r="BT131" i="1"/>
  <c r="BL131" i="1"/>
  <c r="BD131" i="1"/>
  <c r="AV131" i="1"/>
  <c r="AN131" i="1"/>
  <c r="AF131" i="1"/>
  <c r="X131" i="1"/>
  <c r="P131" i="1"/>
  <c r="D132" i="1"/>
  <c r="ED131" i="1"/>
  <c r="DV131" i="1"/>
  <c r="DN131" i="1"/>
  <c r="DF131" i="1"/>
  <c r="CX131" i="1"/>
  <c r="CP131" i="1"/>
  <c r="CH131" i="1"/>
  <c r="BZ131" i="1"/>
  <c r="EB131" i="1"/>
  <c r="DT131" i="1"/>
  <c r="DL131" i="1"/>
  <c r="DD131" i="1"/>
  <c r="CV131" i="1"/>
  <c r="CN131" i="1"/>
  <c r="CF131" i="1"/>
  <c r="BX131" i="1"/>
  <c r="BP131" i="1"/>
  <c r="BH131" i="1"/>
  <c r="AZ131" i="1"/>
  <c r="AR131" i="1"/>
  <c r="AJ131" i="1"/>
  <c r="AB131" i="1"/>
  <c r="T131" i="1"/>
  <c r="DZ131" i="1"/>
  <c r="DR131" i="1"/>
  <c r="DJ131" i="1"/>
  <c r="DB131" i="1"/>
  <c r="CT131" i="1"/>
  <c r="CL131" i="1"/>
  <c r="CD131" i="1"/>
  <c r="BV131" i="1"/>
  <c r="BN131" i="1"/>
  <c r="BF131" i="1"/>
  <c r="AX131" i="1"/>
  <c r="AP131" i="1"/>
  <c r="AH131" i="1"/>
  <c r="Z131" i="1"/>
  <c r="R131" i="1"/>
  <c r="AT131" i="1"/>
  <c r="N131" i="1"/>
  <c r="BR131" i="1"/>
  <c r="AL131" i="1"/>
  <c r="BJ131" i="1"/>
  <c r="AD131" i="1"/>
  <c r="BB131" i="1"/>
  <c r="V131" i="1"/>
  <c r="EH130" i="1"/>
  <c r="EH131" i="1" l="1"/>
  <c r="D133" i="1"/>
  <c r="ED132" i="1"/>
  <c r="DV132" i="1"/>
  <c r="DN132" i="1"/>
  <c r="DF132" i="1"/>
  <c r="CX132" i="1"/>
  <c r="CP132" i="1"/>
  <c r="CH132" i="1"/>
  <c r="BZ132" i="1"/>
  <c r="BR132" i="1"/>
  <c r="BJ132" i="1"/>
  <c r="BB132" i="1"/>
  <c r="AT132" i="1"/>
  <c r="AL132" i="1"/>
  <c r="AD132" i="1"/>
  <c r="V132" i="1"/>
  <c r="N132" i="1"/>
  <c r="EB132" i="1"/>
  <c r="DT132" i="1"/>
  <c r="DL132" i="1"/>
  <c r="DD132" i="1"/>
  <c r="CV132" i="1"/>
  <c r="CN132" i="1"/>
  <c r="CF132" i="1"/>
  <c r="BX132" i="1"/>
  <c r="BP132" i="1"/>
  <c r="BH132" i="1"/>
  <c r="AZ132" i="1"/>
  <c r="AR132" i="1"/>
  <c r="AJ132" i="1"/>
  <c r="AB132" i="1"/>
  <c r="T132" i="1"/>
  <c r="DZ132" i="1"/>
  <c r="DR132" i="1"/>
  <c r="DJ132" i="1"/>
  <c r="DB132" i="1"/>
  <c r="CT132" i="1"/>
  <c r="CL132" i="1"/>
  <c r="CD132" i="1"/>
  <c r="BV132" i="1"/>
  <c r="BN132" i="1"/>
  <c r="BF132" i="1"/>
  <c r="AX132" i="1"/>
  <c r="AP132" i="1"/>
  <c r="AH132" i="1"/>
  <c r="Z132" i="1"/>
  <c r="R132" i="1"/>
  <c r="D134" i="1"/>
  <c r="EF132" i="1"/>
  <c r="DX132" i="1"/>
  <c r="DP132" i="1"/>
  <c r="DH132" i="1"/>
  <c r="CZ132" i="1"/>
  <c r="CR132" i="1"/>
  <c r="CJ132" i="1"/>
  <c r="CB132" i="1"/>
  <c r="BT132" i="1"/>
  <c r="BL132" i="1"/>
  <c r="BD132" i="1"/>
  <c r="AV132" i="1"/>
  <c r="AN132" i="1"/>
  <c r="AF132" i="1"/>
  <c r="X132" i="1"/>
  <c r="P132" i="1"/>
  <c r="EH132" i="1" l="1"/>
  <c r="DZ134" i="1"/>
  <c r="DR134" i="1"/>
  <c r="DJ134" i="1"/>
  <c r="DB134" i="1"/>
  <c r="CT134" i="1"/>
  <c r="CL134" i="1"/>
  <c r="CD134" i="1"/>
  <c r="BV134" i="1"/>
  <c r="BN134" i="1"/>
  <c r="BF134" i="1"/>
  <c r="AX134" i="1"/>
  <c r="AP134" i="1"/>
  <c r="AH134" i="1"/>
  <c r="Z134" i="1"/>
  <c r="R134" i="1"/>
  <c r="EF134" i="1"/>
  <c r="DX134" i="1"/>
  <c r="DP134" i="1"/>
  <c r="DH134" i="1"/>
  <c r="CZ134" i="1"/>
  <c r="CR134" i="1"/>
  <c r="CJ134" i="1"/>
  <c r="CB134" i="1"/>
  <c r="BT134" i="1"/>
  <c r="BL134" i="1"/>
  <c r="BD134" i="1"/>
  <c r="AV134" i="1"/>
  <c r="AN134" i="1"/>
  <c r="AF134" i="1"/>
  <c r="X134" i="1"/>
  <c r="P134" i="1"/>
  <c r="D135" i="1"/>
  <c r="ED134" i="1"/>
  <c r="DV134" i="1"/>
  <c r="DN134" i="1"/>
  <c r="DF134" i="1"/>
  <c r="CX134" i="1"/>
  <c r="CP134" i="1"/>
  <c r="CH134" i="1"/>
  <c r="BZ134" i="1"/>
  <c r="BR134" i="1"/>
  <c r="BJ134" i="1"/>
  <c r="BB134" i="1"/>
  <c r="AT134" i="1"/>
  <c r="AL134" i="1"/>
  <c r="AD134" i="1"/>
  <c r="V134" i="1"/>
  <c r="N134" i="1"/>
  <c r="EB134" i="1"/>
  <c r="DT134" i="1"/>
  <c r="DL134" i="1"/>
  <c r="DD134" i="1"/>
  <c r="CV134" i="1"/>
  <c r="CN134" i="1"/>
  <c r="CF134" i="1"/>
  <c r="BX134" i="1"/>
  <c r="BP134" i="1"/>
  <c r="BH134" i="1"/>
  <c r="AZ134" i="1"/>
  <c r="AR134" i="1"/>
  <c r="AJ134" i="1"/>
  <c r="AB134" i="1"/>
  <c r="T134" i="1"/>
  <c r="EB133" i="1"/>
  <c r="DT133" i="1"/>
  <c r="DL133" i="1"/>
  <c r="DD133" i="1"/>
  <c r="CV133" i="1"/>
  <c r="CN133" i="1"/>
  <c r="CF133" i="1"/>
  <c r="BX133" i="1"/>
  <c r="BP133" i="1"/>
  <c r="BH133" i="1"/>
  <c r="AZ133" i="1"/>
  <c r="AR133" i="1"/>
  <c r="AJ133" i="1"/>
  <c r="AB133" i="1"/>
  <c r="T133" i="1"/>
  <c r="DZ133" i="1"/>
  <c r="DR133" i="1"/>
  <c r="DJ133" i="1"/>
  <c r="DB133" i="1"/>
  <c r="CT133" i="1"/>
  <c r="CL133" i="1"/>
  <c r="CD133" i="1"/>
  <c r="BV133" i="1"/>
  <c r="BN133" i="1"/>
  <c r="BF133" i="1"/>
  <c r="AX133" i="1"/>
  <c r="AP133" i="1"/>
  <c r="AH133" i="1"/>
  <c r="Z133" i="1"/>
  <c r="R133" i="1"/>
  <c r="EF133" i="1"/>
  <c r="DX133" i="1"/>
  <c r="DP133" i="1"/>
  <c r="DH133" i="1"/>
  <c r="CZ133" i="1"/>
  <c r="CR133" i="1"/>
  <c r="CJ133" i="1"/>
  <c r="CB133" i="1"/>
  <c r="BT133" i="1"/>
  <c r="BL133" i="1"/>
  <c r="BD133" i="1"/>
  <c r="AV133" i="1"/>
  <c r="AN133" i="1"/>
  <c r="AF133" i="1"/>
  <c r="X133" i="1"/>
  <c r="P133" i="1"/>
  <c r="ED133" i="1"/>
  <c r="DV133" i="1"/>
  <c r="DN133" i="1"/>
  <c r="DF133" i="1"/>
  <c r="CX133" i="1"/>
  <c r="CP133" i="1"/>
  <c r="CH133" i="1"/>
  <c r="BZ133" i="1"/>
  <c r="BR133" i="1"/>
  <c r="BJ133" i="1"/>
  <c r="BB133" i="1"/>
  <c r="AT133" i="1"/>
  <c r="AL133" i="1"/>
  <c r="AD133" i="1"/>
  <c r="V133" i="1"/>
  <c r="N133" i="1"/>
  <c r="EH133" i="1" l="1"/>
  <c r="EH134" i="1"/>
  <c r="EF135" i="1"/>
  <c r="EF129" i="1" s="1"/>
  <c r="DX135" i="1"/>
  <c r="DX129" i="1" s="1"/>
  <c r="DP135" i="1"/>
  <c r="DP129" i="1" s="1"/>
  <c r="DH135" i="1"/>
  <c r="DH129" i="1" s="1"/>
  <c r="CZ135" i="1"/>
  <c r="CZ129" i="1" s="1"/>
  <c r="CR135" i="1"/>
  <c r="CR129" i="1" s="1"/>
  <c r="CJ135" i="1"/>
  <c r="CJ129" i="1" s="1"/>
  <c r="CB135" i="1"/>
  <c r="CB129" i="1" s="1"/>
  <c r="BT135" i="1"/>
  <c r="BT129" i="1" s="1"/>
  <c r="BL135" i="1"/>
  <c r="BL129" i="1" s="1"/>
  <c r="BD135" i="1"/>
  <c r="BD129" i="1" s="1"/>
  <c r="AV135" i="1"/>
  <c r="AV129" i="1" s="1"/>
  <c r="AN135" i="1"/>
  <c r="AN129" i="1" s="1"/>
  <c r="AF135" i="1"/>
  <c r="AF129" i="1" s="1"/>
  <c r="X135" i="1"/>
  <c r="X129" i="1" s="1"/>
  <c r="P135" i="1"/>
  <c r="P129" i="1" s="1"/>
  <c r="ED135" i="1"/>
  <c r="ED129" i="1" s="1"/>
  <c r="DT135" i="1"/>
  <c r="DT129" i="1" s="1"/>
  <c r="DJ135" i="1"/>
  <c r="DJ129" i="1" s="1"/>
  <c r="CX135" i="1"/>
  <c r="CX129" i="1" s="1"/>
  <c r="CN135" i="1"/>
  <c r="CN129" i="1" s="1"/>
  <c r="CD135" i="1"/>
  <c r="CD129" i="1" s="1"/>
  <c r="BR135" i="1"/>
  <c r="BR129" i="1" s="1"/>
  <c r="BH135" i="1"/>
  <c r="BH129" i="1" s="1"/>
  <c r="AX135" i="1"/>
  <c r="AX129" i="1" s="1"/>
  <c r="AL135" i="1"/>
  <c r="AL129" i="1" s="1"/>
  <c r="AB135" i="1"/>
  <c r="AB129" i="1" s="1"/>
  <c r="R135" i="1"/>
  <c r="D136" i="1"/>
  <c r="D137" i="1" s="1"/>
  <c r="EB135" i="1"/>
  <c r="EB129" i="1" s="1"/>
  <c r="DR135" i="1"/>
  <c r="DR129" i="1" s="1"/>
  <c r="DF135" i="1"/>
  <c r="DF129" i="1" s="1"/>
  <c r="CV135" i="1"/>
  <c r="CV129" i="1" s="1"/>
  <c r="CL135" i="1"/>
  <c r="CL129" i="1" s="1"/>
  <c r="BZ135" i="1"/>
  <c r="BZ129" i="1" s="1"/>
  <c r="BP135" i="1"/>
  <c r="BP129" i="1" s="1"/>
  <c r="BF135" i="1"/>
  <c r="BF129" i="1" s="1"/>
  <c r="AT135" i="1"/>
  <c r="AT129" i="1" s="1"/>
  <c r="AJ135" i="1"/>
  <c r="AJ129" i="1" s="1"/>
  <c r="Z135" i="1"/>
  <c r="Z129" i="1" s="1"/>
  <c r="N135" i="1"/>
  <c r="N129" i="1" s="1"/>
  <c r="DZ135" i="1"/>
  <c r="DZ129" i="1" s="1"/>
  <c r="DN135" i="1"/>
  <c r="DN129" i="1" s="1"/>
  <c r="DD135" i="1"/>
  <c r="DD129" i="1" s="1"/>
  <c r="CT135" i="1"/>
  <c r="CT129" i="1" s="1"/>
  <c r="CH135" i="1"/>
  <c r="CH129" i="1" s="1"/>
  <c r="BX135" i="1"/>
  <c r="BX129" i="1" s="1"/>
  <c r="BN135" i="1"/>
  <c r="BN129" i="1" s="1"/>
  <c r="BB135" i="1"/>
  <c r="BB129" i="1" s="1"/>
  <c r="AR135" i="1"/>
  <c r="AR129" i="1" s="1"/>
  <c r="AH135" i="1"/>
  <c r="AH129" i="1" s="1"/>
  <c r="V135" i="1"/>
  <c r="V129" i="1" s="1"/>
  <c r="DV135" i="1"/>
  <c r="DV129" i="1" s="1"/>
  <c r="DL135" i="1"/>
  <c r="DL129" i="1" s="1"/>
  <c r="DB135" i="1"/>
  <c r="DB129" i="1" s="1"/>
  <c r="CP135" i="1"/>
  <c r="CP129" i="1" s="1"/>
  <c r="CF135" i="1"/>
  <c r="CF129" i="1" s="1"/>
  <c r="BV135" i="1"/>
  <c r="BV129" i="1" s="1"/>
  <c r="BJ135" i="1"/>
  <c r="BJ129" i="1" s="1"/>
  <c r="AZ135" i="1"/>
  <c r="AZ129" i="1" s="1"/>
  <c r="AP135" i="1"/>
  <c r="AP129" i="1" s="1"/>
  <c r="AD135" i="1"/>
  <c r="AD129" i="1" s="1"/>
  <c r="T135" i="1"/>
  <c r="T129" i="1" s="1"/>
  <c r="EH135" i="1" l="1"/>
  <c r="EH129" i="1" s="1"/>
  <c r="DZ137" i="1"/>
  <c r="DR137" i="1"/>
  <c r="DJ137" i="1"/>
  <c r="DB137" i="1"/>
  <c r="CT137" i="1"/>
  <c r="CL137" i="1"/>
  <c r="CD137" i="1"/>
  <c r="BV137" i="1"/>
  <c r="BN137" i="1"/>
  <c r="BF137" i="1"/>
  <c r="AX137" i="1"/>
  <c r="AP137" i="1"/>
  <c r="AH137" i="1"/>
  <c r="Z137" i="1"/>
  <c r="R137" i="1"/>
  <c r="D138" i="1"/>
  <c r="ED137" i="1"/>
  <c r="DT137" i="1"/>
  <c r="DH137" i="1"/>
  <c r="CX137" i="1"/>
  <c r="CN137" i="1"/>
  <c r="CB137" i="1"/>
  <c r="BR137" i="1"/>
  <c r="BH137" i="1"/>
  <c r="AV137" i="1"/>
  <c r="AL137" i="1"/>
  <c r="AB137" i="1"/>
  <c r="P137" i="1"/>
  <c r="EB137" i="1"/>
  <c r="DP137" i="1"/>
  <c r="DF137" i="1"/>
  <c r="CV137" i="1"/>
  <c r="CJ137" i="1"/>
  <c r="BZ137" i="1"/>
  <c r="BP137" i="1"/>
  <c r="BD137" i="1"/>
  <c r="AT137" i="1"/>
  <c r="AJ137" i="1"/>
  <c r="X137" i="1"/>
  <c r="N137" i="1"/>
  <c r="DX137" i="1"/>
  <c r="DN137" i="1"/>
  <c r="DD137" i="1"/>
  <c r="CR137" i="1"/>
  <c r="CH137" i="1"/>
  <c r="BX137" i="1"/>
  <c r="BL137" i="1"/>
  <c r="BB137" i="1"/>
  <c r="AR137" i="1"/>
  <c r="AF137" i="1"/>
  <c r="V137" i="1"/>
  <c r="EF137" i="1"/>
  <c r="DV137" i="1"/>
  <c r="DL137" i="1"/>
  <c r="CZ137" i="1"/>
  <c r="CP137" i="1"/>
  <c r="CF137" i="1"/>
  <c r="BT137" i="1"/>
  <c r="BJ137" i="1"/>
  <c r="AZ137" i="1"/>
  <c r="AN137" i="1"/>
  <c r="AD137" i="1"/>
  <c r="T137" i="1"/>
  <c r="R129" i="1"/>
  <c r="EF138" i="1" l="1"/>
  <c r="DX138" i="1"/>
  <c r="DP138" i="1"/>
  <c r="DH138" i="1"/>
  <c r="CZ138" i="1"/>
  <c r="CR138" i="1"/>
  <c r="CJ138" i="1"/>
  <c r="CB138" i="1"/>
  <c r="BT138" i="1"/>
  <c r="BL138" i="1"/>
  <c r="BD138" i="1"/>
  <c r="AV138" i="1"/>
  <c r="AN138" i="1"/>
  <c r="AF138" i="1"/>
  <c r="X138" i="1"/>
  <c r="P138" i="1"/>
  <c r="DZ138" i="1"/>
  <c r="DN138" i="1"/>
  <c r="DD138" i="1"/>
  <c r="CT138" i="1"/>
  <c r="CH138" i="1"/>
  <c r="BX138" i="1"/>
  <c r="BN138" i="1"/>
  <c r="BB138" i="1"/>
  <c r="AR138" i="1"/>
  <c r="AH138" i="1"/>
  <c r="V138" i="1"/>
  <c r="DV138" i="1"/>
  <c r="DL138" i="1"/>
  <c r="DB138" i="1"/>
  <c r="CP138" i="1"/>
  <c r="CF138" i="1"/>
  <c r="BV138" i="1"/>
  <c r="BJ138" i="1"/>
  <c r="AZ138" i="1"/>
  <c r="AP138" i="1"/>
  <c r="AD138" i="1"/>
  <c r="T138" i="1"/>
  <c r="ED138" i="1"/>
  <c r="DT138" i="1"/>
  <c r="DJ138" i="1"/>
  <c r="CX138" i="1"/>
  <c r="CN138" i="1"/>
  <c r="CD138" i="1"/>
  <c r="BR138" i="1"/>
  <c r="BH138" i="1"/>
  <c r="AX138" i="1"/>
  <c r="AL138" i="1"/>
  <c r="AB138" i="1"/>
  <c r="R138" i="1"/>
  <c r="D139" i="1"/>
  <c r="EB138" i="1"/>
  <c r="DR138" i="1"/>
  <c r="DF138" i="1"/>
  <c r="CV138" i="1"/>
  <c r="CL138" i="1"/>
  <c r="BZ138" i="1"/>
  <c r="BP138" i="1"/>
  <c r="BF138" i="1"/>
  <c r="AT138" i="1"/>
  <c r="AJ138" i="1"/>
  <c r="Z138" i="1"/>
  <c r="N138" i="1"/>
  <c r="EH137" i="1"/>
  <c r="D140" i="1" l="1"/>
  <c r="ED139" i="1"/>
  <c r="DV139" i="1"/>
  <c r="DN139" i="1"/>
  <c r="DF139" i="1"/>
  <c r="CX139" i="1"/>
  <c r="CP139" i="1"/>
  <c r="CH139" i="1"/>
  <c r="BZ139" i="1"/>
  <c r="BR139" i="1"/>
  <c r="BJ139" i="1"/>
  <c r="BB139" i="1"/>
  <c r="AT139" i="1"/>
  <c r="AL139" i="1"/>
  <c r="AD139" i="1"/>
  <c r="V139" i="1"/>
  <c r="N139" i="1"/>
  <c r="DX139" i="1"/>
  <c r="DL139" i="1"/>
  <c r="DB139" i="1"/>
  <c r="CR139" i="1"/>
  <c r="CF139" i="1"/>
  <c r="BV139" i="1"/>
  <c r="BL139" i="1"/>
  <c r="AZ139" i="1"/>
  <c r="AP139" i="1"/>
  <c r="AF139" i="1"/>
  <c r="T139" i="1"/>
  <c r="EF139" i="1"/>
  <c r="DT139" i="1"/>
  <c r="DJ139" i="1"/>
  <c r="CZ139" i="1"/>
  <c r="CN139" i="1"/>
  <c r="CD139" i="1"/>
  <c r="BT139" i="1"/>
  <c r="BH139" i="1"/>
  <c r="AX139" i="1"/>
  <c r="AN139" i="1"/>
  <c r="AB139" i="1"/>
  <c r="R139" i="1"/>
  <c r="EB139" i="1"/>
  <c r="DR139" i="1"/>
  <c r="DH139" i="1"/>
  <c r="CV139" i="1"/>
  <c r="CL139" i="1"/>
  <c r="CB139" i="1"/>
  <c r="BP139" i="1"/>
  <c r="BF139" i="1"/>
  <c r="AV139" i="1"/>
  <c r="AJ139" i="1"/>
  <c r="Z139" i="1"/>
  <c r="P139" i="1"/>
  <c r="DZ139" i="1"/>
  <c r="DP139" i="1"/>
  <c r="DD139" i="1"/>
  <c r="CT139" i="1"/>
  <c r="CJ139" i="1"/>
  <c r="BX139" i="1"/>
  <c r="BN139" i="1"/>
  <c r="BD139" i="1"/>
  <c r="AR139" i="1"/>
  <c r="AH139" i="1"/>
  <c r="X139" i="1"/>
  <c r="EH138" i="1"/>
  <c r="EB140" i="1" l="1"/>
  <c r="DT140" i="1"/>
  <c r="DL140" i="1"/>
  <c r="DD140" i="1"/>
  <c r="CV140" i="1"/>
  <c r="CN140" i="1"/>
  <c r="CF140" i="1"/>
  <c r="BX140" i="1"/>
  <c r="BP140" i="1"/>
  <c r="BH140" i="1"/>
  <c r="AZ140" i="1"/>
  <c r="AR140" i="1"/>
  <c r="AJ140" i="1"/>
  <c r="AB140" i="1"/>
  <c r="T140" i="1"/>
  <c r="EF140" i="1"/>
  <c r="DV140" i="1"/>
  <c r="DJ140" i="1"/>
  <c r="CZ140" i="1"/>
  <c r="CP140" i="1"/>
  <c r="CD140" i="1"/>
  <c r="BT140" i="1"/>
  <c r="BJ140" i="1"/>
  <c r="AX140" i="1"/>
  <c r="AN140" i="1"/>
  <c r="AD140" i="1"/>
  <c r="R140" i="1"/>
  <c r="ED140" i="1"/>
  <c r="DR140" i="1"/>
  <c r="DH140" i="1"/>
  <c r="CX140" i="1"/>
  <c r="CL140" i="1"/>
  <c r="CB140" i="1"/>
  <c r="BR140" i="1"/>
  <c r="BF140" i="1"/>
  <c r="AV140" i="1"/>
  <c r="AL140" i="1"/>
  <c r="Z140" i="1"/>
  <c r="P140" i="1"/>
  <c r="D141" i="1"/>
  <c r="DZ140" i="1"/>
  <c r="DP140" i="1"/>
  <c r="DF140" i="1"/>
  <c r="CT140" i="1"/>
  <c r="CJ140" i="1"/>
  <c r="BZ140" i="1"/>
  <c r="BN140" i="1"/>
  <c r="BD140" i="1"/>
  <c r="AT140" i="1"/>
  <c r="AH140" i="1"/>
  <c r="X140" i="1"/>
  <c r="N140" i="1"/>
  <c r="DX140" i="1"/>
  <c r="DN140" i="1"/>
  <c r="DB140" i="1"/>
  <c r="CR140" i="1"/>
  <c r="CH140" i="1"/>
  <c r="BV140" i="1"/>
  <c r="BL140" i="1"/>
  <c r="BB140" i="1"/>
  <c r="AP140" i="1"/>
  <c r="AF140" i="1"/>
  <c r="V140" i="1"/>
  <c r="EH139" i="1"/>
  <c r="EH140" i="1" l="1"/>
  <c r="EF141" i="1"/>
  <c r="DX141" i="1"/>
  <c r="DP141" i="1"/>
  <c r="ED141" i="1"/>
  <c r="DT141" i="1"/>
  <c r="DJ141" i="1"/>
  <c r="DB141" i="1"/>
  <c r="CT141" i="1"/>
  <c r="CL141" i="1"/>
  <c r="CD141" i="1"/>
  <c r="BV141" i="1"/>
  <c r="BN141" i="1"/>
  <c r="BF141" i="1"/>
  <c r="AX141" i="1"/>
  <c r="AP141" i="1"/>
  <c r="AH141" i="1"/>
  <c r="Z141" i="1"/>
  <c r="R141" i="1"/>
  <c r="DV141" i="1"/>
  <c r="DH141" i="1"/>
  <c r="CX141" i="1"/>
  <c r="CN141" i="1"/>
  <c r="CB141" i="1"/>
  <c r="BR141" i="1"/>
  <c r="BH141" i="1"/>
  <c r="AV141" i="1"/>
  <c r="AL141" i="1"/>
  <c r="AB141" i="1"/>
  <c r="P141" i="1"/>
  <c r="DR141" i="1"/>
  <c r="DF141" i="1"/>
  <c r="CV141" i="1"/>
  <c r="CJ141" i="1"/>
  <c r="BZ141" i="1"/>
  <c r="BP141" i="1"/>
  <c r="BD141" i="1"/>
  <c r="AT141" i="1"/>
  <c r="AJ141" i="1"/>
  <c r="X141" i="1"/>
  <c r="N141" i="1"/>
  <c r="EB141" i="1"/>
  <c r="DN141" i="1"/>
  <c r="DD141" i="1"/>
  <c r="CR141" i="1"/>
  <c r="CH141" i="1"/>
  <c r="BX141" i="1"/>
  <c r="BL141" i="1"/>
  <c r="BB141" i="1"/>
  <c r="AR141" i="1"/>
  <c r="AF141" i="1"/>
  <c r="V141" i="1"/>
  <c r="D142" i="1"/>
  <c r="DZ141" i="1"/>
  <c r="DL141" i="1"/>
  <c r="CZ141" i="1"/>
  <c r="CP141" i="1"/>
  <c r="CF141" i="1"/>
  <c r="BT141" i="1"/>
  <c r="BJ141" i="1"/>
  <c r="AZ141" i="1"/>
  <c r="AN141" i="1"/>
  <c r="AD141" i="1"/>
  <c r="T141" i="1"/>
  <c r="D143" i="1" l="1"/>
  <c r="ED142" i="1"/>
  <c r="DV142" i="1"/>
  <c r="DN142" i="1"/>
  <c r="DF142" i="1"/>
  <c r="CX142" i="1"/>
  <c r="CP142" i="1"/>
  <c r="CH142" i="1"/>
  <c r="BZ142" i="1"/>
  <c r="BR142" i="1"/>
  <c r="BJ142" i="1"/>
  <c r="BB142" i="1"/>
  <c r="AT142" i="1"/>
  <c r="AL142" i="1"/>
  <c r="AD142" i="1"/>
  <c r="V142" i="1"/>
  <c r="N142" i="1"/>
  <c r="DZ142" i="1"/>
  <c r="DP142" i="1"/>
  <c r="DD142" i="1"/>
  <c r="EF142" i="1"/>
  <c r="DT142" i="1"/>
  <c r="DJ142" i="1"/>
  <c r="CZ142" i="1"/>
  <c r="CN142" i="1"/>
  <c r="CD142" i="1"/>
  <c r="BT142" i="1"/>
  <c r="BH142" i="1"/>
  <c r="AX142" i="1"/>
  <c r="AN142" i="1"/>
  <c r="AB142" i="1"/>
  <c r="EB142" i="1"/>
  <c r="DR142" i="1"/>
  <c r="DH142" i="1"/>
  <c r="CV142" i="1"/>
  <c r="CL142" i="1"/>
  <c r="CB142" i="1"/>
  <c r="BP142" i="1"/>
  <c r="BF142" i="1"/>
  <c r="AV142" i="1"/>
  <c r="AJ142" i="1"/>
  <c r="Z142" i="1"/>
  <c r="P142" i="1"/>
  <c r="DL142" i="1"/>
  <c r="CJ142" i="1"/>
  <c r="BN142" i="1"/>
  <c r="AR142" i="1"/>
  <c r="X142" i="1"/>
  <c r="DB142" i="1"/>
  <c r="CF142" i="1"/>
  <c r="BL142" i="1"/>
  <c r="AP142" i="1"/>
  <c r="T142" i="1"/>
  <c r="CT142" i="1"/>
  <c r="BX142" i="1"/>
  <c r="BD142" i="1"/>
  <c r="AH142" i="1"/>
  <c r="R142" i="1"/>
  <c r="DX142" i="1"/>
  <c r="CR142" i="1"/>
  <c r="BV142" i="1"/>
  <c r="AZ142" i="1"/>
  <c r="AF142" i="1"/>
  <c r="EH141" i="1"/>
  <c r="EH142" i="1" l="1"/>
  <c r="EB143" i="1"/>
  <c r="EB136" i="1" s="1"/>
  <c r="DT143" i="1"/>
  <c r="DT136" i="1" s="1"/>
  <c r="DL143" i="1"/>
  <c r="DL136" i="1" s="1"/>
  <c r="DD143" i="1"/>
  <c r="DD136" i="1" s="1"/>
  <c r="CV143" i="1"/>
  <c r="CV136" i="1" s="1"/>
  <c r="CN143" i="1"/>
  <c r="CN136" i="1" s="1"/>
  <c r="CF143" i="1"/>
  <c r="CF136" i="1" s="1"/>
  <c r="BX143" i="1"/>
  <c r="BX136" i="1" s="1"/>
  <c r="BP143" i="1"/>
  <c r="BP136" i="1" s="1"/>
  <c r="BH143" i="1"/>
  <c r="BH136" i="1" s="1"/>
  <c r="AZ143" i="1"/>
  <c r="AZ136" i="1" s="1"/>
  <c r="AR143" i="1"/>
  <c r="AR136" i="1" s="1"/>
  <c r="AJ143" i="1"/>
  <c r="AJ136" i="1" s="1"/>
  <c r="AB143" i="1"/>
  <c r="AB136" i="1" s="1"/>
  <c r="T143" i="1"/>
  <c r="T136" i="1" s="1"/>
  <c r="DX143" i="1"/>
  <c r="DX136" i="1" s="1"/>
  <c r="DN143" i="1"/>
  <c r="DN136" i="1" s="1"/>
  <c r="DB143" i="1"/>
  <c r="DB136" i="1" s="1"/>
  <c r="CR143" i="1"/>
  <c r="CR136" i="1" s="1"/>
  <c r="CH143" i="1"/>
  <c r="CH136" i="1" s="1"/>
  <c r="BV143" i="1"/>
  <c r="BV136" i="1" s="1"/>
  <c r="BL143" i="1"/>
  <c r="BL136" i="1" s="1"/>
  <c r="BB143" i="1"/>
  <c r="BB136" i="1" s="1"/>
  <c r="AP143" i="1"/>
  <c r="AP136" i="1" s="1"/>
  <c r="AF143" i="1"/>
  <c r="AF136" i="1" s="1"/>
  <c r="V143" i="1"/>
  <c r="V136" i="1" s="1"/>
  <c r="EF143" i="1"/>
  <c r="EF136" i="1" s="1"/>
  <c r="DV143" i="1"/>
  <c r="DV136" i="1" s="1"/>
  <c r="DJ143" i="1"/>
  <c r="DJ136" i="1" s="1"/>
  <c r="CZ143" i="1"/>
  <c r="CZ136" i="1" s="1"/>
  <c r="CP143" i="1"/>
  <c r="CP136" i="1" s="1"/>
  <c r="CD143" i="1"/>
  <c r="CD136" i="1" s="1"/>
  <c r="BT143" i="1"/>
  <c r="BT136" i="1" s="1"/>
  <c r="BJ143" i="1"/>
  <c r="BJ136" i="1" s="1"/>
  <c r="AX143" i="1"/>
  <c r="AX136" i="1" s="1"/>
  <c r="AN143" i="1"/>
  <c r="AN136" i="1" s="1"/>
  <c r="AD143" i="1"/>
  <c r="AD136" i="1" s="1"/>
  <c r="ED143" i="1"/>
  <c r="ED136" i="1" s="1"/>
  <c r="DR143" i="1"/>
  <c r="DR136" i="1" s="1"/>
  <c r="DH143" i="1"/>
  <c r="DH136" i="1" s="1"/>
  <c r="CX143" i="1"/>
  <c r="CX136" i="1" s="1"/>
  <c r="CL143" i="1"/>
  <c r="CL136" i="1" s="1"/>
  <c r="CB143" i="1"/>
  <c r="CB136" i="1" s="1"/>
  <c r="BR143" i="1"/>
  <c r="BR136" i="1" s="1"/>
  <c r="BF143" i="1"/>
  <c r="BF136" i="1" s="1"/>
  <c r="AV143" i="1"/>
  <c r="AV136" i="1" s="1"/>
  <c r="AL143" i="1"/>
  <c r="AL136" i="1" s="1"/>
  <c r="Z143" i="1"/>
  <c r="Z136" i="1" s="1"/>
  <c r="P143" i="1"/>
  <c r="P136" i="1" s="1"/>
  <c r="D144" i="1"/>
  <c r="D145" i="1" s="1"/>
  <c r="DZ143" i="1"/>
  <c r="DZ136" i="1" s="1"/>
  <c r="DP143" i="1"/>
  <c r="DP136" i="1" s="1"/>
  <c r="DF143" i="1"/>
  <c r="DF136" i="1" s="1"/>
  <c r="CT143" i="1"/>
  <c r="CT136" i="1" s="1"/>
  <c r="CJ143" i="1"/>
  <c r="CJ136" i="1" s="1"/>
  <c r="BZ143" i="1"/>
  <c r="BZ136" i="1" s="1"/>
  <c r="BN143" i="1"/>
  <c r="BN136" i="1" s="1"/>
  <c r="BD143" i="1"/>
  <c r="BD136" i="1" s="1"/>
  <c r="AT143" i="1"/>
  <c r="AT136" i="1" s="1"/>
  <c r="AH143" i="1"/>
  <c r="AH136" i="1" s="1"/>
  <c r="X143" i="1"/>
  <c r="X136" i="1" s="1"/>
  <c r="N143" i="1"/>
  <c r="N136" i="1" s="1"/>
  <c r="R143" i="1"/>
  <c r="EH143" i="1" l="1"/>
  <c r="EH136" i="1" s="1"/>
  <c r="R136" i="1"/>
  <c r="D146" i="1"/>
  <c r="D147" i="1" s="1"/>
  <c r="ED145" i="1"/>
  <c r="ED144" i="1" s="1"/>
  <c r="DV145" i="1"/>
  <c r="DV144" i="1" s="1"/>
  <c r="DN145" i="1"/>
  <c r="DN144" i="1" s="1"/>
  <c r="DF145" i="1"/>
  <c r="DF144" i="1" s="1"/>
  <c r="CX145" i="1"/>
  <c r="CX144" i="1" s="1"/>
  <c r="CP145" i="1"/>
  <c r="CP144" i="1" s="1"/>
  <c r="CH145" i="1"/>
  <c r="CH144" i="1" s="1"/>
  <c r="BZ145" i="1"/>
  <c r="BZ144" i="1" s="1"/>
  <c r="BR145" i="1"/>
  <c r="BR144" i="1" s="1"/>
  <c r="BJ145" i="1"/>
  <c r="BJ144" i="1" s="1"/>
  <c r="BB145" i="1"/>
  <c r="BB144" i="1" s="1"/>
  <c r="AT145" i="1"/>
  <c r="AT144" i="1" s="1"/>
  <c r="AL145" i="1"/>
  <c r="AL144" i="1" s="1"/>
  <c r="AD145" i="1"/>
  <c r="AD144" i="1" s="1"/>
  <c r="V145" i="1"/>
  <c r="V144" i="1" s="1"/>
  <c r="N145" i="1"/>
  <c r="N144" i="1" s="1"/>
  <c r="DZ145" i="1"/>
  <c r="DZ144" i="1" s="1"/>
  <c r="DP145" i="1"/>
  <c r="DP144" i="1" s="1"/>
  <c r="DD145" i="1"/>
  <c r="DD144" i="1" s="1"/>
  <c r="CT145" i="1"/>
  <c r="CT144" i="1" s="1"/>
  <c r="CJ145" i="1"/>
  <c r="CJ144" i="1" s="1"/>
  <c r="BX145" i="1"/>
  <c r="BX144" i="1" s="1"/>
  <c r="BN145" i="1"/>
  <c r="BN144" i="1" s="1"/>
  <c r="BD145" i="1"/>
  <c r="BD144" i="1" s="1"/>
  <c r="AR145" i="1"/>
  <c r="AR144" i="1" s="1"/>
  <c r="AH145" i="1"/>
  <c r="AH144" i="1" s="1"/>
  <c r="X145" i="1"/>
  <c r="X144" i="1" s="1"/>
  <c r="DX145" i="1"/>
  <c r="DX144" i="1" s="1"/>
  <c r="DL145" i="1"/>
  <c r="DL144" i="1" s="1"/>
  <c r="DB145" i="1"/>
  <c r="DB144" i="1" s="1"/>
  <c r="CR145" i="1"/>
  <c r="CR144" i="1" s="1"/>
  <c r="CF145" i="1"/>
  <c r="CF144" i="1" s="1"/>
  <c r="BV145" i="1"/>
  <c r="BV144" i="1" s="1"/>
  <c r="BL145" i="1"/>
  <c r="BL144" i="1" s="1"/>
  <c r="AZ145" i="1"/>
  <c r="AZ144" i="1" s="1"/>
  <c r="AP145" i="1"/>
  <c r="AP144" i="1" s="1"/>
  <c r="AF145" i="1"/>
  <c r="AF144" i="1" s="1"/>
  <c r="T145" i="1"/>
  <c r="T144" i="1" s="1"/>
  <c r="EF145" i="1"/>
  <c r="EF144" i="1" s="1"/>
  <c r="DT145" i="1"/>
  <c r="DT144" i="1" s="1"/>
  <c r="DJ145" i="1"/>
  <c r="DJ144" i="1" s="1"/>
  <c r="CZ145" i="1"/>
  <c r="CZ144" i="1" s="1"/>
  <c r="CN145" i="1"/>
  <c r="CN144" i="1" s="1"/>
  <c r="CD145" i="1"/>
  <c r="CD144" i="1" s="1"/>
  <c r="BT145" i="1"/>
  <c r="BT144" i="1" s="1"/>
  <c r="BH145" i="1"/>
  <c r="BH144" i="1" s="1"/>
  <c r="AX145" i="1"/>
  <c r="AX144" i="1" s="1"/>
  <c r="AN145" i="1"/>
  <c r="AN144" i="1" s="1"/>
  <c r="AB145" i="1"/>
  <c r="AB144" i="1" s="1"/>
  <c r="R145" i="1"/>
  <c r="EB145" i="1"/>
  <c r="EB144" i="1" s="1"/>
  <c r="DR145" i="1"/>
  <c r="DR144" i="1" s="1"/>
  <c r="DH145" i="1"/>
  <c r="DH144" i="1" s="1"/>
  <c r="CV145" i="1"/>
  <c r="CV144" i="1" s="1"/>
  <c r="CL145" i="1"/>
  <c r="CL144" i="1" s="1"/>
  <c r="CB145" i="1"/>
  <c r="CB144" i="1" s="1"/>
  <c r="BP145" i="1"/>
  <c r="BP144" i="1" s="1"/>
  <c r="BF145" i="1"/>
  <c r="BF144" i="1" s="1"/>
  <c r="AV145" i="1"/>
  <c r="AV144" i="1" s="1"/>
  <c r="AJ145" i="1"/>
  <c r="AJ144" i="1" s="1"/>
  <c r="Z145" i="1"/>
  <c r="Z144" i="1" s="1"/>
  <c r="P145" i="1"/>
  <c r="P144" i="1" s="1"/>
  <c r="EF147" i="1" l="1"/>
  <c r="DX147" i="1"/>
  <c r="DP147" i="1"/>
  <c r="DH147" i="1"/>
  <c r="CZ147" i="1"/>
  <c r="CR147" i="1"/>
  <c r="CJ147" i="1"/>
  <c r="CB147" i="1"/>
  <c r="BT147" i="1"/>
  <c r="BL147" i="1"/>
  <c r="BD147" i="1"/>
  <c r="AV147" i="1"/>
  <c r="AN147" i="1"/>
  <c r="AF147" i="1"/>
  <c r="X147" i="1"/>
  <c r="P147" i="1"/>
  <c r="DV147" i="1"/>
  <c r="DL147" i="1"/>
  <c r="DB147" i="1"/>
  <c r="CP147" i="1"/>
  <c r="CF147" i="1"/>
  <c r="BV147" i="1"/>
  <c r="BJ147" i="1"/>
  <c r="AZ147" i="1"/>
  <c r="AP147" i="1"/>
  <c r="AD147" i="1"/>
  <c r="T147" i="1"/>
  <c r="ED147" i="1"/>
  <c r="DT147" i="1"/>
  <c r="DJ147" i="1"/>
  <c r="CX147" i="1"/>
  <c r="CN147" i="1"/>
  <c r="CD147" i="1"/>
  <c r="BR147" i="1"/>
  <c r="BH147" i="1"/>
  <c r="AX147" i="1"/>
  <c r="AL147" i="1"/>
  <c r="AB147" i="1"/>
  <c r="R147" i="1"/>
  <c r="D148" i="1"/>
  <c r="EB147" i="1"/>
  <c r="DR147" i="1"/>
  <c r="DF147" i="1"/>
  <c r="CV147" i="1"/>
  <c r="CL147" i="1"/>
  <c r="BZ147" i="1"/>
  <c r="BP147" i="1"/>
  <c r="BF147" i="1"/>
  <c r="AT147" i="1"/>
  <c r="AJ147" i="1"/>
  <c r="Z147" i="1"/>
  <c r="N147" i="1"/>
  <c r="DZ147" i="1"/>
  <c r="DN147" i="1"/>
  <c r="DD147" i="1"/>
  <c r="CT147" i="1"/>
  <c r="CH147" i="1"/>
  <c r="BX147" i="1"/>
  <c r="BN147" i="1"/>
  <c r="BB147" i="1"/>
  <c r="AR147" i="1"/>
  <c r="AH147" i="1"/>
  <c r="V147" i="1"/>
  <c r="EH145" i="1"/>
  <c r="EH144" i="1" s="1"/>
  <c r="R144" i="1"/>
  <c r="EF148" i="1" l="1"/>
  <c r="DX148" i="1"/>
  <c r="DP148" i="1"/>
  <c r="DH148" i="1"/>
  <c r="CZ148" i="1"/>
  <c r="CR148" i="1"/>
  <c r="CJ148" i="1"/>
  <c r="CB148" i="1"/>
  <c r="BT148" i="1"/>
  <c r="BL148" i="1"/>
  <c r="BD148" i="1"/>
  <c r="AV148" i="1"/>
  <c r="AN148" i="1"/>
  <c r="AF148" i="1"/>
  <c r="X148" i="1"/>
  <c r="P148" i="1"/>
  <c r="D149" i="1"/>
  <c r="EB148" i="1"/>
  <c r="DR148" i="1"/>
  <c r="DF148" i="1"/>
  <c r="CV148" i="1"/>
  <c r="CL148" i="1"/>
  <c r="BZ148" i="1"/>
  <c r="BP148" i="1"/>
  <c r="BF148" i="1"/>
  <c r="AT148" i="1"/>
  <c r="AJ148" i="1"/>
  <c r="Z148" i="1"/>
  <c r="N148" i="1"/>
  <c r="ED148" i="1"/>
  <c r="DN148" i="1"/>
  <c r="DB148" i="1"/>
  <c r="CN148" i="1"/>
  <c r="BX148" i="1"/>
  <c r="BJ148" i="1"/>
  <c r="AX148" i="1"/>
  <c r="AH148" i="1"/>
  <c r="T148" i="1"/>
  <c r="DZ148" i="1"/>
  <c r="DL148" i="1"/>
  <c r="CX148" i="1"/>
  <c r="CH148" i="1"/>
  <c r="BV148" i="1"/>
  <c r="BH148" i="1"/>
  <c r="AR148" i="1"/>
  <c r="AD148" i="1"/>
  <c r="R148" i="1"/>
  <c r="DV148" i="1"/>
  <c r="DJ148" i="1"/>
  <c r="CT148" i="1"/>
  <c r="CF148" i="1"/>
  <c r="BR148" i="1"/>
  <c r="BB148" i="1"/>
  <c r="AP148" i="1"/>
  <c r="AB148" i="1"/>
  <c r="DT148" i="1"/>
  <c r="DD148" i="1"/>
  <c r="CP148" i="1"/>
  <c r="CD148" i="1"/>
  <c r="BN148" i="1"/>
  <c r="AZ148" i="1"/>
  <c r="AL148" i="1"/>
  <c r="V148" i="1"/>
  <c r="EH147" i="1"/>
  <c r="EH148" i="1" l="1"/>
  <c r="D150" i="1"/>
  <c r="D151" i="1" s="1"/>
  <c r="ED149" i="1"/>
  <c r="ED146" i="1" s="1"/>
  <c r="DV149" i="1"/>
  <c r="DV146" i="1" s="1"/>
  <c r="DN149" i="1"/>
  <c r="DN146" i="1" s="1"/>
  <c r="DF149" i="1"/>
  <c r="DF146" i="1" s="1"/>
  <c r="CX149" i="1"/>
  <c r="CX146" i="1" s="1"/>
  <c r="CP149" i="1"/>
  <c r="CP146" i="1" s="1"/>
  <c r="CH149" i="1"/>
  <c r="CH146" i="1" s="1"/>
  <c r="BZ149" i="1"/>
  <c r="BZ146" i="1" s="1"/>
  <c r="BR149" i="1"/>
  <c r="BR146" i="1" s="1"/>
  <c r="BJ149" i="1"/>
  <c r="BJ146" i="1" s="1"/>
  <c r="BB149" i="1"/>
  <c r="BB146" i="1" s="1"/>
  <c r="AT149" i="1"/>
  <c r="AT146" i="1" s="1"/>
  <c r="AL149" i="1"/>
  <c r="AL146" i="1" s="1"/>
  <c r="AD149" i="1"/>
  <c r="AD146" i="1" s="1"/>
  <c r="V149" i="1"/>
  <c r="V146" i="1" s="1"/>
  <c r="N149" i="1"/>
  <c r="N146" i="1" s="1"/>
  <c r="DX149" i="1"/>
  <c r="DX146" i="1" s="1"/>
  <c r="DL149" i="1"/>
  <c r="DL146" i="1" s="1"/>
  <c r="DB149" i="1"/>
  <c r="DB146" i="1" s="1"/>
  <c r="CR149" i="1"/>
  <c r="CR146" i="1" s="1"/>
  <c r="CF149" i="1"/>
  <c r="CF146" i="1" s="1"/>
  <c r="BV149" i="1"/>
  <c r="BV146" i="1" s="1"/>
  <c r="BL149" i="1"/>
  <c r="BL146" i="1" s="1"/>
  <c r="AZ149" i="1"/>
  <c r="AZ146" i="1" s="1"/>
  <c r="AP149" i="1"/>
  <c r="AP146" i="1" s="1"/>
  <c r="AF149" i="1"/>
  <c r="AF146" i="1" s="1"/>
  <c r="T149" i="1"/>
  <c r="T146" i="1" s="1"/>
  <c r="EF149" i="1"/>
  <c r="EF146" i="1" s="1"/>
  <c r="DT149" i="1"/>
  <c r="DT146" i="1" s="1"/>
  <c r="DJ149" i="1"/>
  <c r="DJ146" i="1" s="1"/>
  <c r="CZ149" i="1"/>
  <c r="CZ146" i="1" s="1"/>
  <c r="CN149" i="1"/>
  <c r="CN146" i="1" s="1"/>
  <c r="CD149" i="1"/>
  <c r="CD146" i="1" s="1"/>
  <c r="BT149" i="1"/>
  <c r="BT146" i="1" s="1"/>
  <c r="BH149" i="1"/>
  <c r="BH146" i="1" s="1"/>
  <c r="AX149" i="1"/>
  <c r="AX146" i="1" s="1"/>
  <c r="AN149" i="1"/>
  <c r="AN146" i="1" s="1"/>
  <c r="AB149" i="1"/>
  <c r="AB146" i="1" s="1"/>
  <c r="R149" i="1"/>
  <c r="EB149" i="1"/>
  <c r="EB146" i="1" s="1"/>
  <c r="DR149" i="1"/>
  <c r="DR146" i="1" s="1"/>
  <c r="DH149" i="1"/>
  <c r="DH146" i="1" s="1"/>
  <c r="CV149" i="1"/>
  <c r="CV146" i="1" s="1"/>
  <c r="DZ149" i="1"/>
  <c r="DZ146" i="1" s="1"/>
  <c r="DP149" i="1"/>
  <c r="DP146" i="1" s="1"/>
  <c r="DD149" i="1"/>
  <c r="DD146" i="1" s="1"/>
  <c r="CT149" i="1"/>
  <c r="CT146" i="1" s="1"/>
  <c r="CJ149" i="1"/>
  <c r="CJ146" i="1" s="1"/>
  <c r="BX149" i="1"/>
  <c r="BX146" i="1" s="1"/>
  <c r="BN149" i="1"/>
  <c r="BN146" i="1" s="1"/>
  <c r="BD149" i="1"/>
  <c r="BD146" i="1" s="1"/>
  <c r="AR149" i="1"/>
  <c r="AR146" i="1" s="1"/>
  <c r="AH149" i="1"/>
  <c r="AH146" i="1" s="1"/>
  <c r="X149" i="1"/>
  <c r="X146" i="1" s="1"/>
  <c r="BP149" i="1"/>
  <c r="BP146" i="1" s="1"/>
  <c r="Z149" i="1"/>
  <c r="Z146" i="1" s="1"/>
  <c r="BF149" i="1"/>
  <c r="BF146" i="1" s="1"/>
  <c r="P149" i="1"/>
  <c r="P146" i="1" s="1"/>
  <c r="CL149" i="1"/>
  <c r="CL146" i="1" s="1"/>
  <c r="AV149" i="1"/>
  <c r="AV146" i="1" s="1"/>
  <c r="CB149" i="1"/>
  <c r="CB146" i="1" s="1"/>
  <c r="AJ149" i="1"/>
  <c r="AJ146" i="1" s="1"/>
  <c r="EH149" i="1" l="1"/>
  <c r="EH146" i="1" s="1"/>
  <c r="R146" i="1"/>
  <c r="EF151" i="1"/>
  <c r="DX151" i="1"/>
  <c r="DP151" i="1"/>
  <c r="DH151" i="1"/>
  <c r="CZ151" i="1"/>
  <c r="CR151" i="1"/>
  <c r="CJ151" i="1"/>
  <c r="CB151" i="1"/>
  <c r="BT151" i="1"/>
  <c r="BL151" i="1"/>
  <c r="BD151" i="1"/>
  <c r="AV151" i="1"/>
  <c r="AN151" i="1"/>
  <c r="AF151" i="1"/>
  <c r="X151" i="1"/>
  <c r="P151" i="1"/>
  <c r="ED151" i="1"/>
  <c r="DT151" i="1"/>
  <c r="DJ151" i="1"/>
  <c r="CX151" i="1"/>
  <c r="CN151" i="1"/>
  <c r="CD151" i="1"/>
  <c r="BR151" i="1"/>
  <c r="BH151" i="1"/>
  <c r="AX151" i="1"/>
  <c r="AL151" i="1"/>
  <c r="AB151" i="1"/>
  <c r="R151" i="1"/>
  <c r="D152" i="1"/>
  <c r="EB151" i="1"/>
  <c r="DR151" i="1"/>
  <c r="DF151" i="1"/>
  <c r="CV151" i="1"/>
  <c r="CL151" i="1"/>
  <c r="BZ151" i="1"/>
  <c r="BP151" i="1"/>
  <c r="BF151" i="1"/>
  <c r="AT151" i="1"/>
  <c r="AJ151" i="1"/>
  <c r="Z151" i="1"/>
  <c r="N151" i="1"/>
  <c r="DZ151" i="1"/>
  <c r="DN151" i="1"/>
  <c r="DD151" i="1"/>
  <c r="CT151" i="1"/>
  <c r="CH151" i="1"/>
  <c r="BX151" i="1"/>
  <c r="BN151" i="1"/>
  <c r="BB151" i="1"/>
  <c r="AR151" i="1"/>
  <c r="AH151" i="1"/>
  <c r="V151" i="1"/>
  <c r="DV151" i="1"/>
  <c r="DL151" i="1"/>
  <c r="DB151" i="1"/>
  <c r="CP151" i="1"/>
  <c r="CF151" i="1"/>
  <c r="BV151" i="1"/>
  <c r="BJ151" i="1"/>
  <c r="AZ151" i="1"/>
  <c r="AP151" i="1"/>
  <c r="AD151" i="1"/>
  <c r="T151" i="1"/>
  <c r="D153" i="1" l="1"/>
  <c r="ED152" i="1"/>
  <c r="DV152" i="1"/>
  <c r="DN152" i="1"/>
  <c r="DF152" i="1"/>
  <c r="CX152" i="1"/>
  <c r="CP152" i="1"/>
  <c r="CH152" i="1"/>
  <c r="BZ152" i="1"/>
  <c r="BR152" i="1"/>
  <c r="BJ152" i="1"/>
  <c r="BB152" i="1"/>
  <c r="AT152" i="1"/>
  <c r="AL152" i="1"/>
  <c r="AD152" i="1"/>
  <c r="V152" i="1"/>
  <c r="N152" i="1"/>
  <c r="EB152" i="1"/>
  <c r="DR152" i="1"/>
  <c r="DH152" i="1"/>
  <c r="CV152" i="1"/>
  <c r="CL152" i="1"/>
  <c r="CB152" i="1"/>
  <c r="BP152" i="1"/>
  <c r="BF152" i="1"/>
  <c r="AV152" i="1"/>
  <c r="AJ152" i="1"/>
  <c r="Z152" i="1"/>
  <c r="P152" i="1"/>
  <c r="DZ152" i="1"/>
  <c r="DP152" i="1"/>
  <c r="DD152" i="1"/>
  <c r="CT152" i="1"/>
  <c r="CJ152" i="1"/>
  <c r="BX152" i="1"/>
  <c r="BN152" i="1"/>
  <c r="BD152" i="1"/>
  <c r="AR152" i="1"/>
  <c r="AH152" i="1"/>
  <c r="X152" i="1"/>
  <c r="DX152" i="1"/>
  <c r="DL152" i="1"/>
  <c r="DB152" i="1"/>
  <c r="CR152" i="1"/>
  <c r="CF152" i="1"/>
  <c r="BV152" i="1"/>
  <c r="BL152" i="1"/>
  <c r="AZ152" i="1"/>
  <c r="AP152" i="1"/>
  <c r="AF152" i="1"/>
  <c r="T152" i="1"/>
  <c r="EF152" i="1"/>
  <c r="DT152" i="1"/>
  <c r="DJ152" i="1"/>
  <c r="CZ152" i="1"/>
  <c r="CN152" i="1"/>
  <c r="CD152" i="1"/>
  <c r="BT152" i="1"/>
  <c r="BH152" i="1"/>
  <c r="AX152" i="1"/>
  <c r="AN152" i="1"/>
  <c r="AB152" i="1"/>
  <c r="R152" i="1"/>
  <c r="EH151" i="1"/>
  <c r="EH152" i="1" l="1"/>
  <c r="D154" i="1"/>
  <c r="ED153" i="1"/>
  <c r="DV153" i="1"/>
  <c r="DN153" i="1"/>
  <c r="DF153" i="1"/>
  <c r="CX153" i="1"/>
  <c r="CP153" i="1"/>
  <c r="CH153" i="1"/>
  <c r="BZ153" i="1"/>
  <c r="BR153" i="1"/>
  <c r="BJ153" i="1"/>
  <c r="EB153" i="1"/>
  <c r="DT153" i="1"/>
  <c r="DL153" i="1"/>
  <c r="DD153" i="1"/>
  <c r="CV153" i="1"/>
  <c r="CN153" i="1"/>
  <c r="CF153" i="1"/>
  <c r="BX153" i="1"/>
  <c r="BP153" i="1"/>
  <c r="BH153" i="1"/>
  <c r="AZ153" i="1"/>
  <c r="AR153" i="1"/>
  <c r="AJ153" i="1"/>
  <c r="AB153" i="1"/>
  <c r="T153" i="1"/>
  <c r="EF153" i="1"/>
  <c r="DP153" i="1"/>
  <c r="CZ153" i="1"/>
  <c r="CJ153" i="1"/>
  <c r="BT153" i="1"/>
  <c r="BD153" i="1"/>
  <c r="AT153" i="1"/>
  <c r="AH153" i="1"/>
  <c r="X153" i="1"/>
  <c r="N153" i="1"/>
  <c r="DZ153" i="1"/>
  <c r="DJ153" i="1"/>
  <c r="CT153" i="1"/>
  <c r="CD153" i="1"/>
  <c r="BN153" i="1"/>
  <c r="BB153" i="1"/>
  <c r="AP153" i="1"/>
  <c r="AF153" i="1"/>
  <c r="V153" i="1"/>
  <c r="DX153" i="1"/>
  <c r="DH153" i="1"/>
  <c r="CR153" i="1"/>
  <c r="CB153" i="1"/>
  <c r="BL153" i="1"/>
  <c r="AX153" i="1"/>
  <c r="AN153" i="1"/>
  <c r="AD153" i="1"/>
  <c r="R153" i="1"/>
  <c r="DR153" i="1"/>
  <c r="DB153" i="1"/>
  <c r="CL153" i="1"/>
  <c r="BV153" i="1"/>
  <c r="BF153" i="1"/>
  <c r="AV153" i="1"/>
  <c r="AL153" i="1"/>
  <c r="Z153" i="1"/>
  <c r="P153" i="1"/>
  <c r="EH153" i="1" l="1"/>
  <c r="EB154" i="1"/>
  <c r="DT154" i="1"/>
  <c r="DT150" i="1" s="1"/>
  <c r="DL154" i="1"/>
  <c r="DL150" i="1" s="1"/>
  <c r="DD154" i="1"/>
  <c r="DD150" i="1" s="1"/>
  <c r="CV154" i="1"/>
  <c r="CV150" i="1" s="1"/>
  <c r="CN154" i="1"/>
  <c r="CN150" i="1" s="1"/>
  <c r="CF154" i="1"/>
  <c r="CF150" i="1" s="1"/>
  <c r="BX154" i="1"/>
  <c r="BX150" i="1" s="1"/>
  <c r="BP154" i="1"/>
  <c r="BH154" i="1"/>
  <c r="BH150" i="1" s="1"/>
  <c r="AZ154" i="1"/>
  <c r="AZ150" i="1" s="1"/>
  <c r="AR154" i="1"/>
  <c r="AR150" i="1" s="1"/>
  <c r="EF154" i="1"/>
  <c r="EF150" i="1" s="1"/>
  <c r="DV154" i="1"/>
  <c r="DV150" i="1" s="1"/>
  <c r="ED154" i="1"/>
  <c r="ED150" i="1" s="1"/>
  <c r="DR154" i="1"/>
  <c r="DR150" i="1" s="1"/>
  <c r="D155" i="1"/>
  <c r="DZ154" i="1"/>
  <c r="DZ150" i="1" s="1"/>
  <c r="DP154" i="1"/>
  <c r="DP150" i="1" s="1"/>
  <c r="DF154" i="1"/>
  <c r="DF150" i="1" s="1"/>
  <c r="CT154" i="1"/>
  <c r="CT150" i="1" s="1"/>
  <c r="CJ154" i="1"/>
  <c r="CJ150" i="1" s="1"/>
  <c r="BZ154" i="1"/>
  <c r="BZ150" i="1" s="1"/>
  <c r="BN154" i="1"/>
  <c r="BN150" i="1" s="1"/>
  <c r="BD154" i="1"/>
  <c r="AT154" i="1"/>
  <c r="AT150" i="1" s="1"/>
  <c r="AJ154" i="1"/>
  <c r="AB154" i="1"/>
  <c r="AB150" i="1" s="1"/>
  <c r="T154" i="1"/>
  <c r="T150" i="1" s="1"/>
  <c r="DX154" i="1"/>
  <c r="DX150" i="1" s="1"/>
  <c r="DN154" i="1"/>
  <c r="DB154" i="1"/>
  <c r="CR154" i="1"/>
  <c r="CH154" i="1"/>
  <c r="BV154" i="1"/>
  <c r="BV150" i="1" s="1"/>
  <c r="BL154" i="1"/>
  <c r="BL150" i="1" s="1"/>
  <c r="BB154" i="1"/>
  <c r="BB150" i="1" s="1"/>
  <c r="AP154" i="1"/>
  <c r="AP150" i="1" s="1"/>
  <c r="AH154" i="1"/>
  <c r="AH150" i="1" s="1"/>
  <c r="Z154" i="1"/>
  <c r="Z150" i="1" s="1"/>
  <c r="R154" i="1"/>
  <c r="R150" i="1" s="1"/>
  <c r="CX154" i="1"/>
  <c r="CX150" i="1" s="1"/>
  <c r="CB154" i="1"/>
  <c r="CB150" i="1" s="1"/>
  <c r="BF154" i="1"/>
  <c r="BF150" i="1" s="1"/>
  <c r="AL154" i="1"/>
  <c r="AL150" i="1" s="1"/>
  <c r="V154" i="1"/>
  <c r="V150" i="1" s="1"/>
  <c r="DJ154" i="1"/>
  <c r="DJ150" i="1" s="1"/>
  <c r="CP154" i="1"/>
  <c r="CP150" i="1" s="1"/>
  <c r="BT154" i="1"/>
  <c r="BT150" i="1" s="1"/>
  <c r="AX154" i="1"/>
  <c r="AX150" i="1" s="1"/>
  <c r="AF154" i="1"/>
  <c r="AF150" i="1" s="1"/>
  <c r="P154" i="1"/>
  <c r="P150" i="1" s="1"/>
  <c r="DH154" i="1"/>
  <c r="DH150" i="1" s="1"/>
  <c r="CL154" i="1"/>
  <c r="CL150" i="1" s="1"/>
  <c r="BR154" i="1"/>
  <c r="BR150" i="1" s="1"/>
  <c r="AV154" i="1"/>
  <c r="AV150" i="1" s="1"/>
  <c r="AD154" i="1"/>
  <c r="AD150" i="1" s="1"/>
  <c r="N154" i="1"/>
  <c r="N150" i="1" s="1"/>
  <c r="CZ154" i="1"/>
  <c r="CZ150" i="1" s="1"/>
  <c r="CD154" i="1"/>
  <c r="CD150" i="1" s="1"/>
  <c r="BJ154" i="1"/>
  <c r="BJ150" i="1" s="1"/>
  <c r="AN154" i="1"/>
  <c r="AN150" i="1" s="1"/>
  <c r="X154" i="1"/>
  <c r="X150" i="1" s="1"/>
  <c r="DB150" i="1"/>
  <c r="CR150" i="1"/>
  <c r="BD150" i="1"/>
  <c r="AJ150" i="1"/>
  <c r="BP150" i="1"/>
  <c r="EB150" i="1"/>
  <c r="CH150" i="1"/>
  <c r="DN150" i="1"/>
  <c r="EH154" i="1" l="1"/>
  <c r="EH150" i="1" s="1"/>
  <c r="D157" i="1"/>
  <c r="D45" i="1"/>
  <c r="EB45" i="1" l="1"/>
  <c r="EB44" i="1" s="1"/>
  <c r="DT45" i="1"/>
  <c r="DT44" i="1" s="1"/>
  <c r="DL45" i="1"/>
  <c r="DL44" i="1" s="1"/>
  <c r="DD45" i="1"/>
  <c r="DD44" i="1" s="1"/>
  <c r="CV45" i="1"/>
  <c r="CV44" i="1" s="1"/>
  <c r="CN45" i="1"/>
  <c r="CN44" i="1" s="1"/>
  <c r="CF45" i="1"/>
  <c r="CF44" i="1" s="1"/>
  <c r="BX45" i="1"/>
  <c r="BX44" i="1" s="1"/>
  <c r="BP45" i="1"/>
  <c r="BP44" i="1" s="1"/>
  <c r="BH45" i="1"/>
  <c r="BH44" i="1" s="1"/>
  <c r="AZ45" i="1"/>
  <c r="AZ44" i="1" s="1"/>
  <c r="AR45" i="1"/>
  <c r="AR44" i="1" s="1"/>
  <c r="AJ45" i="1"/>
  <c r="AJ44" i="1" s="1"/>
  <c r="AB45" i="1"/>
  <c r="AB44" i="1" s="1"/>
  <c r="T45" i="1"/>
  <c r="T44" i="1" s="1"/>
  <c r="DZ45" i="1"/>
  <c r="DZ44" i="1" s="1"/>
  <c r="DR45" i="1"/>
  <c r="DR44" i="1" s="1"/>
  <c r="DJ45" i="1"/>
  <c r="DJ44" i="1" s="1"/>
  <c r="DB45" i="1"/>
  <c r="DB44" i="1" s="1"/>
  <c r="CT45" i="1"/>
  <c r="CT44" i="1" s="1"/>
  <c r="CL45" i="1"/>
  <c r="CL44" i="1" s="1"/>
  <c r="CD45" i="1"/>
  <c r="CD44" i="1" s="1"/>
  <c r="BV45" i="1"/>
  <c r="BV44" i="1" s="1"/>
  <c r="BN45" i="1"/>
  <c r="BN44" i="1" s="1"/>
  <c r="BF45" i="1"/>
  <c r="BF44" i="1" s="1"/>
  <c r="AX45" i="1"/>
  <c r="AX44" i="1" s="1"/>
  <c r="AP45" i="1"/>
  <c r="AP44" i="1" s="1"/>
  <c r="AH45" i="1"/>
  <c r="AH44" i="1" s="1"/>
  <c r="Z45" i="1"/>
  <c r="Z44" i="1" s="1"/>
  <c r="R45" i="1"/>
  <c r="EF45" i="1"/>
  <c r="EF44" i="1" s="1"/>
  <c r="DX45" i="1"/>
  <c r="DX44" i="1" s="1"/>
  <c r="DP45" i="1"/>
  <c r="DP44" i="1" s="1"/>
  <c r="DH45" i="1"/>
  <c r="DH44" i="1" s="1"/>
  <c r="CZ45" i="1"/>
  <c r="CZ44" i="1" s="1"/>
  <c r="CR45" i="1"/>
  <c r="CR44" i="1" s="1"/>
  <c r="CJ45" i="1"/>
  <c r="CJ44" i="1" s="1"/>
  <c r="CB45" i="1"/>
  <c r="CB44" i="1" s="1"/>
  <c r="BT45" i="1"/>
  <c r="BT44" i="1" s="1"/>
  <c r="BL45" i="1"/>
  <c r="BL44" i="1" s="1"/>
  <c r="BD45" i="1"/>
  <c r="BD44" i="1" s="1"/>
  <c r="AV45" i="1"/>
  <c r="AV44" i="1" s="1"/>
  <c r="AN45" i="1"/>
  <c r="AN44" i="1" s="1"/>
  <c r="AF45" i="1"/>
  <c r="AF44" i="1" s="1"/>
  <c r="X45" i="1"/>
  <c r="X44" i="1" s="1"/>
  <c r="P45" i="1"/>
  <c r="P44" i="1" s="1"/>
  <c r="ED45" i="1"/>
  <c r="ED44" i="1" s="1"/>
  <c r="DV45" i="1"/>
  <c r="DV44" i="1" s="1"/>
  <c r="DN45" i="1"/>
  <c r="DN44" i="1" s="1"/>
  <c r="DF45" i="1"/>
  <c r="DF44" i="1" s="1"/>
  <c r="CX45" i="1"/>
  <c r="CX44" i="1" s="1"/>
  <c r="CP45" i="1"/>
  <c r="CP44" i="1" s="1"/>
  <c r="CH45" i="1"/>
  <c r="CH44" i="1" s="1"/>
  <c r="BZ45" i="1"/>
  <c r="BZ44" i="1" s="1"/>
  <c r="BR45" i="1"/>
  <c r="BR44" i="1" s="1"/>
  <c r="BJ45" i="1"/>
  <c r="BJ44" i="1" s="1"/>
  <c r="BB45" i="1"/>
  <c r="BB44" i="1" s="1"/>
  <c r="AT45" i="1"/>
  <c r="AT44" i="1" s="1"/>
  <c r="AL45" i="1"/>
  <c r="AL44" i="1" s="1"/>
  <c r="AD45" i="1"/>
  <c r="AD44" i="1" s="1"/>
  <c r="V45" i="1"/>
  <c r="V44" i="1" s="1"/>
  <c r="N45" i="1"/>
  <c r="N44" i="1" s="1"/>
  <c r="EB157" i="1"/>
  <c r="DT157" i="1"/>
  <c r="DL157" i="1"/>
  <c r="DD157" i="1"/>
  <c r="CV157" i="1"/>
  <c r="CN157" i="1"/>
  <c r="CF157" i="1"/>
  <c r="BX157" i="1"/>
  <c r="BP157" i="1"/>
  <c r="BH157" i="1"/>
  <c r="AZ157" i="1"/>
  <c r="AR157" i="1"/>
  <c r="AJ157" i="1"/>
  <c r="AB157" i="1"/>
  <c r="T157" i="1"/>
  <c r="EF157" i="1"/>
  <c r="DV157" i="1"/>
  <c r="DJ157" i="1"/>
  <c r="CZ157" i="1"/>
  <c r="CP157" i="1"/>
  <c r="CD157" i="1"/>
  <c r="BT157" i="1"/>
  <c r="BJ157" i="1"/>
  <c r="AX157" i="1"/>
  <c r="AN157" i="1"/>
  <c r="AD157" i="1"/>
  <c r="R157" i="1"/>
  <c r="ED157" i="1"/>
  <c r="DR157" i="1"/>
  <c r="DH157" i="1"/>
  <c r="CX157" i="1"/>
  <c r="CL157" i="1"/>
  <c r="CB157" i="1"/>
  <c r="BR157" i="1"/>
  <c r="BF157" i="1"/>
  <c r="AV157" i="1"/>
  <c r="AL157" i="1"/>
  <c r="Z157" i="1"/>
  <c r="P157" i="1"/>
  <c r="D158" i="1"/>
  <c r="DZ157" i="1"/>
  <c r="DP157" i="1"/>
  <c r="DF157" i="1"/>
  <c r="CT157" i="1"/>
  <c r="CJ157" i="1"/>
  <c r="BZ157" i="1"/>
  <c r="BN157" i="1"/>
  <c r="BD157" i="1"/>
  <c r="AT157" i="1"/>
  <c r="AH157" i="1"/>
  <c r="X157" i="1"/>
  <c r="N157" i="1"/>
  <c r="DX157" i="1"/>
  <c r="DN157" i="1"/>
  <c r="DB157" i="1"/>
  <c r="CR157" i="1"/>
  <c r="CH157" i="1"/>
  <c r="BV157" i="1"/>
  <c r="BL157" i="1"/>
  <c r="BB157" i="1"/>
  <c r="AP157" i="1"/>
  <c r="AF157" i="1"/>
  <c r="V157" i="1"/>
  <c r="EF158" i="1" l="1"/>
  <c r="DX158" i="1"/>
  <c r="DP158" i="1"/>
  <c r="DH158" i="1"/>
  <c r="CZ158" i="1"/>
  <c r="CR158" i="1"/>
  <c r="CJ158" i="1"/>
  <c r="CB158" i="1"/>
  <c r="BT158" i="1"/>
  <c r="BL158" i="1"/>
  <c r="BD158" i="1"/>
  <c r="AV158" i="1"/>
  <c r="AN158" i="1"/>
  <c r="DZ158" i="1"/>
  <c r="DR158" i="1"/>
  <c r="DJ158" i="1"/>
  <c r="DB158" i="1"/>
  <c r="CT158" i="1"/>
  <c r="CL158" i="1"/>
  <c r="CD158" i="1"/>
  <c r="BV158" i="1"/>
  <c r="BN158" i="1"/>
  <c r="BF158" i="1"/>
  <c r="AX158" i="1"/>
  <c r="AP158" i="1"/>
  <c r="AH158" i="1"/>
  <c r="Z158" i="1"/>
  <c r="R158" i="1"/>
  <c r="ED158" i="1"/>
  <c r="DN158" i="1"/>
  <c r="CX158" i="1"/>
  <c r="CH158" i="1"/>
  <c r="BR158" i="1"/>
  <c r="BB158" i="1"/>
  <c r="AL158" i="1"/>
  <c r="AB158" i="1"/>
  <c r="P158" i="1"/>
  <c r="EB158" i="1"/>
  <c r="DL158" i="1"/>
  <c r="CV158" i="1"/>
  <c r="CF158" i="1"/>
  <c r="BP158" i="1"/>
  <c r="AZ158" i="1"/>
  <c r="AJ158" i="1"/>
  <c r="X158" i="1"/>
  <c r="N158" i="1"/>
  <c r="D159" i="1"/>
  <c r="DV158" i="1"/>
  <c r="DF158" i="1"/>
  <c r="CP158" i="1"/>
  <c r="BZ158" i="1"/>
  <c r="BJ158" i="1"/>
  <c r="AT158" i="1"/>
  <c r="AF158" i="1"/>
  <c r="V158" i="1"/>
  <c r="DT158" i="1"/>
  <c r="DD158" i="1"/>
  <c r="CN158" i="1"/>
  <c r="BX158" i="1"/>
  <c r="BH158" i="1"/>
  <c r="AR158" i="1"/>
  <c r="AD158" i="1"/>
  <c r="T158" i="1"/>
  <c r="EH45" i="1"/>
  <c r="EH44" i="1" s="1"/>
  <c r="R44" i="1"/>
  <c r="EH157" i="1"/>
  <c r="D160" i="1" l="1"/>
  <c r="ED159" i="1"/>
  <c r="DV159" i="1"/>
  <c r="DN159" i="1"/>
  <c r="DF159" i="1"/>
  <c r="CX159" i="1"/>
  <c r="CP159" i="1"/>
  <c r="CH159" i="1"/>
  <c r="BZ159" i="1"/>
  <c r="BR159" i="1"/>
  <c r="BJ159" i="1"/>
  <c r="BB159" i="1"/>
  <c r="AT159" i="1"/>
  <c r="AL159" i="1"/>
  <c r="AD159" i="1"/>
  <c r="V159" i="1"/>
  <c r="N159" i="1"/>
  <c r="DZ159" i="1"/>
  <c r="DR159" i="1"/>
  <c r="DJ159" i="1"/>
  <c r="DB159" i="1"/>
  <c r="CT159" i="1"/>
  <c r="CL159" i="1"/>
  <c r="CD159" i="1"/>
  <c r="BV159" i="1"/>
  <c r="BN159" i="1"/>
  <c r="BF159" i="1"/>
  <c r="AX159" i="1"/>
  <c r="AP159" i="1"/>
  <c r="AH159" i="1"/>
  <c r="Z159" i="1"/>
  <c r="R159" i="1"/>
  <c r="EF159" i="1"/>
  <c r="DX159" i="1"/>
  <c r="DP159" i="1"/>
  <c r="DH159" i="1"/>
  <c r="CZ159" i="1"/>
  <c r="CR159" i="1"/>
  <c r="CJ159" i="1"/>
  <c r="CB159" i="1"/>
  <c r="BT159" i="1"/>
  <c r="BL159" i="1"/>
  <c r="BD159" i="1"/>
  <c r="AV159" i="1"/>
  <c r="AN159" i="1"/>
  <c r="AF159" i="1"/>
  <c r="X159" i="1"/>
  <c r="P159" i="1"/>
  <c r="DT159" i="1"/>
  <c r="CN159" i="1"/>
  <c r="BH159" i="1"/>
  <c r="AB159" i="1"/>
  <c r="DL159" i="1"/>
  <c r="CF159" i="1"/>
  <c r="AZ159" i="1"/>
  <c r="T159" i="1"/>
  <c r="DD159" i="1"/>
  <c r="BX159" i="1"/>
  <c r="AR159" i="1"/>
  <c r="EB159" i="1"/>
  <c r="CV159" i="1"/>
  <c r="BP159" i="1"/>
  <c r="AJ159" i="1"/>
  <c r="EH158" i="1"/>
  <c r="EB160" i="1" l="1"/>
  <c r="EB155" i="1" s="1"/>
  <c r="EB161" i="1" s="1"/>
  <c r="DT160" i="1"/>
  <c r="DT155" i="1" s="1"/>
  <c r="DT161" i="1" s="1"/>
  <c r="DL160" i="1"/>
  <c r="DL155" i="1" s="1"/>
  <c r="DL161" i="1" s="1"/>
  <c r="DD160" i="1"/>
  <c r="DD155" i="1" s="1"/>
  <c r="DD161" i="1" s="1"/>
  <c r="CV160" i="1"/>
  <c r="CV155" i="1" s="1"/>
  <c r="CV161" i="1" s="1"/>
  <c r="CN160" i="1"/>
  <c r="CN155" i="1" s="1"/>
  <c r="CN161" i="1" s="1"/>
  <c r="CF160" i="1"/>
  <c r="CF155" i="1" s="1"/>
  <c r="CF161" i="1" s="1"/>
  <c r="BX160" i="1"/>
  <c r="BX155" i="1" s="1"/>
  <c r="BX161" i="1" s="1"/>
  <c r="BP160" i="1"/>
  <c r="BP155" i="1" s="1"/>
  <c r="BP161" i="1" s="1"/>
  <c r="BH160" i="1"/>
  <c r="BH155" i="1" s="1"/>
  <c r="BH161" i="1" s="1"/>
  <c r="AZ160" i="1"/>
  <c r="AR160" i="1"/>
  <c r="AR155" i="1" s="1"/>
  <c r="AR161" i="1" s="1"/>
  <c r="AJ160" i="1"/>
  <c r="AJ155" i="1" s="1"/>
  <c r="AJ161" i="1" s="1"/>
  <c r="AB160" i="1"/>
  <c r="AB155" i="1" s="1"/>
  <c r="AB161" i="1" s="1"/>
  <c r="T160" i="1"/>
  <c r="DZ160" i="1"/>
  <c r="DZ155" i="1" s="1"/>
  <c r="DZ161" i="1" s="1"/>
  <c r="DR160" i="1"/>
  <c r="DR155" i="1" s="1"/>
  <c r="DR161" i="1" s="1"/>
  <c r="DJ160" i="1"/>
  <c r="DJ155" i="1" s="1"/>
  <c r="DJ161" i="1" s="1"/>
  <c r="DB160" i="1"/>
  <c r="DB155" i="1" s="1"/>
  <c r="DB161" i="1" s="1"/>
  <c r="CT160" i="1"/>
  <c r="CT155" i="1" s="1"/>
  <c r="CT161" i="1" s="1"/>
  <c r="CL160" i="1"/>
  <c r="CD160" i="1"/>
  <c r="CD155" i="1" s="1"/>
  <c r="CD161" i="1" s="1"/>
  <c r="BV160" i="1"/>
  <c r="BV155" i="1" s="1"/>
  <c r="BV161" i="1" s="1"/>
  <c r="BN160" i="1"/>
  <c r="BN155" i="1" s="1"/>
  <c r="BN161" i="1" s="1"/>
  <c r="BF160" i="1"/>
  <c r="BF155" i="1" s="1"/>
  <c r="BF161" i="1" s="1"/>
  <c r="AX160" i="1"/>
  <c r="AX155" i="1" s="1"/>
  <c r="AX161" i="1" s="1"/>
  <c r="AP160" i="1"/>
  <c r="AP155" i="1" s="1"/>
  <c r="AP161" i="1" s="1"/>
  <c r="EF160" i="1"/>
  <c r="EF155" i="1" s="1"/>
  <c r="EF161" i="1" s="1"/>
  <c r="DX160" i="1"/>
  <c r="DX155" i="1" s="1"/>
  <c r="DX161" i="1" s="1"/>
  <c r="DP160" i="1"/>
  <c r="DP155" i="1" s="1"/>
  <c r="DP161" i="1" s="1"/>
  <c r="DH160" i="1"/>
  <c r="DH155" i="1" s="1"/>
  <c r="DH161" i="1" s="1"/>
  <c r="CZ160" i="1"/>
  <c r="CZ155" i="1" s="1"/>
  <c r="CZ161" i="1" s="1"/>
  <c r="CR160" i="1"/>
  <c r="CR155" i="1" s="1"/>
  <c r="CR161" i="1" s="1"/>
  <c r="CJ160" i="1"/>
  <c r="CJ155" i="1" s="1"/>
  <c r="CJ161" i="1" s="1"/>
  <c r="CB160" i="1"/>
  <c r="CB155" i="1" s="1"/>
  <c r="CB161" i="1" s="1"/>
  <c r="BT160" i="1"/>
  <c r="BT155" i="1" s="1"/>
  <c r="BT161" i="1" s="1"/>
  <c r="BL160" i="1"/>
  <c r="BL155" i="1" s="1"/>
  <c r="BL161" i="1" s="1"/>
  <c r="BD160" i="1"/>
  <c r="BD155" i="1" s="1"/>
  <c r="BD161" i="1" s="1"/>
  <c r="AV160" i="1"/>
  <c r="AV155" i="1" s="1"/>
  <c r="AV161" i="1" s="1"/>
  <c r="AN160" i="1"/>
  <c r="AN155" i="1" s="1"/>
  <c r="AN161" i="1" s="1"/>
  <c r="AF160" i="1"/>
  <c r="AF155" i="1" s="1"/>
  <c r="AF161" i="1" s="1"/>
  <c r="X160" i="1"/>
  <c r="X155" i="1" s="1"/>
  <c r="X161" i="1" s="1"/>
  <c r="P160" i="1"/>
  <c r="P155" i="1" s="1"/>
  <c r="P161" i="1" s="1"/>
  <c r="ED160" i="1"/>
  <c r="ED155" i="1" s="1"/>
  <c r="ED161" i="1" s="1"/>
  <c r="DV160" i="1"/>
  <c r="DV155" i="1" s="1"/>
  <c r="DV161" i="1" s="1"/>
  <c r="DN160" i="1"/>
  <c r="DF160" i="1"/>
  <c r="DF155" i="1" s="1"/>
  <c r="DF161" i="1" s="1"/>
  <c r="CX160" i="1"/>
  <c r="CX155" i="1" s="1"/>
  <c r="CX161" i="1" s="1"/>
  <c r="CP160" i="1"/>
  <c r="CP155" i="1" s="1"/>
  <c r="CP161" i="1" s="1"/>
  <c r="CH160" i="1"/>
  <c r="CH155" i="1" s="1"/>
  <c r="CH161" i="1" s="1"/>
  <c r="BZ160" i="1"/>
  <c r="BZ155" i="1" s="1"/>
  <c r="BZ161" i="1" s="1"/>
  <c r="BR160" i="1"/>
  <c r="BR155" i="1" s="1"/>
  <c r="BR161" i="1" s="1"/>
  <c r="BJ160" i="1"/>
  <c r="BB160" i="1"/>
  <c r="BB155" i="1" s="1"/>
  <c r="BB161" i="1" s="1"/>
  <c r="AT160" i="1"/>
  <c r="AT155" i="1" s="1"/>
  <c r="AT161" i="1" s="1"/>
  <c r="AL160" i="1"/>
  <c r="AL155" i="1" s="1"/>
  <c r="AL161" i="1" s="1"/>
  <c r="AD160" i="1"/>
  <c r="AD155" i="1" s="1"/>
  <c r="AD161" i="1" s="1"/>
  <c r="V160" i="1"/>
  <c r="V155" i="1" s="1"/>
  <c r="V161" i="1" s="1"/>
  <c r="N160" i="1"/>
  <c r="N155" i="1" s="1"/>
  <c r="N161" i="1" s="1"/>
  <c r="R160" i="1"/>
  <c r="AH160" i="1"/>
  <c r="AH155" i="1" s="1"/>
  <c r="AH161" i="1" s="1"/>
  <c r="Z160" i="1"/>
  <c r="Z155" i="1" s="1"/>
  <c r="Z161" i="1" s="1"/>
  <c r="AZ155" i="1"/>
  <c r="AZ161" i="1" s="1"/>
  <c r="CL155" i="1"/>
  <c r="CL161" i="1" s="1"/>
  <c r="BJ155" i="1"/>
  <c r="BJ161" i="1" s="1"/>
  <c r="T155" i="1"/>
  <c r="T161" i="1" s="1"/>
  <c r="EH159" i="1"/>
  <c r="DN155" i="1"/>
  <c r="DN161" i="1" s="1"/>
  <c r="EH160" i="1" l="1"/>
  <c r="EH155" i="1" s="1"/>
  <c r="EH161" i="1" s="1"/>
  <c r="R155" i="1"/>
  <c r="R161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I121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2</t>
        </r>
      </text>
    </comment>
    <comment ref="CI123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0</t>
        </r>
      </text>
    </comment>
    <comment ref="CI157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72</t>
        </r>
      </text>
    </comment>
  </commentList>
</comments>
</file>

<file path=xl/sharedStrings.xml><?xml version="1.0" encoding="utf-8"?>
<sst xmlns="http://schemas.openxmlformats.org/spreadsheetml/2006/main" count="477" uniqueCount="305">
  <si>
    <t>Код профиля 2017</t>
  </si>
  <si>
    <t>Код КСГ 2017</t>
  </si>
  <si>
    <t>КПГ / КСГ</t>
  </si>
  <si>
    <t>базовая ставка с 01.01.2017</t>
  </si>
  <si>
    <t>базовая ставка с 01.10.2017</t>
  </si>
  <si>
    <t>коэффициент относительной затратоемкости</t>
  </si>
  <si>
    <t>управленческий коэффициент c 01.01.2017</t>
  </si>
  <si>
    <t>управленческий коэффициент c 01.06.2017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</si>
  <si>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</si>
  <si>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</si>
  <si>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</si>
  <si>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</si>
  <si>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</si>
  <si>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</si>
  <si>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</si>
  <si>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</si>
  <si>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</si>
  <si>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</si>
  <si>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</si>
  <si>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</si>
  <si>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</si>
  <si>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</si>
  <si>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</si>
  <si>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</si>
  <si>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</si>
  <si>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</si>
  <si>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</si>
  <si>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</si>
  <si>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</si>
  <si>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</si>
  <si>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</si>
  <si>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</si>
  <si>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</si>
  <si>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</si>
  <si>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</si>
  <si>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</si>
  <si>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</si>
  <si>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</si>
  <si>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</si>
  <si>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</si>
  <si>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</si>
  <si>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"ККВД"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</si>
  <si>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</si>
  <si>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</si>
  <si>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</si>
  <si>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</si>
  <si>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поликлиника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</si>
  <si>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</si>
  <si>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</si>
  <si>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</si>
  <si>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</si>
  <si>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</si>
  <si>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</si>
  <si>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</si>
  <si>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</si>
  <si>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</si>
  <si>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</si>
  <si>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</si>
  <si>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</si>
  <si>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</si>
  <si>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</si>
  <si>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</si>
  <si>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</si>
  <si>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</si>
  <si>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</si>
  <si>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</si>
  <si>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</si>
  <si>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</si>
  <si>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</si>
  <si>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</si>
  <si>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</si>
  <si>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</si>
  <si>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</si>
  <si>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</si>
  <si>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</si>
  <si>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</si>
  <si>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</si>
  <si>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</si>
  <si>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</si>
  <si>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</si>
  <si>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</si>
  <si>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</si>
  <si>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</si>
  <si>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</si>
  <si>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</si>
  <si>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</si>
  <si>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</si>
  <si>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</si>
  <si>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</si>
  <si>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</si>
  <si>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</si>
  <si>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</si>
  <si>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</si>
  <si>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</si>
  <si>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</si>
  <si>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</si>
  <si>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</si>
  <si>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2101003</t>
  </si>
  <si>
    <t>2101016</t>
  </si>
  <si>
    <t>2201024</t>
  </si>
  <si>
    <t>4147001</t>
  </si>
  <si>
    <t>1340004</t>
  </si>
  <si>
    <t>1343005</t>
  </si>
  <si>
    <t>1340007</t>
  </si>
  <si>
    <t>0351002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</si>
  <si>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</si>
  <si>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</si>
  <si>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</si>
  <si>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</si>
  <si>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</si>
  <si>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</si>
  <si>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</si>
  <si>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</si>
  <si>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</si>
  <si>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</si>
  <si>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</si>
  <si>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</si>
  <si>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</si>
  <si>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</si>
  <si>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</si>
  <si>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</si>
  <si>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</si>
  <si>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</si>
  <si>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</si>
  <si>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</si>
  <si>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</si>
  <si>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</si>
  <si>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</si>
  <si>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</si>
  <si>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</si>
  <si>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</si>
  <si>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01.01.2017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</si>
  <si>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</si>
  <si>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</si>
  <si>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</si>
  <si>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</si>
  <si>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</si>
  <si>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</si>
  <si>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</si>
  <si>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</si>
  <si>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</si>
  <si>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</si>
  <si>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</si>
  <si>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</si>
  <si>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</si>
  <si>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</si>
  <si>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</si>
  <si>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</si>
  <si>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</si>
  <si>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</si>
  <si>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№</t>
  </si>
  <si>
    <t>КУСмо на 01.01.2017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</si>
  <si>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</si>
  <si>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</si>
  <si>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</si>
  <si>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</si>
  <si>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</si>
  <si>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</si>
  <si>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</si>
  <si>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</si>
  <si>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</si>
  <si>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</si>
  <si>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</si>
  <si>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</si>
  <si>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</si>
  <si>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</si>
  <si>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</si>
  <si>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</si>
  <si>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</si>
  <si>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</si>
  <si>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</si>
  <si>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</si>
  <si>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</si>
  <si>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</si>
  <si>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</si>
  <si>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</si>
  <si>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</si>
  <si>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</si>
  <si>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</si>
  <si>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</si>
  <si>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</si>
  <si>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</si>
  <si>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</si>
  <si>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</si>
  <si>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</si>
  <si>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</si>
  <si>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</si>
  <si>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</si>
  <si>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</si>
  <si>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</si>
  <si>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</si>
  <si>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</si>
  <si>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</si>
  <si>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</si>
  <si>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</si>
  <si>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</si>
  <si>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</si>
  <si>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</si>
  <si>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</si>
  <si>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</si>
  <si>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</si>
  <si>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</si>
  <si>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</si>
  <si>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</si>
  <si>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</si>
  <si>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</si>
  <si>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</si>
  <si>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</si>
  <si>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</si>
  <si>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</si>
  <si>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</si>
  <si>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</si>
  <si>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</si>
  <si>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</si>
  <si>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</si>
  <si>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</si>
  <si>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</si>
  <si>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</si>
  <si>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</si>
  <si>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</si>
  <si>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</si>
  <si>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</si>
  <si>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</si>
  <si>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</si>
  <si>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</si>
  <si>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</si>
  <si>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</si>
  <si>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</si>
  <si>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</si>
  <si>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</si>
  <si>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</si>
  <si>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</si>
  <si>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</si>
  <si>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</si>
  <si>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</si>
  <si>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</si>
  <si>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</si>
  <si>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</si>
  <si>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</si>
  <si>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</si>
  <si>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</si>
  <si>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</si>
  <si>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</si>
  <si>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</si>
  <si>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</si>
  <si>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</si>
  <si>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</si>
  <si>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</si>
  <si>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</si>
  <si>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</si>
  <si>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</si>
  <si>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</si>
  <si>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</si>
  <si>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</si>
  <si>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</si>
  <si>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</si>
  <si>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</si>
  <si>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</si>
  <si>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</si>
  <si>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</si>
  <si>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</si>
  <si>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</si>
  <si>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</si>
  <si>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</si>
  <si>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</si>
  <si>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</si>
  <si>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</si>
  <si>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</si>
  <si>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</si>
  <si>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</si>
  <si>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</si>
  <si>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</si>
  <si>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</si>
  <si>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</si>
  <si>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</si>
  <si>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</si>
  <si>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</si>
  <si>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</si>
  <si>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</si>
  <si>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</si>
  <si>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</si>
  <si>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</si>
  <si>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</si>
  <si>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</si>
  <si>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</si>
  <si>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</si>
  <si>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</si>
  <si>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</si>
  <si>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</si>
  <si>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</si>
  <si>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</si>
  <si>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</si>
  <si>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</si>
  <si>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</si>
  <si>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</si>
  <si>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</si>
  <si>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</si>
  <si>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</si>
  <si>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</si>
  <si>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</si>
  <si>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</si>
  <si>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2017 год</t>
  </si>
  <si>
    <t>Приложение № 4</t>
  </si>
  <si>
    <t>к Решению Комиссии по разработке ТП ОМС от 27.09.2017  № 7</t>
  </si>
  <si>
    <t>27.09.2017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</si>
</sst>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16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9" fillId="0" borderId="0" applyFill="0" applyBorder="0" applyProtection="0">
      <alignment wrapText="1"/>
      <protection locked="0"/>
    </xf>
    <xf numFmtId="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</cellStyleXfs>
  <cellXfs count="76">
    <xf numFmtId="0" fontId="0" fillId="0" borderId="0" xfId="0"/>
    <xf numFmtId="0" fontId="5" fillId="0" borderId="2" xfId="0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/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/>
    <xf numFmtId="164" fontId="10" fillId="0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right" wrapText="1"/>
    </xf>
    <xf numFmtId="43" fontId="3" fillId="0" borderId="2" xfId="1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3" fontId="11" fillId="0" borderId="0" xfId="0" applyNumberFormat="1" applyFont="1" applyFill="1"/>
    <xf numFmtId="0" fontId="20" fillId="0" borderId="0" xfId="0" applyFont="1" applyFill="1"/>
    <xf numFmtId="0" fontId="3" fillId="0" borderId="1" xfId="0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/>
    </xf>
    <xf numFmtId="166" fontId="6" fillId="0" borderId="2" xfId="1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/>
    <xf numFmtId="0" fontId="10" fillId="0" borderId="0" xfId="0" applyFont="1" applyFill="1"/>
    <xf numFmtId="165" fontId="10" fillId="0" borderId="0" xfId="0" applyNumberFormat="1" applyFont="1" applyFill="1"/>
    <xf numFmtId="164" fontId="5" fillId="0" borderId="2" xfId="1" applyNumberFormat="1" applyFont="1" applyFill="1" applyBorder="1" applyAlignment="1">
      <alignment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vertical="center" wrapText="1"/>
    </xf>
    <xf numFmtId="49" fontId="20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165" fontId="12" fillId="0" borderId="2" xfId="1" applyNumberFormat="1" applyFont="1" applyFill="1" applyBorder="1" applyAlignment="1">
      <alignment vertical="center"/>
    </xf>
    <xf numFmtId="165" fontId="4" fillId="0" borderId="2" xfId="1" applyNumberFormat="1" applyFont="1" applyFill="1" applyBorder="1" applyAlignment="1">
      <alignment vertical="center"/>
    </xf>
    <xf numFmtId="3" fontId="11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vertical="center" wrapText="1"/>
    </xf>
    <xf numFmtId="0" fontId="10" fillId="2" borderId="2" xfId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165" fontId="12" fillId="2" borderId="2" xfId="1" applyNumberFormat="1" applyFont="1" applyFill="1" applyBorder="1" applyAlignment="1">
      <alignment horizontal="center" vertical="center" wrapText="1"/>
    </xf>
    <xf numFmtId="165" fontId="10" fillId="2" borderId="2" xfId="1" applyNumberFormat="1" applyFont="1" applyFill="1" applyBorder="1" applyAlignment="1">
      <alignment horizontal="center" vertical="center" wrapText="1"/>
    </xf>
    <xf numFmtId="0" fontId="10" fillId="2" borderId="2" xfId="0" applyFont="1" applyFill="1" applyBorder="1"/>
    <xf numFmtId="4" fontId="12" fillId="2" borderId="2" xfId="1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vertical="center" wrapText="1"/>
    </xf>
    <xf numFmtId="165" fontId="10" fillId="2" borderId="2" xfId="1" applyNumberFormat="1" applyFont="1" applyFill="1" applyBorder="1" applyAlignment="1">
      <alignment horizontal="left" vertical="center" wrapText="1"/>
    </xf>
    <xf numFmtId="0" fontId="11" fillId="2" borderId="2" xfId="0" applyFont="1" applyFill="1" applyBorder="1"/>
    <xf numFmtId="4" fontId="4" fillId="2" borderId="2" xfId="1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49" fontId="20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 wrapText="1"/>
    </xf>
    <xf numFmtId="14" fontId="12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164" fontId="8" fillId="0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2:EJ161"/>
  <sheetViews>
    <sheetView tabSelected="1" view="pageBreakPreview" zoomScale="90" zoomScaleNormal="100" zoomScaleSheetLayoutView="90" workbookViewId="0">
      <pane xSplit="12" ySplit="14" topLeftCell="M156" activePane="bottomRight" state="frozen"/>
      <selection activeCell="O7" sqref="O7"/>
      <selection pane="topRight" activeCell="O7" sqref="O7"/>
      <selection pane="bottomLeft" activeCell="O7" sqref="O7"/>
      <selection pane="bottomRight" activeCell="C7" sqref="C7:C11"/>
    </sheetView>
  </sheetViews>
  <sheetFormatPr defaultRowHeight="15" x14ac:dyDescent="0.25"/>
  <cols>
    <col min="1" max="1" width="6.7109375" style="19" customWidth="1"/>
    <col min="2" max="2" width="7.140625" style="19" customWidth="1"/>
    <col min="3" max="3" width="36.28515625" style="19" customWidth="1"/>
    <col min="4" max="5" width="9.42578125" style="19" customWidth="1"/>
    <col min="6" max="12" width="5.28515625" style="19" customWidth="1"/>
    <col min="13" max="13" width="9" style="19" customWidth="1"/>
    <col min="14" max="14" width="11.7109375" style="19" customWidth="1"/>
    <col min="15" max="15" width="9.85546875" style="19" customWidth="1"/>
    <col min="16" max="16" width="15" style="19" customWidth="1"/>
    <col min="17" max="17" width="8.7109375" style="20" customWidth="1"/>
    <col min="18" max="18" width="13.140625" style="19" customWidth="1"/>
    <col min="19" max="19" width="9.85546875" style="19" customWidth="1"/>
    <col min="20" max="20" width="15.140625" style="19" customWidth="1"/>
    <col min="21" max="21" width="8.140625" style="19" customWidth="1"/>
    <col min="22" max="22" width="14.28515625" style="19" customWidth="1"/>
    <col min="23" max="23" width="10.85546875" style="19" customWidth="1"/>
    <col min="24" max="24" width="13.7109375" style="19" customWidth="1"/>
    <col min="25" max="25" width="9.42578125" style="19" customWidth="1"/>
    <col min="26" max="26" width="13.85546875" style="19" customWidth="1"/>
    <col min="27" max="27" width="12.28515625" style="19" customWidth="1"/>
    <col min="28" max="28" width="14" style="19" customWidth="1"/>
    <col min="29" max="29" width="12.5703125" style="19" customWidth="1"/>
    <col min="30" max="30" width="16.7109375" style="19" customWidth="1"/>
    <col min="31" max="31" width="12.5703125" style="19" customWidth="1"/>
    <col min="32" max="32" width="15" style="19" customWidth="1"/>
    <col min="33" max="33" width="12" style="19" customWidth="1"/>
    <col min="34" max="34" width="14.5703125" style="19" customWidth="1"/>
    <col min="35" max="35" width="13.5703125" style="19" customWidth="1"/>
    <col min="36" max="36" width="14.42578125" style="19" customWidth="1"/>
    <col min="37" max="37" width="12.85546875" style="19" customWidth="1"/>
    <col min="38" max="38" width="13.85546875" style="19" customWidth="1"/>
    <col min="39" max="39" width="10.5703125" style="19" customWidth="1"/>
    <col min="40" max="40" width="13.42578125" style="19" customWidth="1"/>
    <col min="41" max="46" width="13" style="19" customWidth="1"/>
    <col min="47" max="48" width="14" style="19" customWidth="1"/>
    <col min="49" max="49" width="9.28515625" style="19" customWidth="1"/>
    <col min="50" max="50" width="16.28515625" style="19" customWidth="1"/>
    <col min="51" max="52" width="14" style="19" customWidth="1"/>
    <col min="53" max="53" width="12.140625" style="19" customWidth="1"/>
    <col min="54" max="54" width="16.140625" style="19" customWidth="1"/>
    <col min="55" max="56" width="14" style="19" customWidth="1"/>
    <col min="57" max="57" width="9.7109375" style="19" customWidth="1"/>
    <col min="58" max="58" width="14" style="19" customWidth="1"/>
    <col min="59" max="59" width="12.85546875" style="19" customWidth="1"/>
    <col min="60" max="60" width="15.85546875" style="19" customWidth="1"/>
    <col min="61" max="62" width="13" style="19" customWidth="1"/>
    <col min="63" max="63" width="14" style="19" customWidth="1"/>
    <col min="64" max="64" width="15.5703125" style="19" customWidth="1"/>
    <col min="65" max="65" width="14" style="19" customWidth="1"/>
    <col min="66" max="66" width="15.28515625" style="19" customWidth="1"/>
    <col min="67" max="68" width="14" style="19" customWidth="1"/>
    <col min="69" max="69" width="12.7109375" style="19" customWidth="1"/>
    <col min="70" max="70" width="14.7109375" style="19" customWidth="1"/>
    <col min="71" max="71" width="10.7109375" style="19" customWidth="1"/>
    <col min="72" max="72" width="13.42578125" style="19" customWidth="1"/>
    <col min="73" max="73" width="11.5703125" style="19" customWidth="1"/>
    <col min="74" max="74" width="15.28515625" style="19" customWidth="1"/>
    <col min="75" max="75" width="12.28515625" style="19" customWidth="1"/>
    <col min="76" max="76" width="14.140625" style="19" customWidth="1"/>
    <col min="77" max="77" width="9.7109375" style="19" customWidth="1"/>
    <col min="78" max="78" width="14" style="19" customWidth="1"/>
    <col min="79" max="79" width="8.7109375" style="19" customWidth="1"/>
    <col min="80" max="80" width="14.7109375" style="19" customWidth="1"/>
    <col min="81" max="81" width="11.140625" style="19" customWidth="1"/>
    <col min="82" max="82" width="14" style="19" customWidth="1"/>
    <col min="83" max="83" width="11.7109375" style="19" customWidth="1"/>
    <col min="84" max="84" width="14.28515625" style="19" customWidth="1"/>
    <col min="85" max="85" width="10.5703125" style="19" customWidth="1"/>
    <col min="86" max="86" width="13" style="19" customWidth="1"/>
    <col min="87" max="87" width="11.5703125" style="19" customWidth="1"/>
    <col min="88" max="88" width="14" style="19" customWidth="1"/>
    <col min="89" max="89" width="11.7109375" style="19" customWidth="1"/>
    <col min="90" max="90" width="15.42578125" style="19" customWidth="1"/>
    <col min="91" max="91" width="12.5703125" style="19" customWidth="1"/>
    <col min="92" max="92" width="14" style="19" customWidth="1"/>
    <col min="93" max="93" width="13.28515625" style="19" customWidth="1"/>
    <col min="94" max="94" width="13.7109375" style="19" customWidth="1"/>
    <col min="95" max="95" width="11.140625" style="19" customWidth="1"/>
    <col min="96" max="96" width="16.5703125" style="19" customWidth="1"/>
    <col min="97" max="97" width="14" style="19" customWidth="1"/>
    <col min="98" max="98" width="15.28515625" style="19" customWidth="1"/>
    <col min="99" max="99" width="14" style="19" customWidth="1"/>
    <col min="100" max="100" width="15.42578125" style="19" customWidth="1"/>
    <col min="101" max="101" width="14" style="19" customWidth="1"/>
    <col min="102" max="102" width="15" style="19" customWidth="1"/>
    <col min="103" max="103" width="14" style="19" customWidth="1"/>
    <col min="104" max="104" width="15.28515625" style="19" customWidth="1"/>
    <col min="105" max="105" width="10.28515625" style="19" customWidth="1"/>
    <col min="106" max="106" width="14.42578125" style="19" customWidth="1"/>
    <col min="107" max="107" width="12.85546875" style="19" customWidth="1"/>
    <col min="108" max="108" width="16.85546875" style="19" customWidth="1"/>
    <col min="109" max="110" width="13.28515625" style="19" customWidth="1"/>
    <col min="111" max="111" width="11" style="19" customWidth="1"/>
    <col min="112" max="112" width="14.42578125" style="19" customWidth="1"/>
    <col min="113" max="113" width="10.5703125" style="19" customWidth="1"/>
    <col min="114" max="114" width="15" style="19" customWidth="1"/>
    <col min="115" max="115" width="11" style="19" customWidth="1"/>
    <col min="116" max="116" width="14.42578125" style="19" customWidth="1"/>
    <col min="117" max="117" width="12.140625" style="19" customWidth="1"/>
    <col min="118" max="118" width="15" style="19" customWidth="1"/>
    <col min="119" max="119" width="12.28515625" style="19" customWidth="1"/>
    <col min="120" max="120" width="14.5703125" style="19" customWidth="1"/>
    <col min="121" max="121" width="12.85546875" style="19" customWidth="1"/>
    <col min="122" max="122" width="14.42578125" style="19" customWidth="1"/>
    <col min="123" max="123" width="14" style="19" customWidth="1"/>
    <col min="124" max="124" width="15.7109375" style="19" customWidth="1"/>
    <col min="125" max="125" width="11.5703125" style="19" customWidth="1"/>
    <col min="126" max="126" width="16.42578125" style="19" customWidth="1"/>
    <col min="127" max="127" width="12.28515625" style="19" customWidth="1"/>
    <col min="128" max="128" width="16.5703125" style="19" customWidth="1"/>
    <col min="129" max="129" width="11.140625" style="19" customWidth="1"/>
    <col min="130" max="130" width="13" style="19" customWidth="1"/>
    <col min="131" max="131" width="8.7109375" style="19" customWidth="1"/>
    <col min="132" max="132" width="14" style="19" customWidth="1"/>
    <col min="133" max="134" width="14" style="19" hidden="1" customWidth="1"/>
    <col min="135" max="135" width="11" style="19" customWidth="1"/>
    <col min="136" max="136" width="14" style="19" customWidth="1"/>
    <col min="137" max="137" width="11" style="19" customWidth="1"/>
    <col min="138" max="138" width="16.28515625" style="19" customWidth="1"/>
    <col min="139" max="139" width="9.140625" style="19"/>
    <col min="140" max="140" width="18.7109375" style="19" customWidth="1"/>
    <col min="141" max="16384" width="9.140625" style="19"/>
  </cols>
  <sheetData>
    <row r="2" spans="1:140" x14ac:dyDescent="0.25">
      <c r="P2" s="61" t="s">
        <v>302</v>
      </c>
      <c r="Q2" s="61"/>
    </row>
    <row r="3" spans="1:140" ht="48" customHeight="1" x14ac:dyDescent="0.25">
      <c r="P3" s="61" t="s">
        <v>303</v>
      </c>
      <c r="Q3" s="61"/>
    </row>
    <row r="5" spans="1:140" x14ac:dyDescent="0.25">
      <c r="C5" s="19" t="s">
        <v>301</v>
      </c>
    </row>
    <row r="6" spans="1:140" ht="18.75" customHeight="1" x14ac:dyDescent="0.25">
      <c r="A6" s="21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140" ht="81" customHeight="1" x14ac:dyDescent="0.25">
      <c r="A7" s="72" t="s">
        <v>0</v>
      </c>
      <c r="B7" s="72" t="s">
        <v>1</v>
      </c>
      <c r="C7" s="73" t="s">
        <v>2</v>
      </c>
      <c r="D7" s="74" t="s">
        <v>3</v>
      </c>
      <c r="E7" s="74" t="s">
        <v>4</v>
      </c>
      <c r="F7" s="64" t="s">
        <v>5</v>
      </c>
      <c r="G7" s="64" t="s">
        <v>6</v>
      </c>
      <c r="H7" s="64" t="s">
        <v>7</v>
      </c>
      <c r="I7" s="64" t="s">
        <v>8</v>
      </c>
      <c r="J7" s="64"/>
      <c r="K7" s="64"/>
      <c r="L7" s="64"/>
      <c r="M7" s="63" t="s">
        <v>9</v>
      </c>
      <c r="N7" s="63"/>
      <c r="O7" s="65" t="s">
        <v>10</v>
      </c>
      <c r="P7" s="65"/>
      <c r="Q7" s="65" t="s">
        <v>11</v>
      </c>
      <c r="R7" s="65"/>
      <c r="S7" s="63" t="s">
        <v>12</v>
      </c>
      <c r="T7" s="63"/>
      <c r="U7" s="63" t="s">
        <v>13</v>
      </c>
      <c r="V7" s="63"/>
      <c r="W7" s="63" t="s">
        <v>14</v>
      </c>
      <c r="X7" s="63"/>
      <c r="Y7" s="63" t="s">
        <v>15</v>
      </c>
      <c r="Z7" s="63"/>
      <c r="AA7" s="63" t="s">
        <v>16</v>
      </c>
      <c r="AB7" s="63"/>
      <c r="AC7" s="63" t="s">
        <v>17</v>
      </c>
      <c r="AD7" s="63"/>
      <c r="AE7" s="63" t="s">
        <v>18</v>
      </c>
      <c r="AF7" s="63"/>
      <c r="AG7" s="63" t="s">
        <v>19</v>
      </c>
      <c r="AH7" s="63"/>
      <c r="AI7" s="63" t="s">
        <v>20</v>
      </c>
      <c r="AJ7" s="63"/>
      <c r="AK7" s="65" t="s">
        <v>21</v>
      </c>
      <c r="AL7" s="65"/>
      <c r="AM7" s="63" t="s">
        <v>22</v>
      </c>
      <c r="AN7" s="63"/>
      <c r="AO7" s="63" t="s">
        <v>23</v>
      </c>
      <c r="AP7" s="63"/>
      <c r="AQ7" s="63" t="s">
        <v>24</v>
      </c>
      <c r="AR7" s="63"/>
      <c r="AS7" s="63" t="s">
        <v>25</v>
      </c>
      <c r="AT7" s="63"/>
      <c r="AU7" s="63" t="s">
        <v>26</v>
      </c>
      <c r="AV7" s="63"/>
      <c r="AW7" s="63" t="s">
        <v>27</v>
      </c>
      <c r="AX7" s="63"/>
      <c r="AY7" s="63" t="s">
        <v>28</v>
      </c>
      <c r="AZ7" s="63"/>
      <c r="BA7" s="63" t="s">
        <v>29</v>
      </c>
      <c r="BB7" s="63"/>
      <c r="BC7" s="63" t="s">
        <v>30</v>
      </c>
      <c r="BD7" s="63"/>
      <c r="BE7" s="63" t="s">
        <v>31</v>
      </c>
      <c r="BF7" s="63"/>
      <c r="BG7" s="63" t="s">
        <v>32</v>
      </c>
      <c r="BH7" s="63"/>
      <c r="BI7" s="63" t="s">
        <v>33</v>
      </c>
      <c r="BJ7" s="63"/>
      <c r="BK7" s="63" t="s">
        <v>34</v>
      </c>
      <c r="BL7" s="63"/>
      <c r="BM7" s="63" t="s">
        <v>35</v>
      </c>
      <c r="BN7" s="63"/>
      <c r="BO7" s="63" t="s">
        <v>36</v>
      </c>
      <c r="BP7" s="63"/>
      <c r="BQ7" s="63" t="s">
        <v>37</v>
      </c>
      <c r="BR7" s="63"/>
      <c r="BS7" s="63" t="s">
        <v>38</v>
      </c>
      <c r="BT7" s="63"/>
      <c r="BU7" s="63" t="s">
        <v>39</v>
      </c>
      <c r="BV7" s="63"/>
      <c r="BW7" s="63" t="s">
        <v>40</v>
      </c>
      <c r="BX7" s="63"/>
      <c r="BY7" s="63" t="s">
        <v>41</v>
      </c>
      <c r="BZ7" s="63"/>
      <c r="CA7" s="63" t="s">
        <v>42</v>
      </c>
      <c r="CB7" s="71"/>
      <c r="CC7" s="63" t="s">
        <v>43</v>
      </c>
      <c r="CD7" s="63"/>
      <c r="CE7" s="63" t="s">
        <v>44</v>
      </c>
      <c r="CF7" s="63"/>
      <c r="CG7" s="63" t="s">
        <v>45</v>
      </c>
      <c r="CH7" s="63"/>
      <c r="CI7" s="63" t="s">
        <v>46</v>
      </c>
      <c r="CJ7" s="63"/>
      <c r="CK7" s="63" t="s">
        <v>47</v>
      </c>
      <c r="CL7" s="63"/>
      <c r="CM7" s="63" t="s">
        <v>48</v>
      </c>
      <c r="CN7" s="63"/>
      <c r="CO7" s="63" t="s">
        <v>49</v>
      </c>
      <c r="CP7" s="63"/>
      <c r="CQ7" s="63" t="s">
        <v>50</v>
      </c>
      <c r="CR7" s="63"/>
      <c r="CS7" s="63" t="s">
        <v>51</v>
      </c>
      <c r="CT7" s="63"/>
      <c r="CU7" s="63" t="s">
        <v>52</v>
      </c>
      <c r="CV7" s="63"/>
      <c r="CW7" s="63" t="s">
        <v>53</v>
      </c>
      <c r="CX7" s="63"/>
      <c r="CY7" s="63" t="s">
        <v>54</v>
      </c>
      <c r="CZ7" s="63"/>
      <c r="DA7" s="63" t="s">
        <v>55</v>
      </c>
      <c r="DB7" s="63"/>
      <c r="DC7" s="63" t="s">
        <v>56</v>
      </c>
      <c r="DD7" s="63"/>
      <c r="DE7" s="63" t="s">
        <v>57</v>
      </c>
      <c r="DF7" s="63"/>
      <c r="DG7" s="63" t="s">
        <v>58</v>
      </c>
      <c r="DH7" s="63"/>
      <c r="DI7" s="65" t="s">
        <v>59</v>
      </c>
      <c r="DJ7" s="65"/>
      <c r="DK7" s="63" t="s">
        <v>60</v>
      </c>
      <c r="DL7" s="63"/>
      <c r="DM7" s="63" t="s">
        <v>61</v>
      </c>
      <c r="DN7" s="63"/>
      <c r="DO7" s="65" t="s">
        <v>62</v>
      </c>
      <c r="DP7" s="65"/>
      <c r="DQ7" s="63" t="s">
        <v>63</v>
      </c>
      <c r="DR7" s="63"/>
      <c r="DS7" s="63" t="s">
        <v>64</v>
      </c>
      <c r="DT7" s="63"/>
      <c r="DU7" s="65" t="s">
        <v>65</v>
      </c>
      <c r="DV7" s="65"/>
      <c r="DW7" s="63" t="s">
        <v>66</v>
      </c>
      <c r="DX7" s="63"/>
      <c r="DY7" s="63" t="s">
        <v>67</v>
      </c>
      <c r="DZ7" s="63"/>
      <c r="EA7" s="63" t="s">
        <v>68</v>
      </c>
      <c r="EB7" s="63"/>
      <c r="EC7" s="63" t="s">
        <v>69</v>
      </c>
      <c r="ED7" s="63"/>
      <c r="EE7" s="63" t="s">
        <v>70</v>
      </c>
      <c r="EF7" s="63"/>
      <c r="EG7" s="70" t="s">
        <v>71</v>
      </c>
      <c r="EH7" s="70"/>
    </row>
    <row r="8" spans="1:140" ht="21" customHeight="1" x14ac:dyDescent="0.25">
      <c r="A8" s="72"/>
      <c r="B8" s="72"/>
      <c r="C8" s="73"/>
      <c r="D8" s="74"/>
      <c r="E8" s="74"/>
      <c r="F8" s="64"/>
      <c r="G8" s="64"/>
      <c r="H8" s="64"/>
      <c r="I8" s="64"/>
      <c r="J8" s="64"/>
      <c r="K8" s="64"/>
      <c r="L8" s="64"/>
      <c r="M8" s="62" t="s">
        <v>72</v>
      </c>
      <c r="N8" s="62"/>
      <c r="O8" s="62" t="s">
        <v>73</v>
      </c>
      <c r="P8" s="62"/>
      <c r="Q8" s="62" t="s">
        <v>74</v>
      </c>
      <c r="R8" s="62"/>
      <c r="S8" s="62" t="s">
        <v>75</v>
      </c>
      <c r="T8" s="62"/>
      <c r="U8" s="62" t="s">
        <v>76</v>
      </c>
      <c r="V8" s="62"/>
      <c r="W8" s="62" t="s">
        <v>77</v>
      </c>
      <c r="X8" s="62"/>
      <c r="Y8" s="62" t="s">
        <v>78</v>
      </c>
      <c r="Z8" s="62"/>
      <c r="AA8" s="62" t="s">
        <v>79</v>
      </c>
      <c r="AB8" s="62"/>
      <c r="AC8" s="62" t="s">
        <v>80</v>
      </c>
      <c r="AD8" s="62"/>
      <c r="AE8" s="62" t="s">
        <v>81</v>
      </c>
      <c r="AF8" s="62"/>
      <c r="AG8" s="62" t="s">
        <v>82</v>
      </c>
      <c r="AH8" s="62"/>
      <c r="AI8" s="62" t="s">
        <v>83</v>
      </c>
      <c r="AJ8" s="62"/>
      <c r="AK8" s="62" t="s">
        <v>84</v>
      </c>
      <c r="AL8" s="62"/>
      <c r="AM8" s="62" t="s">
        <v>85</v>
      </c>
      <c r="AN8" s="62"/>
      <c r="AO8" s="62" t="s">
        <v>86</v>
      </c>
      <c r="AP8" s="62"/>
      <c r="AQ8" s="62" t="s">
        <v>87</v>
      </c>
      <c r="AR8" s="62"/>
      <c r="AS8" s="62" t="s">
        <v>88</v>
      </c>
      <c r="AT8" s="62"/>
      <c r="AU8" s="62" t="s">
        <v>89</v>
      </c>
      <c r="AV8" s="62"/>
      <c r="AW8" s="62" t="s">
        <v>90</v>
      </c>
      <c r="AX8" s="62"/>
      <c r="AY8" s="62" t="s">
        <v>91</v>
      </c>
      <c r="AZ8" s="62"/>
      <c r="BA8" s="62" t="s">
        <v>92</v>
      </c>
      <c r="BB8" s="62"/>
      <c r="BC8" s="62" t="s">
        <v>93</v>
      </c>
      <c r="BD8" s="62"/>
      <c r="BE8" s="62" t="s">
        <v>94</v>
      </c>
      <c r="BF8" s="62"/>
      <c r="BG8" s="62" t="s">
        <v>95</v>
      </c>
      <c r="BH8" s="62"/>
      <c r="BI8" s="62" t="s">
        <v>96</v>
      </c>
      <c r="BJ8" s="62"/>
      <c r="BK8" s="62" t="s">
        <v>97</v>
      </c>
      <c r="BL8" s="62"/>
      <c r="BM8" s="62" t="s">
        <v>98</v>
      </c>
      <c r="BN8" s="62"/>
      <c r="BO8" s="62" t="s">
        <v>99</v>
      </c>
      <c r="BP8" s="62"/>
      <c r="BQ8" s="62" t="s">
        <v>100</v>
      </c>
      <c r="BR8" s="62"/>
      <c r="BS8" s="62" t="s">
        <v>101</v>
      </c>
      <c r="BT8" s="62"/>
      <c r="BU8" s="62" t="s">
        <v>102</v>
      </c>
      <c r="BV8" s="62"/>
      <c r="BW8" s="62" t="s">
        <v>103</v>
      </c>
      <c r="BX8" s="62"/>
      <c r="BY8" s="62" t="s">
        <v>104</v>
      </c>
      <c r="BZ8" s="62"/>
      <c r="CA8" s="62" t="s">
        <v>105</v>
      </c>
      <c r="CB8" s="62"/>
      <c r="CC8" s="62" t="s">
        <v>106</v>
      </c>
      <c r="CD8" s="62"/>
      <c r="CE8" s="62" t="s">
        <v>107</v>
      </c>
      <c r="CF8" s="62"/>
      <c r="CG8" s="62" t="s">
        <v>108</v>
      </c>
      <c r="CH8" s="62"/>
      <c r="CI8" s="62" t="s">
        <v>109</v>
      </c>
      <c r="CJ8" s="62"/>
      <c r="CK8" s="62" t="s">
        <v>110</v>
      </c>
      <c r="CL8" s="62"/>
      <c r="CM8" s="62" t="s">
        <v>111</v>
      </c>
      <c r="CN8" s="62"/>
      <c r="CO8" s="62" t="s">
        <v>112</v>
      </c>
      <c r="CP8" s="62"/>
      <c r="CQ8" s="62" t="s">
        <v>113</v>
      </c>
      <c r="CR8" s="62"/>
      <c r="CS8" s="62" t="s">
        <v>114</v>
      </c>
      <c r="CT8" s="62"/>
      <c r="CU8" s="62" t="s">
        <v>115</v>
      </c>
      <c r="CV8" s="62"/>
      <c r="CW8" s="62">
        <v>2101011</v>
      </c>
      <c r="CX8" s="62"/>
      <c r="CY8" s="62" t="s">
        <v>116</v>
      </c>
      <c r="CZ8" s="62"/>
      <c r="DA8" s="62" t="s">
        <v>117</v>
      </c>
      <c r="DB8" s="62"/>
      <c r="DC8" s="62" t="s">
        <v>118</v>
      </c>
      <c r="DD8" s="62"/>
      <c r="DE8" s="62" t="s">
        <v>119</v>
      </c>
      <c r="DF8" s="62"/>
      <c r="DG8" s="62" t="s">
        <v>120</v>
      </c>
      <c r="DH8" s="62"/>
      <c r="DI8" s="62" t="s">
        <v>121</v>
      </c>
      <c r="DJ8" s="62"/>
      <c r="DK8" s="62" t="s">
        <v>122</v>
      </c>
      <c r="DL8" s="62"/>
      <c r="DM8" s="62" t="s">
        <v>123</v>
      </c>
      <c r="DN8" s="62"/>
      <c r="DO8" s="62" t="s">
        <v>124</v>
      </c>
      <c r="DP8" s="62"/>
      <c r="DQ8" s="62" t="s">
        <v>125</v>
      </c>
      <c r="DR8" s="62"/>
      <c r="DS8" s="62" t="s">
        <v>126</v>
      </c>
      <c r="DT8" s="62"/>
      <c r="DU8" s="62" t="s">
        <v>127</v>
      </c>
      <c r="DV8" s="62"/>
      <c r="DW8" s="62" t="s">
        <v>128</v>
      </c>
      <c r="DX8" s="62"/>
      <c r="DY8" s="62" t="s">
        <v>129</v>
      </c>
      <c r="DZ8" s="62"/>
      <c r="EA8" s="62" t="s">
        <v>130</v>
      </c>
      <c r="EB8" s="62"/>
      <c r="EC8" s="35"/>
      <c r="ED8" s="35"/>
      <c r="EE8" s="62"/>
      <c r="EF8" s="62"/>
      <c r="EG8" s="1"/>
      <c r="EH8" s="1"/>
    </row>
    <row r="9" spans="1:140" ht="21.75" customHeight="1" x14ac:dyDescent="0.25">
      <c r="A9" s="72"/>
      <c r="B9" s="72"/>
      <c r="C9" s="73"/>
      <c r="D9" s="74"/>
      <c r="E9" s="74"/>
      <c r="F9" s="64"/>
      <c r="G9" s="64"/>
      <c r="H9" s="64"/>
      <c r="I9" s="75" t="s">
        <v>131</v>
      </c>
      <c r="J9" s="75"/>
      <c r="K9" s="75"/>
      <c r="L9" s="75"/>
      <c r="M9" s="63" t="s">
        <v>132</v>
      </c>
      <c r="N9" s="63"/>
      <c r="O9" s="63" t="s">
        <v>132</v>
      </c>
      <c r="P9" s="63"/>
      <c r="Q9" s="65" t="s">
        <v>132</v>
      </c>
      <c r="R9" s="65"/>
      <c r="S9" s="65" t="s">
        <v>133</v>
      </c>
      <c r="T9" s="65"/>
      <c r="U9" s="63" t="s">
        <v>134</v>
      </c>
      <c r="V9" s="63"/>
      <c r="W9" s="65" t="s">
        <v>135</v>
      </c>
      <c r="X9" s="65"/>
      <c r="Y9" s="63" t="s">
        <v>136</v>
      </c>
      <c r="Z9" s="63"/>
      <c r="AA9" s="63" t="s">
        <v>136</v>
      </c>
      <c r="AB9" s="63"/>
      <c r="AC9" s="63" t="s">
        <v>136</v>
      </c>
      <c r="AD9" s="63"/>
      <c r="AE9" s="63" t="s">
        <v>136</v>
      </c>
      <c r="AF9" s="63"/>
      <c r="AG9" s="63" t="s">
        <v>136</v>
      </c>
      <c r="AH9" s="63"/>
      <c r="AI9" s="63" t="s">
        <v>136</v>
      </c>
      <c r="AJ9" s="63"/>
      <c r="AK9" s="63" t="s">
        <v>136</v>
      </c>
      <c r="AL9" s="63"/>
      <c r="AM9" s="63" t="s">
        <v>136</v>
      </c>
      <c r="AN9" s="63"/>
      <c r="AO9" s="63" t="s">
        <v>136</v>
      </c>
      <c r="AP9" s="63"/>
      <c r="AQ9" s="63" t="s">
        <v>136</v>
      </c>
      <c r="AR9" s="63"/>
      <c r="AS9" s="63" t="s">
        <v>136</v>
      </c>
      <c r="AT9" s="63"/>
      <c r="AU9" s="63" t="s">
        <v>136</v>
      </c>
      <c r="AV9" s="63"/>
      <c r="AW9" s="69" t="s">
        <v>137</v>
      </c>
      <c r="AX9" s="69"/>
      <c r="AY9" s="63" t="s">
        <v>138</v>
      </c>
      <c r="AZ9" s="63"/>
      <c r="BA9" s="63" t="s">
        <v>138</v>
      </c>
      <c r="BB9" s="63"/>
      <c r="BC9" s="63" t="s">
        <v>138</v>
      </c>
      <c r="BD9" s="63"/>
      <c r="BE9" s="63" t="s">
        <v>138</v>
      </c>
      <c r="BF9" s="63"/>
      <c r="BG9" s="65" t="s">
        <v>139</v>
      </c>
      <c r="BH9" s="65"/>
      <c r="BI9" s="63" t="s">
        <v>139</v>
      </c>
      <c r="BJ9" s="63"/>
      <c r="BK9" s="63" t="s">
        <v>139</v>
      </c>
      <c r="BL9" s="63"/>
      <c r="BM9" s="63" t="s">
        <v>139</v>
      </c>
      <c r="BN9" s="63"/>
      <c r="BO9" s="63" t="s">
        <v>139</v>
      </c>
      <c r="BP9" s="63"/>
      <c r="BQ9" s="63" t="s">
        <v>139</v>
      </c>
      <c r="BR9" s="63"/>
      <c r="BS9" s="63" t="s">
        <v>139</v>
      </c>
      <c r="BT9" s="63"/>
      <c r="BU9" s="63" t="s">
        <v>139</v>
      </c>
      <c r="BV9" s="63"/>
      <c r="BW9" s="63" t="s">
        <v>139</v>
      </c>
      <c r="BX9" s="63"/>
      <c r="BY9" s="63" t="s">
        <v>139</v>
      </c>
      <c r="BZ9" s="63"/>
      <c r="CA9" s="63" t="s">
        <v>139</v>
      </c>
      <c r="CB9" s="63"/>
      <c r="CC9" s="63" t="s">
        <v>140</v>
      </c>
      <c r="CD9" s="63"/>
      <c r="CE9" s="63" t="s">
        <v>140</v>
      </c>
      <c r="CF9" s="63"/>
      <c r="CG9" s="63" t="s">
        <v>140</v>
      </c>
      <c r="CH9" s="63"/>
      <c r="CI9" s="63" t="s">
        <v>140</v>
      </c>
      <c r="CJ9" s="63"/>
      <c r="CK9" s="63" t="s">
        <v>140</v>
      </c>
      <c r="CL9" s="63"/>
      <c r="CM9" s="63" t="s">
        <v>140</v>
      </c>
      <c r="CN9" s="63"/>
      <c r="CO9" s="63" t="s">
        <v>140</v>
      </c>
      <c r="CP9" s="63"/>
      <c r="CQ9" s="63" t="s">
        <v>140</v>
      </c>
      <c r="CR9" s="63"/>
      <c r="CS9" s="63" t="s">
        <v>140</v>
      </c>
      <c r="CT9" s="63"/>
      <c r="CU9" s="63" t="s">
        <v>140</v>
      </c>
      <c r="CV9" s="63"/>
      <c r="CW9" s="63" t="s">
        <v>140</v>
      </c>
      <c r="CX9" s="63"/>
      <c r="CY9" s="63" t="s">
        <v>140</v>
      </c>
      <c r="CZ9" s="63"/>
      <c r="DA9" s="63" t="s">
        <v>140</v>
      </c>
      <c r="DB9" s="63"/>
      <c r="DC9" s="63" t="s">
        <v>141</v>
      </c>
      <c r="DD9" s="63"/>
      <c r="DE9" s="63" t="s">
        <v>141</v>
      </c>
      <c r="DF9" s="63"/>
      <c r="DG9" s="63" t="s">
        <v>141</v>
      </c>
      <c r="DH9" s="63"/>
      <c r="DI9" s="63" t="s">
        <v>141</v>
      </c>
      <c r="DJ9" s="63"/>
      <c r="DK9" s="63" t="s">
        <v>139</v>
      </c>
      <c r="DL9" s="63"/>
      <c r="DM9" s="63" t="s">
        <v>141</v>
      </c>
      <c r="DN9" s="63"/>
      <c r="DO9" s="65" t="s">
        <v>141</v>
      </c>
      <c r="DP9" s="65"/>
      <c r="DQ9" s="63" t="s">
        <v>141</v>
      </c>
      <c r="DR9" s="63"/>
      <c r="DS9" s="63" t="s">
        <v>141</v>
      </c>
      <c r="DT9" s="63"/>
      <c r="DU9" s="63" t="s">
        <v>142</v>
      </c>
      <c r="DV9" s="63"/>
      <c r="DW9" s="63" t="s">
        <v>142</v>
      </c>
      <c r="DX9" s="63"/>
      <c r="DY9" s="63" t="s">
        <v>142</v>
      </c>
      <c r="DZ9" s="63"/>
      <c r="EA9" s="63" t="s">
        <v>142</v>
      </c>
      <c r="EB9" s="63"/>
      <c r="EC9" s="36"/>
      <c r="ED9" s="36"/>
      <c r="EE9" s="63"/>
      <c r="EF9" s="63"/>
      <c r="EG9" s="1"/>
      <c r="EH9" s="1"/>
    </row>
    <row r="10" spans="1:140" ht="24" hidden="1" customHeight="1" x14ac:dyDescent="0.25">
      <c r="A10" s="72"/>
      <c r="B10" s="72"/>
      <c r="C10" s="73"/>
      <c r="D10" s="74"/>
      <c r="E10" s="74"/>
      <c r="F10" s="64"/>
      <c r="G10" s="64"/>
      <c r="H10" s="64"/>
      <c r="I10" s="68" t="s">
        <v>143</v>
      </c>
      <c r="J10" s="68" t="s">
        <v>144</v>
      </c>
      <c r="K10" s="68" t="s">
        <v>145</v>
      </c>
      <c r="L10" s="68" t="s">
        <v>146</v>
      </c>
      <c r="M10" s="65">
        <v>2017</v>
      </c>
      <c r="N10" s="65"/>
      <c r="O10" s="65">
        <v>2018</v>
      </c>
      <c r="P10" s="65"/>
      <c r="Q10" s="65">
        <v>2019</v>
      </c>
      <c r="R10" s="65"/>
      <c r="S10" s="65">
        <v>2020</v>
      </c>
      <c r="T10" s="65"/>
      <c r="U10" s="65">
        <v>2021</v>
      </c>
      <c r="V10" s="65"/>
      <c r="W10" s="65">
        <v>2022</v>
      </c>
      <c r="X10" s="65"/>
      <c r="Y10" s="65">
        <v>2023</v>
      </c>
      <c r="Z10" s="65"/>
      <c r="AA10" s="65">
        <v>2024</v>
      </c>
      <c r="AB10" s="65"/>
      <c r="AC10" s="65">
        <v>2025</v>
      </c>
      <c r="AD10" s="65"/>
      <c r="AE10" s="65">
        <v>2026</v>
      </c>
      <c r="AF10" s="65"/>
      <c r="AG10" s="65">
        <v>2027</v>
      </c>
      <c r="AH10" s="65"/>
      <c r="AI10" s="65">
        <v>2028</v>
      </c>
      <c r="AJ10" s="65"/>
      <c r="AK10" s="65">
        <v>2029</v>
      </c>
      <c r="AL10" s="65"/>
      <c r="AM10" s="65">
        <v>2030</v>
      </c>
      <c r="AN10" s="65"/>
      <c r="AO10" s="65">
        <v>2031</v>
      </c>
      <c r="AP10" s="65"/>
      <c r="AQ10" s="65">
        <v>2032</v>
      </c>
      <c r="AR10" s="65"/>
      <c r="AS10" s="65">
        <v>2033</v>
      </c>
      <c r="AT10" s="65"/>
      <c r="AU10" s="65">
        <v>2034</v>
      </c>
      <c r="AV10" s="65"/>
      <c r="AW10" s="65">
        <v>2035</v>
      </c>
      <c r="AX10" s="65"/>
      <c r="AY10" s="65">
        <v>2036</v>
      </c>
      <c r="AZ10" s="65"/>
      <c r="BA10" s="65">
        <v>2037</v>
      </c>
      <c r="BB10" s="65"/>
      <c r="BC10" s="65">
        <v>2038</v>
      </c>
      <c r="BD10" s="65"/>
      <c r="BE10" s="65">
        <v>2039</v>
      </c>
      <c r="BF10" s="65"/>
      <c r="BG10" s="65">
        <v>2040</v>
      </c>
      <c r="BH10" s="65"/>
      <c r="BI10" s="65">
        <v>2041</v>
      </c>
      <c r="BJ10" s="65"/>
      <c r="BK10" s="65">
        <v>2043</v>
      </c>
      <c r="BL10" s="65"/>
      <c r="BM10" s="65">
        <v>2044</v>
      </c>
      <c r="BN10" s="65"/>
      <c r="BO10" s="65">
        <v>2045</v>
      </c>
      <c r="BP10" s="65"/>
      <c r="BQ10" s="65">
        <v>2046</v>
      </c>
      <c r="BR10" s="65"/>
      <c r="BS10" s="65">
        <v>2047</v>
      </c>
      <c r="BT10" s="65"/>
      <c r="BU10" s="65">
        <v>2048</v>
      </c>
      <c r="BV10" s="65"/>
      <c r="BW10" s="65">
        <v>2049</v>
      </c>
      <c r="BX10" s="65"/>
      <c r="BY10" s="65">
        <v>2050</v>
      </c>
      <c r="BZ10" s="65"/>
      <c r="CA10" s="65">
        <v>2051</v>
      </c>
      <c r="CB10" s="65"/>
      <c r="CC10" s="65">
        <v>2052</v>
      </c>
      <c r="CD10" s="65"/>
      <c r="CE10" s="65">
        <v>2053</v>
      </c>
      <c r="CF10" s="65"/>
      <c r="CG10" s="65">
        <v>2054</v>
      </c>
      <c r="CH10" s="65"/>
      <c r="CI10" s="65">
        <v>2055</v>
      </c>
      <c r="CJ10" s="65"/>
      <c r="CK10" s="65">
        <v>2056</v>
      </c>
      <c r="CL10" s="65"/>
      <c r="CM10" s="65">
        <v>2057</v>
      </c>
      <c r="CN10" s="65"/>
      <c r="CO10" s="65">
        <v>2058</v>
      </c>
      <c r="CP10" s="65"/>
      <c r="CQ10" s="65">
        <v>2059</v>
      </c>
      <c r="CR10" s="65"/>
      <c r="CS10" s="65">
        <v>2060</v>
      </c>
      <c r="CT10" s="65"/>
      <c r="CU10" s="65">
        <v>2061</v>
      </c>
      <c r="CV10" s="65"/>
      <c r="CW10" s="65">
        <v>2062</v>
      </c>
      <c r="CX10" s="65"/>
      <c r="CY10" s="65">
        <v>2063</v>
      </c>
      <c r="CZ10" s="65"/>
      <c r="DA10" s="65">
        <v>2064</v>
      </c>
      <c r="DB10" s="65"/>
      <c r="DC10" s="65">
        <v>2065</v>
      </c>
      <c r="DD10" s="65"/>
      <c r="DE10" s="65">
        <v>2066</v>
      </c>
      <c r="DF10" s="65"/>
      <c r="DG10" s="65">
        <v>2067</v>
      </c>
      <c r="DH10" s="65"/>
      <c r="DI10" s="65">
        <v>2068</v>
      </c>
      <c r="DJ10" s="65"/>
      <c r="DK10" s="65">
        <v>2069</v>
      </c>
      <c r="DL10" s="65"/>
      <c r="DM10" s="65">
        <v>2070</v>
      </c>
      <c r="DN10" s="65"/>
      <c r="DO10" s="65">
        <v>2071</v>
      </c>
      <c r="DP10" s="65"/>
      <c r="DQ10" s="65">
        <v>2072</v>
      </c>
      <c r="DR10" s="65"/>
      <c r="DS10" s="65">
        <v>2073</v>
      </c>
      <c r="DT10" s="65"/>
      <c r="DU10" s="65">
        <v>2074</v>
      </c>
      <c r="DV10" s="65"/>
      <c r="DW10" s="65">
        <v>2075</v>
      </c>
      <c r="DX10" s="65"/>
      <c r="DY10" s="65">
        <v>2076</v>
      </c>
      <c r="DZ10" s="65"/>
      <c r="EA10" s="65">
        <v>2077</v>
      </c>
      <c r="EB10" s="65"/>
      <c r="EC10" s="31"/>
      <c r="ED10" s="31"/>
      <c r="EE10" s="31"/>
      <c r="EF10" s="31"/>
      <c r="EG10" s="65">
        <v>2078</v>
      </c>
      <c r="EH10" s="65"/>
    </row>
    <row r="11" spans="1:140" ht="36" x14ac:dyDescent="0.25">
      <c r="A11" s="71"/>
      <c r="B11" s="71"/>
      <c r="C11" s="73"/>
      <c r="D11" s="74"/>
      <c r="E11" s="74"/>
      <c r="F11" s="64"/>
      <c r="G11" s="64"/>
      <c r="H11" s="64"/>
      <c r="I11" s="68"/>
      <c r="J11" s="68"/>
      <c r="K11" s="68"/>
      <c r="L11" s="68"/>
      <c r="M11" s="31" t="s">
        <v>147</v>
      </c>
      <c r="N11" s="31" t="s">
        <v>148</v>
      </c>
      <c r="O11" s="31" t="s">
        <v>147</v>
      </c>
      <c r="P11" s="31" t="s">
        <v>148</v>
      </c>
      <c r="Q11" s="32" t="s">
        <v>147</v>
      </c>
      <c r="R11" s="31" t="s">
        <v>148</v>
      </c>
      <c r="S11" s="31" t="s">
        <v>147</v>
      </c>
      <c r="T11" s="31" t="s">
        <v>148</v>
      </c>
      <c r="U11" s="31" t="s">
        <v>147</v>
      </c>
      <c r="V11" s="31" t="s">
        <v>148</v>
      </c>
      <c r="W11" s="31" t="s">
        <v>147</v>
      </c>
      <c r="X11" s="31" t="s">
        <v>148</v>
      </c>
      <c r="Y11" s="31" t="s">
        <v>147</v>
      </c>
      <c r="Z11" s="31" t="s">
        <v>148</v>
      </c>
      <c r="AA11" s="31" t="s">
        <v>147</v>
      </c>
      <c r="AB11" s="31" t="s">
        <v>148</v>
      </c>
      <c r="AC11" s="31" t="s">
        <v>147</v>
      </c>
      <c r="AD11" s="31" t="s">
        <v>148</v>
      </c>
      <c r="AE11" s="31" t="s">
        <v>147</v>
      </c>
      <c r="AF11" s="31" t="s">
        <v>148</v>
      </c>
      <c r="AG11" s="31" t="s">
        <v>147</v>
      </c>
      <c r="AH11" s="31" t="s">
        <v>148</v>
      </c>
      <c r="AI11" s="31" t="s">
        <v>147</v>
      </c>
      <c r="AJ11" s="31" t="s">
        <v>148</v>
      </c>
      <c r="AK11" s="31" t="s">
        <v>147</v>
      </c>
      <c r="AL11" s="31" t="s">
        <v>148</v>
      </c>
      <c r="AM11" s="31" t="s">
        <v>147</v>
      </c>
      <c r="AN11" s="31" t="s">
        <v>148</v>
      </c>
      <c r="AO11" s="31" t="s">
        <v>147</v>
      </c>
      <c r="AP11" s="31" t="s">
        <v>148</v>
      </c>
      <c r="AQ11" s="31" t="s">
        <v>147</v>
      </c>
      <c r="AR11" s="31" t="s">
        <v>148</v>
      </c>
      <c r="AS11" s="31" t="s">
        <v>147</v>
      </c>
      <c r="AT11" s="31" t="s">
        <v>148</v>
      </c>
      <c r="AU11" s="31" t="s">
        <v>147</v>
      </c>
      <c r="AV11" s="31" t="s">
        <v>148</v>
      </c>
      <c r="AW11" s="31" t="s">
        <v>147</v>
      </c>
      <c r="AX11" s="31" t="s">
        <v>148</v>
      </c>
      <c r="AY11" s="31" t="s">
        <v>147</v>
      </c>
      <c r="AZ11" s="31" t="s">
        <v>148</v>
      </c>
      <c r="BA11" s="31" t="s">
        <v>147</v>
      </c>
      <c r="BB11" s="31" t="s">
        <v>148</v>
      </c>
      <c r="BC11" s="31" t="s">
        <v>147</v>
      </c>
      <c r="BD11" s="31" t="s">
        <v>148</v>
      </c>
      <c r="BE11" s="31" t="s">
        <v>147</v>
      </c>
      <c r="BF11" s="31" t="s">
        <v>148</v>
      </c>
      <c r="BG11" s="31" t="s">
        <v>147</v>
      </c>
      <c r="BH11" s="31" t="s">
        <v>148</v>
      </c>
      <c r="BI11" s="31" t="s">
        <v>147</v>
      </c>
      <c r="BJ11" s="31" t="s">
        <v>148</v>
      </c>
      <c r="BK11" s="31" t="s">
        <v>147</v>
      </c>
      <c r="BL11" s="31" t="s">
        <v>148</v>
      </c>
      <c r="BM11" s="31" t="s">
        <v>147</v>
      </c>
      <c r="BN11" s="31" t="s">
        <v>148</v>
      </c>
      <c r="BO11" s="31" t="s">
        <v>147</v>
      </c>
      <c r="BP11" s="31" t="s">
        <v>148</v>
      </c>
      <c r="BQ11" s="31" t="s">
        <v>147</v>
      </c>
      <c r="BR11" s="31" t="s">
        <v>148</v>
      </c>
      <c r="BS11" s="31" t="s">
        <v>147</v>
      </c>
      <c r="BT11" s="31" t="s">
        <v>148</v>
      </c>
      <c r="BU11" s="31" t="s">
        <v>147</v>
      </c>
      <c r="BV11" s="31" t="s">
        <v>148</v>
      </c>
      <c r="BW11" s="31" t="s">
        <v>147</v>
      </c>
      <c r="BX11" s="31" t="s">
        <v>148</v>
      </c>
      <c r="BY11" s="31" t="s">
        <v>147</v>
      </c>
      <c r="BZ11" s="31" t="s">
        <v>148</v>
      </c>
      <c r="CA11" s="31" t="s">
        <v>149</v>
      </c>
      <c r="CB11" s="31" t="s">
        <v>148</v>
      </c>
      <c r="CC11" s="31" t="s">
        <v>147</v>
      </c>
      <c r="CD11" s="31" t="s">
        <v>148</v>
      </c>
      <c r="CE11" s="31" t="s">
        <v>147</v>
      </c>
      <c r="CF11" s="31" t="s">
        <v>148</v>
      </c>
      <c r="CG11" s="31" t="s">
        <v>147</v>
      </c>
      <c r="CH11" s="31" t="s">
        <v>148</v>
      </c>
      <c r="CI11" s="31" t="s">
        <v>147</v>
      </c>
      <c r="CJ11" s="31" t="s">
        <v>148</v>
      </c>
      <c r="CK11" s="31" t="s">
        <v>147</v>
      </c>
      <c r="CL11" s="31" t="s">
        <v>148</v>
      </c>
      <c r="CM11" s="31" t="s">
        <v>147</v>
      </c>
      <c r="CN11" s="31" t="s">
        <v>148</v>
      </c>
      <c r="CO11" s="31" t="s">
        <v>147</v>
      </c>
      <c r="CP11" s="31" t="s">
        <v>148</v>
      </c>
      <c r="CQ11" s="31" t="s">
        <v>147</v>
      </c>
      <c r="CR11" s="31" t="s">
        <v>148</v>
      </c>
      <c r="CS11" s="31" t="s">
        <v>147</v>
      </c>
      <c r="CT11" s="31" t="s">
        <v>148</v>
      </c>
      <c r="CU11" s="31" t="s">
        <v>147</v>
      </c>
      <c r="CV11" s="31" t="s">
        <v>148</v>
      </c>
      <c r="CW11" s="31" t="s">
        <v>147</v>
      </c>
      <c r="CX11" s="31" t="s">
        <v>148</v>
      </c>
      <c r="CY11" s="31" t="s">
        <v>147</v>
      </c>
      <c r="CZ11" s="31" t="s">
        <v>148</v>
      </c>
      <c r="DA11" s="31" t="s">
        <v>147</v>
      </c>
      <c r="DB11" s="31" t="s">
        <v>148</v>
      </c>
      <c r="DC11" s="31" t="s">
        <v>147</v>
      </c>
      <c r="DD11" s="31" t="s">
        <v>148</v>
      </c>
      <c r="DE11" s="31" t="s">
        <v>147</v>
      </c>
      <c r="DF11" s="31" t="s">
        <v>148</v>
      </c>
      <c r="DG11" s="31" t="s">
        <v>147</v>
      </c>
      <c r="DH11" s="31" t="s">
        <v>148</v>
      </c>
      <c r="DI11" s="31" t="s">
        <v>147</v>
      </c>
      <c r="DJ11" s="31" t="s">
        <v>148</v>
      </c>
      <c r="DK11" s="31" t="s">
        <v>147</v>
      </c>
      <c r="DL11" s="31" t="s">
        <v>148</v>
      </c>
      <c r="DM11" s="31" t="s">
        <v>147</v>
      </c>
      <c r="DN11" s="31" t="s">
        <v>148</v>
      </c>
      <c r="DO11" s="31" t="s">
        <v>147</v>
      </c>
      <c r="DP11" s="31" t="s">
        <v>148</v>
      </c>
      <c r="DQ11" s="31" t="s">
        <v>147</v>
      </c>
      <c r="DR11" s="31" t="s">
        <v>148</v>
      </c>
      <c r="DS11" s="31" t="s">
        <v>147</v>
      </c>
      <c r="DT11" s="31" t="s">
        <v>148</v>
      </c>
      <c r="DU11" s="31" t="s">
        <v>147</v>
      </c>
      <c r="DV11" s="31" t="s">
        <v>148</v>
      </c>
      <c r="DW11" s="31" t="s">
        <v>147</v>
      </c>
      <c r="DX11" s="31" t="s">
        <v>148</v>
      </c>
      <c r="DY11" s="31" t="s">
        <v>147</v>
      </c>
      <c r="DZ11" s="31" t="s">
        <v>148</v>
      </c>
      <c r="EA11" s="31" t="s">
        <v>147</v>
      </c>
      <c r="EB11" s="31" t="s">
        <v>148</v>
      </c>
      <c r="EC11" s="31" t="s">
        <v>147</v>
      </c>
      <c r="ED11" s="31" t="s">
        <v>148</v>
      </c>
      <c r="EE11" s="31" t="s">
        <v>147</v>
      </c>
      <c r="EF11" s="31" t="s">
        <v>148</v>
      </c>
      <c r="EG11" s="31" t="s">
        <v>147</v>
      </c>
      <c r="EH11" s="31" t="s">
        <v>148</v>
      </c>
    </row>
    <row r="12" spans="1:140" x14ac:dyDescent="0.25">
      <c r="A12" s="3"/>
      <c r="B12" s="24" t="s">
        <v>150</v>
      </c>
      <c r="C12" s="33" t="s">
        <v>151</v>
      </c>
      <c r="D12" s="2"/>
      <c r="E12" s="2"/>
      <c r="F12" s="29"/>
      <c r="G12" s="29"/>
      <c r="H12" s="29"/>
      <c r="I12" s="68"/>
      <c r="J12" s="68"/>
      <c r="K12" s="68"/>
      <c r="L12" s="68"/>
      <c r="M12" s="25"/>
      <c r="N12" s="25">
        <v>1</v>
      </c>
      <c r="O12" s="25"/>
      <c r="P12" s="25">
        <v>1</v>
      </c>
      <c r="Q12" s="32"/>
      <c r="R12" s="25">
        <v>1</v>
      </c>
      <c r="S12" s="25"/>
      <c r="T12" s="25">
        <v>1</v>
      </c>
      <c r="U12" s="25"/>
      <c r="V12" s="25">
        <v>1</v>
      </c>
      <c r="W12" s="25"/>
      <c r="X12" s="25">
        <v>1</v>
      </c>
      <c r="Y12" s="25"/>
      <c r="Z12" s="25">
        <v>1</v>
      </c>
      <c r="AA12" s="25"/>
      <c r="AB12" s="25">
        <v>1</v>
      </c>
      <c r="AC12" s="25"/>
      <c r="AD12" s="25">
        <v>1</v>
      </c>
      <c r="AE12" s="25"/>
      <c r="AF12" s="25">
        <v>1</v>
      </c>
      <c r="AG12" s="25"/>
      <c r="AH12" s="25">
        <v>1</v>
      </c>
      <c r="AI12" s="25"/>
      <c r="AJ12" s="25">
        <v>1</v>
      </c>
      <c r="AK12" s="25"/>
      <c r="AL12" s="25">
        <v>1</v>
      </c>
      <c r="AM12" s="31"/>
      <c r="AN12" s="25">
        <v>1</v>
      </c>
      <c r="AO12" s="25"/>
      <c r="AP12" s="25">
        <v>1</v>
      </c>
      <c r="AQ12" s="25"/>
      <c r="AR12" s="25">
        <v>1</v>
      </c>
      <c r="AS12" s="25"/>
      <c r="AT12" s="25">
        <v>1</v>
      </c>
      <c r="AU12" s="25"/>
      <c r="AV12" s="25">
        <v>1</v>
      </c>
      <c r="AW12" s="25"/>
      <c r="AX12" s="25">
        <v>1</v>
      </c>
      <c r="AY12" s="25"/>
      <c r="AZ12" s="25">
        <v>1</v>
      </c>
      <c r="BA12" s="25"/>
      <c r="BB12" s="25">
        <v>1</v>
      </c>
      <c r="BC12" s="25"/>
      <c r="BD12" s="25">
        <v>1</v>
      </c>
      <c r="BE12" s="25"/>
      <c r="BF12" s="25">
        <v>1</v>
      </c>
      <c r="BG12" s="25"/>
      <c r="BH12" s="25">
        <v>1</v>
      </c>
      <c r="BI12" s="25"/>
      <c r="BJ12" s="25">
        <v>1</v>
      </c>
      <c r="BK12" s="25"/>
      <c r="BL12" s="25">
        <v>1</v>
      </c>
      <c r="BM12" s="25"/>
      <c r="BN12" s="25">
        <v>1</v>
      </c>
      <c r="BO12" s="25"/>
      <c r="BP12" s="25">
        <v>1</v>
      </c>
      <c r="BQ12" s="25"/>
      <c r="BR12" s="25">
        <v>1</v>
      </c>
      <c r="BS12" s="25"/>
      <c r="BT12" s="25">
        <v>1</v>
      </c>
      <c r="BU12" s="25"/>
      <c r="BV12" s="25">
        <v>1</v>
      </c>
      <c r="BW12" s="25"/>
      <c r="BX12" s="25">
        <v>1</v>
      </c>
      <c r="BY12" s="25"/>
      <c r="BZ12" s="25">
        <v>1</v>
      </c>
      <c r="CA12" s="25"/>
      <c r="CB12" s="25">
        <v>1</v>
      </c>
      <c r="CC12" s="25"/>
      <c r="CD12" s="25">
        <v>1</v>
      </c>
      <c r="CE12" s="25"/>
      <c r="CF12" s="25">
        <v>1</v>
      </c>
      <c r="CG12" s="25"/>
      <c r="CH12" s="25">
        <v>1</v>
      </c>
      <c r="CI12" s="25"/>
      <c r="CJ12" s="25">
        <v>1</v>
      </c>
      <c r="CK12" s="25"/>
      <c r="CL12" s="25">
        <v>1</v>
      </c>
      <c r="CM12" s="25"/>
      <c r="CN12" s="25">
        <v>1</v>
      </c>
      <c r="CO12" s="25"/>
      <c r="CP12" s="25">
        <v>1</v>
      </c>
      <c r="CQ12" s="25"/>
      <c r="CR12" s="25">
        <v>1</v>
      </c>
      <c r="CS12" s="25"/>
      <c r="CT12" s="25">
        <v>1</v>
      </c>
      <c r="CU12" s="25"/>
      <c r="CV12" s="25">
        <v>1</v>
      </c>
      <c r="CW12" s="25"/>
      <c r="CX12" s="25">
        <v>1</v>
      </c>
      <c r="CY12" s="25"/>
      <c r="CZ12" s="25">
        <v>1</v>
      </c>
      <c r="DA12" s="25"/>
      <c r="DB12" s="25">
        <v>1</v>
      </c>
      <c r="DC12" s="25"/>
      <c r="DD12" s="25">
        <v>1</v>
      </c>
      <c r="DE12" s="25"/>
      <c r="DF12" s="25">
        <v>1</v>
      </c>
      <c r="DG12" s="25"/>
      <c r="DH12" s="25">
        <v>1</v>
      </c>
      <c r="DI12" s="25"/>
      <c r="DJ12" s="25">
        <v>1</v>
      </c>
      <c r="DK12" s="25"/>
      <c r="DL12" s="25">
        <v>1</v>
      </c>
      <c r="DM12" s="25"/>
      <c r="DN12" s="25">
        <v>1</v>
      </c>
      <c r="DO12" s="25"/>
      <c r="DP12" s="25">
        <v>1</v>
      </c>
      <c r="DQ12" s="25"/>
      <c r="DR12" s="25">
        <v>1</v>
      </c>
      <c r="DS12" s="25"/>
      <c r="DT12" s="25">
        <v>1</v>
      </c>
      <c r="DU12" s="25"/>
      <c r="DV12" s="25">
        <v>1</v>
      </c>
      <c r="DW12" s="25"/>
      <c r="DX12" s="25">
        <v>1</v>
      </c>
      <c r="DY12" s="25"/>
      <c r="DZ12" s="25">
        <v>1</v>
      </c>
      <c r="EA12" s="25"/>
      <c r="EB12" s="25">
        <v>1</v>
      </c>
      <c r="EC12" s="25"/>
      <c r="ED12" s="25">
        <v>1</v>
      </c>
      <c r="EE12" s="25"/>
      <c r="EF12" s="25">
        <v>1</v>
      </c>
      <c r="EG12" s="3"/>
      <c r="EH12" s="3"/>
    </row>
    <row r="13" spans="1:140" x14ac:dyDescent="0.25">
      <c r="A13" s="43">
        <v>1</v>
      </c>
      <c r="B13" s="44"/>
      <c r="C13" s="45" t="s">
        <v>152</v>
      </c>
      <c r="D13" s="46"/>
      <c r="E13" s="46"/>
      <c r="F13" s="47">
        <v>0.5</v>
      </c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8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14"/>
      <c r="ED13" s="14"/>
      <c r="EE13" s="47"/>
      <c r="EF13" s="47"/>
      <c r="EG13" s="47"/>
      <c r="EH13" s="47"/>
    </row>
    <row r="14" spans="1:140" x14ac:dyDescent="0.25">
      <c r="A14" s="43">
        <v>2</v>
      </c>
      <c r="B14" s="44"/>
      <c r="C14" s="45" t="s">
        <v>153</v>
      </c>
      <c r="D14" s="46"/>
      <c r="E14" s="46"/>
      <c r="F14" s="47">
        <v>0.8</v>
      </c>
      <c r="G14" s="47"/>
      <c r="H14" s="47"/>
      <c r="I14" s="47"/>
      <c r="J14" s="47"/>
      <c r="K14" s="47"/>
      <c r="L14" s="47"/>
      <c r="M14" s="49">
        <f>SUM(M15:M21)</f>
        <v>0</v>
      </c>
      <c r="N14" s="49">
        <f t="shared" ref="N14:BY14" si="0">SUM(N15:N21)</f>
        <v>0</v>
      </c>
      <c r="O14" s="49">
        <f t="shared" si="0"/>
        <v>0</v>
      </c>
      <c r="P14" s="49">
        <f t="shared" si="0"/>
        <v>0</v>
      </c>
      <c r="Q14" s="49">
        <f t="shared" si="0"/>
        <v>0</v>
      </c>
      <c r="R14" s="49">
        <f t="shared" si="0"/>
        <v>0</v>
      </c>
      <c r="S14" s="49">
        <f t="shared" si="0"/>
        <v>0</v>
      </c>
      <c r="T14" s="49">
        <f t="shared" si="0"/>
        <v>0</v>
      </c>
      <c r="U14" s="49">
        <f t="shared" si="0"/>
        <v>18</v>
      </c>
      <c r="V14" s="49">
        <f t="shared" si="0"/>
        <v>191388.5295</v>
      </c>
      <c r="W14" s="49">
        <f t="shared" si="0"/>
        <v>797</v>
      </c>
      <c r="X14" s="49">
        <f t="shared" si="0"/>
        <v>9056150.9464999977</v>
      </c>
      <c r="Y14" s="49">
        <f t="shared" si="0"/>
        <v>0</v>
      </c>
      <c r="Z14" s="49">
        <f t="shared" si="0"/>
        <v>0</v>
      </c>
      <c r="AA14" s="49">
        <f t="shared" si="0"/>
        <v>0</v>
      </c>
      <c r="AB14" s="49">
        <f t="shared" si="0"/>
        <v>0</v>
      </c>
      <c r="AC14" s="49">
        <f t="shared" si="0"/>
        <v>0</v>
      </c>
      <c r="AD14" s="49">
        <f t="shared" si="0"/>
        <v>0</v>
      </c>
      <c r="AE14" s="49">
        <f t="shared" si="0"/>
        <v>0</v>
      </c>
      <c r="AF14" s="49">
        <f t="shared" si="0"/>
        <v>0</v>
      </c>
      <c r="AG14" s="49">
        <f t="shared" si="0"/>
        <v>0</v>
      </c>
      <c r="AH14" s="49">
        <f t="shared" si="0"/>
        <v>0</v>
      </c>
      <c r="AI14" s="49">
        <f t="shared" si="0"/>
        <v>0</v>
      </c>
      <c r="AJ14" s="49">
        <f t="shared" si="0"/>
        <v>0</v>
      </c>
      <c r="AK14" s="49">
        <f t="shared" si="0"/>
        <v>0</v>
      </c>
      <c r="AL14" s="49">
        <f t="shared" si="0"/>
        <v>0</v>
      </c>
      <c r="AM14" s="49">
        <f t="shared" si="0"/>
        <v>0</v>
      </c>
      <c r="AN14" s="49">
        <f t="shared" si="0"/>
        <v>0</v>
      </c>
      <c r="AO14" s="49">
        <f t="shared" si="0"/>
        <v>417</v>
      </c>
      <c r="AP14" s="49">
        <f t="shared" si="0"/>
        <v>4693793.307</v>
      </c>
      <c r="AQ14" s="49">
        <f t="shared" si="0"/>
        <v>480</v>
      </c>
      <c r="AR14" s="49">
        <f t="shared" si="0"/>
        <v>5395689.6349999998</v>
      </c>
      <c r="AS14" s="49">
        <f t="shared" si="0"/>
        <v>438</v>
      </c>
      <c r="AT14" s="49">
        <f t="shared" si="0"/>
        <v>4871758.3459999999</v>
      </c>
      <c r="AU14" s="49">
        <f t="shared" si="0"/>
        <v>360</v>
      </c>
      <c r="AV14" s="49">
        <f t="shared" si="0"/>
        <v>4961986.3439999996</v>
      </c>
      <c r="AW14" s="49">
        <f t="shared" si="0"/>
        <v>0</v>
      </c>
      <c r="AX14" s="49">
        <f t="shared" si="0"/>
        <v>0</v>
      </c>
      <c r="AY14" s="49">
        <f t="shared" si="0"/>
        <v>0</v>
      </c>
      <c r="AZ14" s="49">
        <f t="shared" si="0"/>
        <v>0</v>
      </c>
      <c r="BA14" s="49">
        <f t="shared" si="0"/>
        <v>0</v>
      </c>
      <c r="BB14" s="49">
        <f t="shared" si="0"/>
        <v>0</v>
      </c>
      <c r="BC14" s="49">
        <f t="shared" si="0"/>
        <v>0</v>
      </c>
      <c r="BD14" s="49">
        <f t="shared" si="0"/>
        <v>0</v>
      </c>
      <c r="BE14" s="49">
        <f t="shared" si="0"/>
        <v>0</v>
      </c>
      <c r="BF14" s="49">
        <f t="shared" si="0"/>
        <v>0</v>
      </c>
      <c r="BG14" s="49">
        <f t="shared" si="0"/>
        <v>8</v>
      </c>
      <c r="BH14" s="49">
        <f t="shared" si="0"/>
        <v>73068.072</v>
      </c>
      <c r="BI14" s="49">
        <f t="shared" si="0"/>
        <v>0</v>
      </c>
      <c r="BJ14" s="49">
        <f t="shared" si="0"/>
        <v>0</v>
      </c>
      <c r="BK14" s="49">
        <f t="shared" si="0"/>
        <v>0</v>
      </c>
      <c r="BL14" s="49">
        <f t="shared" si="0"/>
        <v>0</v>
      </c>
      <c r="BM14" s="49">
        <f t="shared" si="0"/>
        <v>0</v>
      </c>
      <c r="BN14" s="49">
        <f t="shared" si="0"/>
        <v>0</v>
      </c>
      <c r="BO14" s="49">
        <f t="shared" si="0"/>
        <v>0</v>
      </c>
      <c r="BP14" s="49">
        <f t="shared" si="0"/>
        <v>0</v>
      </c>
      <c r="BQ14" s="49">
        <f t="shared" si="0"/>
        <v>0</v>
      </c>
      <c r="BR14" s="49">
        <f t="shared" si="0"/>
        <v>0</v>
      </c>
      <c r="BS14" s="49">
        <f t="shared" si="0"/>
        <v>5</v>
      </c>
      <c r="BT14" s="49">
        <f t="shared" si="0"/>
        <v>45667.544999999998</v>
      </c>
      <c r="BU14" s="49">
        <f t="shared" si="0"/>
        <v>0</v>
      </c>
      <c r="BV14" s="49">
        <f t="shared" si="0"/>
        <v>0</v>
      </c>
      <c r="BW14" s="49">
        <f t="shared" si="0"/>
        <v>0</v>
      </c>
      <c r="BX14" s="49">
        <f t="shared" si="0"/>
        <v>0</v>
      </c>
      <c r="BY14" s="49">
        <f t="shared" si="0"/>
        <v>0</v>
      </c>
      <c r="BZ14" s="49">
        <f t="shared" ref="BZ14:EH14" si="1">SUM(BZ15:BZ21)</f>
        <v>0</v>
      </c>
      <c r="CA14" s="49">
        <f t="shared" si="1"/>
        <v>0</v>
      </c>
      <c r="CB14" s="49">
        <f t="shared" si="1"/>
        <v>0</v>
      </c>
      <c r="CC14" s="49">
        <f t="shared" si="1"/>
        <v>0</v>
      </c>
      <c r="CD14" s="49">
        <f t="shared" si="1"/>
        <v>0</v>
      </c>
      <c r="CE14" s="49">
        <f t="shared" si="1"/>
        <v>3</v>
      </c>
      <c r="CF14" s="49">
        <f t="shared" si="1"/>
        <v>32880.632400000002</v>
      </c>
      <c r="CG14" s="49">
        <f t="shared" si="1"/>
        <v>0</v>
      </c>
      <c r="CH14" s="49">
        <f t="shared" si="1"/>
        <v>0</v>
      </c>
      <c r="CI14" s="49">
        <f t="shared" si="1"/>
        <v>0</v>
      </c>
      <c r="CJ14" s="49">
        <f t="shared" si="1"/>
        <v>0</v>
      </c>
      <c r="CK14" s="49">
        <f t="shared" si="1"/>
        <v>180</v>
      </c>
      <c r="CL14" s="49">
        <f t="shared" si="1"/>
        <v>2398238.0449999999</v>
      </c>
      <c r="CM14" s="49">
        <f t="shared" si="1"/>
        <v>0</v>
      </c>
      <c r="CN14" s="49">
        <f t="shared" si="1"/>
        <v>0</v>
      </c>
      <c r="CO14" s="49">
        <f t="shared" si="1"/>
        <v>39</v>
      </c>
      <c r="CP14" s="49">
        <f t="shared" si="1"/>
        <v>396200.54949999996</v>
      </c>
      <c r="CQ14" s="49">
        <v>0</v>
      </c>
      <c r="CR14" s="49">
        <f t="shared" si="1"/>
        <v>0</v>
      </c>
      <c r="CS14" s="49">
        <f t="shared" si="1"/>
        <v>28</v>
      </c>
      <c r="CT14" s="49">
        <f t="shared" si="1"/>
        <v>321610.22599999997</v>
      </c>
      <c r="CU14" s="49">
        <f t="shared" si="1"/>
        <v>63</v>
      </c>
      <c r="CV14" s="49">
        <f t="shared" si="1"/>
        <v>685981.88049999985</v>
      </c>
      <c r="CW14" s="49">
        <f t="shared" si="1"/>
        <v>1000</v>
      </c>
      <c r="CX14" s="49">
        <f t="shared" si="1"/>
        <v>11486079.5</v>
      </c>
      <c r="CY14" s="49">
        <f t="shared" si="1"/>
        <v>0</v>
      </c>
      <c r="CZ14" s="49">
        <f t="shared" si="1"/>
        <v>0</v>
      </c>
      <c r="DA14" s="49">
        <f t="shared" si="1"/>
        <v>0</v>
      </c>
      <c r="DB14" s="49">
        <f t="shared" si="1"/>
        <v>0</v>
      </c>
      <c r="DC14" s="49">
        <f t="shared" si="1"/>
        <v>0</v>
      </c>
      <c r="DD14" s="49">
        <f t="shared" si="1"/>
        <v>0</v>
      </c>
      <c r="DE14" s="49">
        <f t="shared" si="1"/>
        <v>0</v>
      </c>
      <c r="DF14" s="49">
        <f t="shared" si="1"/>
        <v>0</v>
      </c>
      <c r="DG14" s="49">
        <f t="shared" si="1"/>
        <v>0</v>
      </c>
      <c r="DH14" s="49">
        <f t="shared" si="1"/>
        <v>0</v>
      </c>
      <c r="DI14" s="49">
        <f t="shared" si="1"/>
        <v>1</v>
      </c>
      <c r="DJ14" s="49">
        <f t="shared" si="1"/>
        <v>10960.210799999999</v>
      </c>
      <c r="DK14" s="49">
        <f t="shared" si="1"/>
        <v>2</v>
      </c>
      <c r="DL14" s="49">
        <f t="shared" si="1"/>
        <v>27566.590799999994</v>
      </c>
      <c r="DM14" s="49">
        <f t="shared" si="1"/>
        <v>0</v>
      </c>
      <c r="DN14" s="49">
        <f t="shared" si="1"/>
        <v>0</v>
      </c>
      <c r="DO14" s="49">
        <f t="shared" si="1"/>
        <v>107</v>
      </c>
      <c r="DP14" s="49">
        <f t="shared" si="1"/>
        <v>984204.78799999994</v>
      </c>
      <c r="DQ14" s="49">
        <f t="shared" si="1"/>
        <v>0</v>
      </c>
      <c r="DR14" s="49">
        <f t="shared" si="1"/>
        <v>0</v>
      </c>
      <c r="DS14" s="49">
        <f t="shared" si="1"/>
        <v>0</v>
      </c>
      <c r="DT14" s="49">
        <f t="shared" si="1"/>
        <v>0</v>
      </c>
      <c r="DU14" s="49">
        <f t="shared" si="1"/>
        <v>0</v>
      </c>
      <c r="DV14" s="49">
        <f t="shared" si="1"/>
        <v>0</v>
      </c>
      <c r="DW14" s="49">
        <f t="shared" si="1"/>
        <v>0</v>
      </c>
      <c r="DX14" s="49">
        <f t="shared" si="1"/>
        <v>0</v>
      </c>
      <c r="DY14" s="49">
        <f t="shared" si="1"/>
        <v>0</v>
      </c>
      <c r="DZ14" s="49">
        <f t="shared" si="1"/>
        <v>0</v>
      </c>
      <c r="EA14" s="50">
        <f t="shared" si="1"/>
        <v>0</v>
      </c>
      <c r="EB14" s="49">
        <f t="shared" si="1"/>
        <v>0</v>
      </c>
      <c r="EC14" s="9">
        <f t="shared" si="1"/>
        <v>0</v>
      </c>
      <c r="ED14" s="9">
        <f t="shared" si="1"/>
        <v>0</v>
      </c>
      <c r="EE14" s="49">
        <f t="shared" si="1"/>
        <v>0</v>
      </c>
      <c r="EF14" s="49">
        <f t="shared" si="1"/>
        <v>0</v>
      </c>
      <c r="EG14" s="49">
        <f t="shared" si="1"/>
        <v>3946</v>
      </c>
      <c r="EH14" s="49">
        <f t="shared" si="1"/>
        <v>45633225.147999987</v>
      </c>
      <c r="EJ14" s="26"/>
    </row>
    <row r="15" spans="1:140" ht="42" customHeight="1" x14ac:dyDescent="0.25">
      <c r="A15" s="3"/>
      <c r="B15" s="24">
        <v>1</v>
      </c>
      <c r="C15" s="34" t="s">
        <v>154</v>
      </c>
      <c r="D15" s="30">
        <v>9860</v>
      </c>
      <c r="E15" s="30">
        <v>9959</v>
      </c>
      <c r="F15" s="4">
        <v>0.83</v>
      </c>
      <c r="G15" s="8">
        <v>1</v>
      </c>
      <c r="H15" s="8">
        <v>1</v>
      </c>
      <c r="I15" s="30">
        <v>1.4</v>
      </c>
      <c r="J15" s="30">
        <v>1.68</v>
      </c>
      <c r="K15" s="30">
        <v>2.23</v>
      </c>
      <c r="L15" s="30">
        <v>2.57</v>
      </c>
      <c r="M15" s="5"/>
      <c r="N15" s="5">
        <f>SUM(M15/12*9*$D15*$F15*$G15*$I15*N$12)+SUM(M15/12*3*$E15*$F15*$G15*$I15*N$12)</f>
        <v>0</v>
      </c>
      <c r="O15" s="5"/>
      <c r="P15" s="5">
        <f>SUM(O15/12*9*$D15*$F15*$G15*$I15*P$12)+SUM(O15/12*3*$E15*$F15*$G15*$I15*P$12)</f>
        <v>0</v>
      </c>
      <c r="Q15" s="5"/>
      <c r="R15" s="5">
        <f>SUM(Q15/12*9*$D15*$F15*$G15*$I15*R$12)+SUM(Q15/12*3*$E15*$F15*$G15*$I15*R$12)</f>
        <v>0</v>
      </c>
      <c r="S15" s="5"/>
      <c r="T15" s="5">
        <f>SUM(S15/12*9*$D15*$F15*$G15*$I15*T$12)+SUM(S15/12*3*$E15*$F15*$G15*$I15*T$12)</f>
        <v>0</v>
      </c>
      <c r="U15" s="5"/>
      <c r="V15" s="5">
        <f>SUM(U15/12*9*$D15*$F15*$G15*$I15*V$12)+SUM(U15/12*3*$E15*$F15*$G15*$I15*V$12)</f>
        <v>0</v>
      </c>
      <c r="W15" s="5">
        <v>717</v>
      </c>
      <c r="X15" s="5">
        <f>SUM(W15/12*9*$D15*$F15*$G15*$I15*X$12)+SUM(W15/12*3*$E15*$F15*$G15*$I15*X$12)</f>
        <v>8235519.0014999993</v>
      </c>
      <c r="Y15" s="5"/>
      <c r="Z15" s="5">
        <f>SUM(Y15/12*9*$D15*$F15*$G15*$J15*Z$12)+SUM(Y15/12*3*$E15*$F15*$G15*$J15*Z$12)</f>
        <v>0</v>
      </c>
      <c r="AA15" s="5"/>
      <c r="AB15" s="5">
        <f>SUM(AA15/12*9*$D15*$F15*$G15*$I15*AB$12)+SUM(AA15/12*3*$E15*$F15*$G15*$I15*AB$12)</f>
        <v>0</v>
      </c>
      <c r="AC15" s="5"/>
      <c r="AD15" s="5">
        <f>SUM(AC15/12*9*$D15*$F15*$G15*$J15*AD$12)+SUM(AC15/12*3*$E15*$F15*$G15*$J15*AD$12)</f>
        <v>0</v>
      </c>
      <c r="AE15" s="5"/>
      <c r="AF15" s="5">
        <f>SUM(AE15/12*9*$D15*$F15*$G15*$J15*AF$12)+SUM(AE15/12*3*$E15*$F15*$G15*$J15*AF$12)</f>
        <v>0</v>
      </c>
      <c r="AG15" s="5"/>
      <c r="AH15" s="5">
        <f>SUM(AG15/12*9*$D15*$F15*$G15*$J15*AH$12)+SUM(AG15/12*3*$E15*$F15*$G15*$J15*AH$12)</f>
        <v>0</v>
      </c>
      <c r="AI15" s="5"/>
      <c r="AJ15" s="5">
        <f>SUM(AI15/12*9*$D15*$F15*$G15*$J15*AJ$12)+SUM(AI15/12*3*$E15*$F15*$G15*$J15*AJ$12)</f>
        <v>0</v>
      </c>
      <c r="AK15" s="5"/>
      <c r="AL15" s="5">
        <f>SUM(AK15/12*9*$D15*$F15*$G15*$J15*AL$12)+SUM(AK15/12*3*$E15*$F15*$G15*$J15*AL$12)</f>
        <v>0</v>
      </c>
      <c r="AM15" s="5"/>
      <c r="AN15" s="5">
        <f>SUM(AM15/12*9*$D15*$F15*$G15*$J15*AN$12)+SUM(AM15/12*3*$E15*$F15*$G15*$J15*AN$12)</f>
        <v>0</v>
      </c>
      <c r="AO15" s="6">
        <v>318</v>
      </c>
      <c r="AP15" s="5">
        <f>SUM(AO15/12*9*$D15*$F15*$G15*$I15*AP$12)+SUM(AO15/12*3*$E15*$F15*$G15*$I15*AP$12)</f>
        <v>3652573.2809999995</v>
      </c>
      <c r="AQ15" s="5">
        <v>430</v>
      </c>
      <c r="AR15" s="5">
        <f>SUM(AQ15/12*9*$D15*$F15*$G15*$I15*AR$12)+SUM(AQ15/12*3*$E15*$F15*$G15*$I15*AR$12)</f>
        <v>4939014.1849999996</v>
      </c>
      <c r="AS15" s="5">
        <v>313</v>
      </c>
      <c r="AT15" s="5">
        <f>SUM(AS15/12*9*$D15*$F15*$G15*$I15*AT$12)+SUM(AS15/12*3*$E15*$F15*$G15*$I15*AT$12)</f>
        <v>3595142.8834999995</v>
      </c>
      <c r="AU15" s="5">
        <v>360</v>
      </c>
      <c r="AV15" s="5">
        <f>SUM(AU15/12*9*$D15*$F15*$G15*$J15*AV$12)+SUM(AU15/12*3*$E15*$F15*$G15*$J15*AV$12)</f>
        <v>4961986.3439999996</v>
      </c>
      <c r="AW15" s="5"/>
      <c r="AX15" s="5">
        <f>SUM(AW15/12*9*$D15*$F15*$G15*$I15*AX$12)+SUM(AW15/12*3*$E15*$F15*$G15*$I15*AX$12)</f>
        <v>0</v>
      </c>
      <c r="AY15" s="5"/>
      <c r="AZ15" s="5">
        <f>SUM(AY15/12*9*$D15*$F15*$G15*$I15*AZ$12)+SUM(AY15/12*3*$E15*$F15*$G15*$I15*AZ$12)</f>
        <v>0</v>
      </c>
      <c r="BA15" s="5"/>
      <c r="BB15" s="5">
        <f>SUM(BA15/12*9*$D15*$F15*$G15*$I15*BB$12)+SUM(BA15/12*3*$E15*$F15*$G15*$I15*BB$12)</f>
        <v>0</v>
      </c>
      <c r="BC15" s="5"/>
      <c r="BD15" s="5">
        <f>SUM(BC15/12*9*$D15*$F15*$G15*$I15*BD$12)+SUM(BC15/12*3*$E15*$F15*$G15*$I15*BD$12)</f>
        <v>0</v>
      </c>
      <c r="BE15" s="5"/>
      <c r="BF15" s="5">
        <f>SUM(BE15/12*9*$D15*$F15*$G15*$I15*BF$12)+SUM(BE15/12*3*$E15*$F15*$G15*$I15*BF$12)</f>
        <v>0</v>
      </c>
      <c r="BG15" s="5"/>
      <c r="BH15" s="5">
        <f>SUM(BG15/12*9*$D15*$F15*$G15*$I15*BH$12)+SUM(BG15/12*3*$E15*$F15*$G15*$I15*BH$12)</f>
        <v>0</v>
      </c>
      <c r="BI15" s="5"/>
      <c r="BJ15" s="5">
        <f>SUM(BI15/12*9*$D15*$F15*$G15*$I15*BJ$12)+SUM(BI15/12*3*$E15*$F15*$G15*$I15*BJ$12)</f>
        <v>0</v>
      </c>
      <c r="BK15" s="5"/>
      <c r="BL15" s="5">
        <f>SUM(BK15/12*9*$D15*$F15*$G15*$I15*BL$12)+SUM(BK15/12*3*$E15*$F15*$G15*$I15*BL$12)</f>
        <v>0</v>
      </c>
      <c r="BM15" s="5"/>
      <c r="BN15" s="5">
        <f>SUM(BM15/12*9*$D15*$F15*$G15*$I15*BN$12)+SUM(BM15/12*3*$E15*$F15*$G15*$I15*BN$12)</f>
        <v>0</v>
      </c>
      <c r="BO15" s="5"/>
      <c r="BP15" s="5">
        <f>SUM(BO15/12*9*$D15*$F15*$G15*$I15*BP$12)+SUM(BO15/12*3*$E15*$F15*$G15*$I15*BP$12)</f>
        <v>0</v>
      </c>
      <c r="BQ15" s="5"/>
      <c r="BR15" s="5">
        <f>SUM(BQ15/12*9*$D15*$F15*$G15*$I15*BR$12)+SUM(BQ15/12*3*$E15*$F15*$G15*$I15*BR$12)</f>
        <v>0</v>
      </c>
      <c r="BS15" s="5"/>
      <c r="BT15" s="5">
        <f>SUM(BS15/12*9*$D15*$F15*$G15*$I15*BT$12)+SUM(BS15/12*3*$E15*$F15*$G15*$I15*BT$12)</f>
        <v>0</v>
      </c>
      <c r="BU15" s="5"/>
      <c r="BV15" s="5">
        <f>SUM(BU15/12*9*$D15*$F15*$G15*$I15*BV$12)+SUM(BU15/12*3*$E15*$F15*$G15*$I15*BV$12)</f>
        <v>0</v>
      </c>
      <c r="BW15" s="5"/>
      <c r="BX15" s="5">
        <f>SUM(BW15/12*9*$D15*$F15*$G15*$J15*BX$12)+SUM(BW15/12*3*$E15*$F15*$G15*$J15*BX$12)</f>
        <v>0</v>
      </c>
      <c r="BY15" s="5"/>
      <c r="BZ15" s="5">
        <f>SUM(BY15/12*9*$D15*$F15*$G15*$I15*BZ$12)+SUM(BY15/12*3*$E15*$F15*$G15*$I15*BZ$12)</f>
        <v>0</v>
      </c>
      <c r="CA15" s="5"/>
      <c r="CB15" s="5">
        <f>SUM(CA15/12*9*$D15*$F15*$G15*$I15*CB$12)+SUM(CA15/12*3*$E15*$F15*$G15*$I15*CB$12)</f>
        <v>0</v>
      </c>
      <c r="CC15" s="5"/>
      <c r="CD15" s="5">
        <f>SUM(CC15/12*9*$D15*$F15*$G15*$I15*CD$12)+SUM(CC15/12*3*$E15*$F15*$G15*$I15*CD$12)</f>
        <v>0</v>
      </c>
      <c r="CE15" s="5"/>
      <c r="CF15" s="5">
        <f>SUM(CE15/12*9*$D15*$F15*$G15*$J15*CF$12)+SUM(CE15/12*3*$E15*$F15*$G15*$J15*CF$12)</f>
        <v>0</v>
      </c>
      <c r="CG15" s="5"/>
      <c r="CH15" s="5">
        <f>SUM(CG15/12*9*$D15*$F15*$G15*$J15*CH$12)+SUM(CG15/12*3*$E15*$F15*$G15*$J15*CH$12)</f>
        <v>0</v>
      </c>
      <c r="CI15" s="5"/>
      <c r="CJ15" s="5">
        <f>SUM(CI15/12*9*$D15*$F15*$G15*$I15*CJ$12)+SUM(CI15/12*3*$E15*$F15*$G15*$I15*CJ$12)</f>
        <v>0</v>
      </c>
      <c r="CK15" s="5"/>
      <c r="CL15" s="5">
        <f>SUM(CK15/12*9*$D15*$F15*$G15*$I15*CL$12)+SUM(CK15/12*3*$E15*$F15*$G15*$I15*CL$12)</f>
        <v>0</v>
      </c>
      <c r="CM15" s="5"/>
      <c r="CN15" s="5">
        <f>SUM(CM15/12*9*$D15*$F15*$G15*$I15*CN$12)+SUM(CM15/12*3*$E15*$F15*$G15*$I15*CN$12)</f>
        <v>0</v>
      </c>
      <c r="CO15" s="5">
        <v>17</v>
      </c>
      <c r="CP15" s="5">
        <f>SUM(CO15/12*9*$D15*$F15*$G15*$I15*CP$12)+SUM(CO15/12*3*$E15*$F15*$G15*$I15*CP$12)</f>
        <v>195263.35149999999</v>
      </c>
      <c r="CQ15" s="5"/>
      <c r="CR15" s="5">
        <f>SUM(CQ15/12*9*$D15*$F15*$G15*$I15*CR$12)+SUM(CQ15/12*3*$E15*$F15*$G15*$I15*CR$12)</f>
        <v>0</v>
      </c>
      <c r="CS15" s="5">
        <v>28</v>
      </c>
      <c r="CT15" s="5">
        <f>SUM(CS15/12*9*$D15*$F15*$G15*$I15*CT$12)+SUM(CS15/12*3*$E15*$F15*$G15*$I15*CT$12)</f>
        <v>321610.22599999997</v>
      </c>
      <c r="CU15" s="5">
        <v>47</v>
      </c>
      <c r="CV15" s="5">
        <f>SUM(CU15/12*9*$D15*$F15*$G15*$I15*CV$12)+SUM(CU15/12*3*$E15*$F15*$G15*$I15*CV$12)</f>
        <v>539845.73649999988</v>
      </c>
      <c r="CW15" s="5">
        <v>1000</v>
      </c>
      <c r="CX15" s="5">
        <f>SUM(CW15/12*9*$D15*$F15*$G15*$I15*CX$12)+SUM(CW15/12*3*$E15*$F15*$G15*$I15*CX$12)</f>
        <v>11486079.5</v>
      </c>
      <c r="CY15" s="5"/>
      <c r="CZ15" s="5">
        <f>SUM(CY15/12*9*$D15*$F15*$G15*$I15*CZ$12)+SUM(CY15/12*3*$E15*$F15*$G15*$I15*CZ$12)</f>
        <v>0</v>
      </c>
      <c r="DA15" s="5"/>
      <c r="DB15" s="5">
        <f>SUM(DA15/12*9*$D15*$F15*$G15*$J15*DB$12)+SUM(DA15/12*3*$E15*$F15*$G15*$J15*DB$12)</f>
        <v>0</v>
      </c>
      <c r="DC15" s="5"/>
      <c r="DD15" s="5">
        <f>SUM(DC15/12*9*$D15*$F15*$G15*$J15*DD$12)+SUM(DC15/12*3*$E15*$F15*$G15*$J15*DD$12)</f>
        <v>0</v>
      </c>
      <c r="DE15" s="5"/>
      <c r="DF15" s="5">
        <f>SUM(DE15/12*9*$D15*$F15*$G15*$I15*DF$12)+SUM(DE15/12*3*$E15*$F15*$G15*$I15*DF$12)</f>
        <v>0</v>
      </c>
      <c r="DG15" s="5"/>
      <c r="DH15" s="5">
        <f>SUM(DG15/12*9*$D15*$F15*$G15*$J15*DH$12)+SUM(DG15/12*3*$E15*$F15*$G15*$J15*DH$12)</f>
        <v>0</v>
      </c>
      <c r="DI15" s="5"/>
      <c r="DJ15" s="5">
        <f>SUM(DI15/12*9*$D15*$F15*$G15*$J15*DJ$12)+SUM(DI15/12*3*$E15*$F15*$G15*$J15*DJ$12)</f>
        <v>0</v>
      </c>
      <c r="DK15" s="5">
        <v>2</v>
      </c>
      <c r="DL15" s="5">
        <f>SUM(DK15/12*9*$D15*$F15*$G15*$J15*DL$12)+SUM(DK15/12*3*$E15*$F15*$G15*$J15*DL$12)</f>
        <v>27566.590799999994</v>
      </c>
      <c r="DM15" s="5"/>
      <c r="DN15" s="5">
        <f>SUM(DM15/12*9*$D15*$F15*$G15*$J15*DN$12)+SUM(DM15/12*3*$E15*$F15*$G15*$J15*DN$12)</f>
        <v>0</v>
      </c>
      <c r="DO15" s="5"/>
      <c r="DP15" s="5">
        <f>SUM(DO15/12*9*$D15*$F15*$G15*$I15*DP$12)+SUM(DO15/12*3*$E15*$F15*$G15*$I15*DP$12)</f>
        <v>0</v>
      </c>
      <c r="DQ15" s="5"/>
      <c r="DR15" s="5">
        <f>SUM(DQ15/12*9*$D15*$F15*$G15*$I15*DR$12)+SUM(DQ15/12*3*$E15*$F15*$G15*$I15*DR$12)</f>
        <v>0</v>
      </c>
      <c r="DS15" s="5"/>
      <c r="DT15" s="5">
        <f>SUM(DS15/12*9*$D15*$F15*$G15*$J15*DT$12)+SUM(DS15/12*3*$E15*$F15*$G15*$J15*DT$12)</f>
        <v>0</v>
      </c>
      <c r="DU15" s="5"/>
      <c r="DV15" s="5">
        <f>SUM(DU15/12*9*$D15*$F15*$G15*$J15*DV$12)+SUM(DU15/12*3*$E15*$F15*$G15*$J15*DV$12)</f>
        <v>0</v>
      </c>
      <c r="DW15" s="5"/>
      <c r="DX15" s="5">
        <f>SUM(DW15/12*9*$D15*$F15*$G15*$J15*DX$12)+SUM(DW15/12*3*$E15*$F15*$G15*$J15*DX$12)</f>
        <v>0</v>
      </c>
      <c r="DY15" s="5"/>
      <c r="DZ15" s="5">
        <f>SUM(DY15/12*9*$D15*$F15*$G15*$K15*DZ$12)+SUM(DY15/12*3*$E15*$F15*$G15*$K15*DZ$12)</f>
        <v>0</v>
      </c>
      <c r="EA15" s="6"/>
      <c r="EB15" s="5">
        <f>SUM(EA15/12*9*$D15*$F15*$G15*$L15*EB$12)+SUM(EA15/12*3*$E15*$F15*$G15*$L15*EB$12)</f>
        <v>0</v>
      </c>
      <c r="EC15" s="5"/>
      <c r="ED15" s="5">
        <f>SUM(EC15/12*9*$D15*$F15*$G15*$I15*ED$12)+SUM(EC15/12*3*$E15*$F15*$G15*$I15*ED$12)</f>
        <v>0</v>
      </c>
      <c r="EE15" s="5"/>
      <c r="EF15" s="5">
        <f>SUM(EE15/12*9*$D15*$F15*$G15*$I15*EF$12)+SUM(EE15/12*3*$E15*$F15*$G15*$I15*EF$12)</f>
        <v>0</v>
      </c>
      <c r="EG15" s="7">
        <f t="shared" ref="EG15:EH18" si="2">SUM(Q15,W15,S15,M15,O15,BS15,CO15,DE15,DQ15,BU15,DO15,BG15,AW15,AO15,AQ15,AS15,BI15,CM15,U15,DW15,DC15,BW15,DU15,CE15,DG15,DK15,DI15,AC15,AE15,AG15,AI15,Y15,AK15,AM15,CG15,DY15,EA15,AU15,DS15,BK15,AY15,BA15,CQ15,CS15,CU15,CW15,CY15,BM15,BC15,BO15,BE15,BQ15,CI15,CC15,CK15,AA15,BY15,DA15,DM15,CA15,EC15,EE15)</f>
        <v>3232</v>
      </c>
      <c r="EH15" s="7">
        <f t="shared" si="2"/>
        <v>37954601.099799991</v>
      </c>
      <c r="EJ15" s="26"/>
    </row>
    <row r="16" spans="1:140" ht="25.5" customHeight="1" x14ac:dyDescent="0.25">
      <c r="A16" s="3"/>
      <c r="B16" s="24">
        <v>2</v>
      </c>
      <c r="C16" s="34" t="s">
        <v>155</v>
      </c>
      <c r="D16" s="30">
        <f>D15</f>
        <v>9860</v>
      </c>
      <c r="E16" s="30">
        <v>9959</v>
      </c>
      <c r="F16" s="4">
        <v>0.66</v>
      </c>
      <c r="G16" s="8">
        <v>1</v>
      </c>
      <c r="H16" s="8">
        <v>1</v>
      </c>
      <c r="I16" s="30">
        <v>1.4</v>
      </c>
      <c r="J16" s="30">
        <v>1.68</v>
      </c>
      <c r="K16" s="30">
        <v>2.23</v>
      </c>
      <c r="L16" s="30">
        <v>2.57</v>
      </c>
      <c r="M16" s="5"/>
      <c r="N16" s="5">
        <f t="shared" ref="N16:N21" si="3">SUM(M16/12*9*$D16*$F16*$G16*$I16*N$12)+SUM(M16/12*3*$E16*$F16*$G16*$I16*N$12)</f>
        <v>0</v>
      </c>
      <c r="O16" s="5"/>
      <c r="P16" s="5">
        <f t="shared" ref="P16:P21" si="4">SUM(O16/12*9*$D16*$F16*$G16*$I16*P$12)+SUM(O16/12*3*$E16*$F16*$G16*$I16*P$12)</f>
        <v>0</v>
      </c>
      <c r="Q16" s="5"/>
      <c r="R16" s="5">
        <f t="shared" ref="R16:R21" si="5">SUM(Q16/12*9*$D16*$F16*$G16*$I16*R$12)+SUM(Q16/12*3*$E16*$F16*$G16*$I16*R$12)</f>
        <v>0</v>
      </c>
      <c r="S16" s="5"/>
      <c r="T16" s="5">
        <f t="shared" ref="T16:T21" si="6">SUM(S16/12*9*$D16*$F16*$G16*$I16*T$12)+SUM(S16/12*3*$E16*$F16*$G16*$I16*T$12)</f>
        <v>0</v>
      </c>
      <c r="U16" s="5"/>
      <c r="V16" s="5">
        <f t="shared" ref="V16:V21" si="7">SUM(U16/12*9*$D16*$F16*$G16*$I16*V$12)+SUM(U16/12*3*$E16*$F16*$G16*$I16*V$12)</f>
        <v>0</v>
      </c>
      <c r="W16" s="5">
        <v>20</v>
      </c>
      <c r="X16" s="5">
        <f t="shared" ref="X16:X21" si="8">SUM(W16/12*9*$D16*$F16*$G16*$I16*X$12)+SUM(W16/12*3*$E16*$F16*$G16*$I16*X$12)</f>
        <v>182670.18</v>
      </c>
      <c r="Y16" s="5"/>
      <c r="Z16" s="5">
        <f t="shared" ref="Z16:Z21" si="9">SUM(Y16/12*9*$D16*$F16*$G16*$J16*Z$12)+SUM(Y16/12*3*$E16*$F16*$G16*$J16*Z$12)</f>
        <v>0</v>
      </c>
      <c r="AA16" s="5"/>
      <c r="AB16" s="5">
        <f t="shared" ref="AB16:AB21" si="10">SUM(AA16/12*9*$D16*$F16*$G16*$I16*AB$12)+SUM(AA16/12*3*$E16*$F16*$G16*$I16*AB$12)</f>
        <v>0</v>
      </c>
      <c r="AC16" s="5"/>
      <c r="AD16" s="5">
        <f t="shared" ref="AD16:AD21" si="11">SUM(AC16/12*9*$D16*$F16*$G16*$J16*AD$12)+SUM(AC16/12*3*$E16*$F16*$G16*$J16*AD$12)</f>
        <v>0</v>
      </c>
      <c r="AE16" s="5"/>
      <c r="AF16" s="5">
        <f t="shared" ref="AF16:AF21" si="12">SUM(AE16/12*9*$D16*$F16*$G16*$J16*AF$12)+SUM(AE16/12*3*$E16*$F16*$G16*$J16*AF$12)</f>
        <v>0</v>
      </c>
      <c r="AG16" s="5"/>
      <c r="AH16" s="5">
        <f t="shared" ref="AH16:AH21" si="13">SUM(AG16/12*9*$D16*$F16*$G16*$J16*AH$12)+SUM(AG16/12*3*$E16*$F16*$G16*$J16*AH$12)</f>
        <v>0</v>
      </c>
      <c r="AI16" s="5"/>
      <c r="AJ16" s="5">
        <f t="shared" ref="AJ16:AJ21" si="14">SUM(AI16/12*9*$D16*$F16*$G16*$J16*AJ$12)+SUM(AI16/12*3*$E16*$F16*$G16*$J16*AJ$12)</f>
        <v>0</v>
      </c>
      <c r="AK16" s="5"/>
      <c r="AL16" s="5">
        <f t="shared" ref="AL16:AL21" si="15">SUM(AK16/12*9*$D16*$F16*$G16*$J16*AL$12)+SUM(AK16/12*3*$E16*$F16*$G16*$J16*AL$12)</f>
        <v>0</v>
      </c>
      <c r="AM16" s="5"/>
      <c r="AN16" s="5">
        <f t="shared" ref="AN16:AN21" si="16">SUM(AM16/12*9*$D16*$F16*$G16*$J16*AN$12)+SUM(AM16/12*3*$E16*$F16*$G16*$J16*AN$12)</f>
        <v>0</v>
      </c>
      <c r="AO16" s="6">
        <v>6</v>
      </c>
      <c r="AP16" s="5">
        <f t="shared" ref="AP16:AP21" si="17">SUM(AO16/12*9*$D16*$F16*$G16*$I16*AP$12)+SUM(AO16/12*3*$E16*$F16*$G16*$I16*AP$12)</f>
        <v>54801.053999999996</v>
      </c>
      <c r="AQ16" s="5">
        <v>50</v>
      </c>
      <c r="AR16" s="5">
        <f t="shared" ref="AR16:AR21" si="18">SUM(AQ16/12*9*$D16*$F16*$G16*$I16*AR$12)+SUM(AQ16/12*3*$E16*$F16*$G16*$I16*AR$12)</f>
        <v>456675.45</v>
      </c>
      <c r="AS16" s="5"/>
      <c r="AT16" s="5">
        <f t="shared" ref="AT16:AT21" si="19">SUM(AS16/12*9*$D16*$F16*$G16*$I16*AT$12)+SUM(AS16/12*3*$E16*$F16*$G16*$I16*AT$12)</f>
        <v>0</v>
      </c>
      <c r="AU16" s="5"/>
      <c r="AV16" s="5">
        <f t="shared" ref="AV16:AV21" si="20">SUM(AU16/12*9*$D16*$F16*$G16*$J16*AV$12)+SUM(AU16/12*3*$E16*$F16*$G16*$J16*AV$12)</f>
        <v>0</v>
      </c>
      <c r="AW16" s="5"/>
      <c r="AX16" s="5">
        <f t="shared" ref="AX16:AX21" si="21">SUM(AW16/12*9*$D16*$F16*$G16*$I16*AX$12)+SUM(AW16/12*3*$E16*$F16*$G16*$I16*AX$12)</f>
        <v>0</v>
      </c>
      <c r="AY16" s="5"/>
      <c r="AZ16" s="5">
        <f t="shared" ref="AZ16:AZ21" si="22">SUM(AY16/12*9*$D16*$F16*$G16*$I16*AZ$12)+SUM(AY16/12*3*$E16*$F16*$G16*$I16*AZ$12)</f>
        <v>0</v>
      </c>
      <c r="BA16" s="5"/>
      <c r="BB16" s="5">
        <f t="shared" ref="BB16:BB21" si="23">SUM(BA16/12*9*$D16*$F16*$G16*$I16*BB$12)+SUM(BA16/12*3*$E16*$F16*$G16*$I16*BB$12)</f>
        <v>0</v>
      </c>
      <c r="BC16" s="5"/>
      <c r="BD16" s="5">
        <f t="shared" ref="BD16:BD21" si="24">SUM(BC16/12*9*$D16*$F16*$G16*$I16*BD$12)+SUM(BC16/12*3*$E16*$F16*$G16*$I16*BD$12)</f>
        <v>0</v>
      </c>
      <c r="BE16" s="5"/>
      <c r="BF16" s="5">
        <f t="shared" ref="BF16:BF21" si="25">SUM(BE16/12*9*$D16*$F16*$G16*$I16*BF$12)+SUM(BE16/12*3*$E16*$F16*$G16*$I16*BF$12)</f>
        <v>0</v>
      </c>
      <c r="BG16" s="5">
        <v>8</v>
      </c>
      <c r="BH16" s="5">
        <f t="shared" ref="BH16:BH21" si="26">SUM(BG16/12*9*$D16*$F16*$G16*$I16*BH$12)+SUM(BG16/12*3*$E16*$F16*$G16*$I16*BH$12)</f>
        <v>73068.072</v>
      </c>
      <c r="BI16" s="5"/>
      <c r="BJ16" s="5">
        <f t="shared" ref="BJ16:BJ21" si="27">SUM(BI16/12*9*$D16*$F16*$G16*$I16*BJ$12)+SUM(BI16/12*3*$E16*$F16*$G16*$I16*BJ$12)</f>
        <v>0</v>
      </c>
      <c r="BK16" s="5"/>
      <c r="BL16" s="5">
        <f t="shared" ref="BL16:BL21" si="28">SUM(BK16/12*9*$D16*$F16*$G16*$I16*BL$12)+SUM(BK16/12*3*$E16*$F16*$G16*$I16*BL$12)</f>
        <v>0</v>
      </c>
      <c r="BM16" s="5"/>
      <c r="BN16" s="5">
        <f t="shared" ref="BN16:BN21" si="29">SUM(BM16/12*9*$D16*$F16*$G16*$I16*BN$12)+SUM(BM16/12*3*$E16*$F16*$G16*$I16*BN$12)</f>
        <v>0</v>
      </c>
      <c r="BO16" s="5"/>
      <c r="BP16" s="5">
        <f t="shared" ref="BP16:BP21" si="30">SUM(BO16/12*9*$D16*$F16*$G16*$I16*BP$12)+SUM(BO16/12*3*$E16*$F16*$G16*$I16*BP$12)</f>
        <v>0</v>
      </c>
      <c r="BQ16" s="5"/>
      <c r="BR16" s="5">
        <f t="shared" ref="BR16:BR21" si="31">SUM(BQ16/12*9*$D16*$F16*$G16*$I16*BR$12)+SUM(BQ16/12*3*$E16*$F16*$G16*$I16*BR$12)</f>
        <v>0</v>
      </c>
      <c r="BS16" s="5">
        <v>5</v>
      </c>
      <c r="BT16" s="5">
        <f t="shared" ref="BT16:BT21" si="32">SUM(BS16/12*9*$D16*$F16*$G16*$I16*BT$12)+SUM(BS16/12*3*$E16*$F16*$G16*$I16*BT$12)</f>
        <v>45667.544999999998</v>
      </c>
      <c r="BU16" s="5"/>
      <c r="BV16" s="5">
        <f t="shared" ref="BV16:BV21" si="33">SUM(BU16/12*9*$D16*$F16*$G16*$I16*BV$12)+SUM(BU16/12*3*$E16*$F16*$G16*$I16*BV$12)</f>
        <v>0</v>
      </c>
      <c r="BW16" s="5"/>
      <c r="BX16" s="5">
        <f t="shared" ref="BX16:BX21" si="34">SUM(BW16/12*9*$D16*$F16*$G16*$J16*BX$12)+SUM(BW16/12*3*$E16*$F16*$G16*$J16*BX$12)</f>
        <v>0</v>
      </c>
      <c r="BY16" s="5"/>
      <c r="BZ16" s="5">
        <f t="shared" ref="BZ16:BZ21" si="35">SUM(BY16/12*9*$D16*$F16*$G16*$I16*BZ$12)+SUM(BY16/12*3*$E16*$F16*$G16*$I16*BZ$12)</f>
        <v>0</v>
      </c>
      <c r="CA16" s="5"/>
      <c r="CB16" s="5">
        <f t="shared" ref="CB16:CB21" si="36">SUM(CA16/12*9*$D16*$F16*$G16*$I16*CB$12)+SUM(CA16/12*3*$E16*$F16*$G16*$I16*CB$12)</f>
        <v>0</v>
      </c>
      <c r="CC16" s="5"/>
      <c r="CD16" s="5">
        <f t="shared" ref="CD16:CD21" si="37">SUM(CC16/12*9*$D16*$F16*$G16*$I16*CD$12)+SUM(CC16/12*3*$E16*$F16*$G16*$I16*CD$12)</f>
        <v>0</v>
      </c>
      <c r="CE16" s="5">
        <v>3</v>
      </c>
      <c r="CF16" s="5">
        <f t="shared" ref="CF16:CF21" si="38">SUM(CE16/12*9*$D16*$F16*$G16*$J16*CF$12)+SUM(CE16/12*3*$E16*$F16*$G16*$J16*CF$12)</f>
        <v>32880.632400000002</v>
      </c>
      <c r="CG16" s="5"/>
      <c r="CH16" s="5">
        <f t="shared" ref="CH16:CH21" si="39">SUM(CG16/12*9*$D16*$F16*$G16*$J16*CH$12)+SUM(CG16/12*3*$E16*$F16*$G16*$J16*CH$12)</f>
        <v>0</v>
      </c>
      <c r="CI16" s="5"/>
      <c r="CJ16" s="5">
        <f t="shared" ref="CJ16:CJ21" si="40">SUM(CI16/12*9*$D16*$F16*$G16*$I16*CJ$12)+SUM(CI16/12*3*$E16*$F16*$G16*$I16*CJ$12)</f>
        <v>0</v>
      </c>
      <c r="CK16" s="5"/>
      <c r="CL16" s="5">
        <f t="shared" ref="CL16:CL21" si="41">SUM(CK16/12*9*$D16*$F16*$G16*$I16*CL$12)+SUM(CK16/12*3*$E16*$F16*$G16*$I16*CL$12)</f>
        <v>0</v>
      </c>
      <c r="CM16" s="5"/>
      <c r="CN16" s="5">
        <f t="shared" ref="CN16:CN21" si="42">SUM(CM16/12*9*$D16*$F16*$G16*$I16*CN$12)+SUM(CM16/12*3*$E16*$F16*$G16*$I16*CN$12)</f>
        <v>0</v>
      </c>
      <c r="CO16" s="5">
        <v>22</v>
      </c>
      <c r="CP16" s="5">
        <f t="shared" ref="CP16:CP21" si="43">SUM(CO16/12*9*$D16*$F16*$G16*$I16*CP$12)+SUM(CO16/12*3*$E16*$F16*$G16*$I16*CP$12)</f>
        <v>200937.19799999997</v>
      </c>
      <c r="CQ16" s="5"/>
      <c r="CR16" s="5">
        <f t="shared" ref="CR16:CR21" si="44">SUM(CQ16/12*9*$D16*$F16*$G16*$I16*CR$12)+SUM(CQ16/12*3*$E16*$F16*$G16*$I16*CR$12)</f>
        <v>0</v>
      </c>
      <c r="CS16" s="5"/>
      <c r="CT16" s="5">
        <f t="shared" ref="CT16:CT21" si="45">SUM(CS16/12*9*$D16*$F16*$G16*$I16*CT$12)+SUM(CS16/12*3*$E16*$F16*$G16*$I16*CT$12)</f>
        <v>0</v>
      </c>
      <c r="CU16" s="5">
        <v>16</v>
      </c>
      <c r="CV16" s="5">
        <f t="shared" ref="CV16:CV21" si="46">SUM(CU16/12*9*$D16*$F16*$G16*$I16*CV$12)+SUM(CU16/12*3*$E16*$F16*$G16*$I16*CV$12)</f>
        <v>146136.144</v>
      </c>
      <c r="CW16" s="5"/>
      <c r="CX16" s="5">
        <f t="shared" ref="CX16:CX21" si="47">SUM(CW16/12*9*$D16*$F16*$G16*$I16*CX$12)+SUM(CW16/12*3*$E16*$F16*$G16*$I16*CX$12)</f>
        <v>0</v>
      </c>
      <c r="CY16" s="5"/>
      <c r="CZ16" s="5">
        <f t="shared" ref="CZ16:CZ21" si="48">SUM(CY16/12*9*$D16*$F16*$G16*$I16*CZ$12)+SUM(CY16/12*3*$E16*$F16*$G16*$I16*CZ$12)</f>
        <v>0</v>
      </c>
      <c r="DA16" s="5"/>
      <c r="DB16" s="5">
        <f t="shared" ref="DB16:DB21" si="49">SUM(DA16/12*9*$D16*$F16*$G16*$J16*DB$12)+SUM(DA16/12*3*$E16*$F16*$G16*$J16*DB$12)</f>
        <v>0</v>
      </c>
      <c r="DC16" s="5"/>
      <c r="DD16" s="5">
        <f t="shared" ref="DD16:DD21" si="50">SUM(DC16/12*9*$D16*$F16*$G16*$J16*DD$12)+SUM(DC16/12*3*$E16*$F16*$G16*$J16*DD$12)</f>
        <v>0</v>
      </c>
      <c r="DE16" s="5"/>
      <c r="DF16" s="5">
        <f t="shared" ref="DF16:DF21" si="51">SUM(DE16/12*9*$D16*$F16*$G16*$I16*DF$12)+SUM(DE16/12*3*$E16*$F16*$G16*$I16*DF$12)</f>
        <v>0</v>
      </c>
      <c r="DG16" s="5"/>
      <c r="DH16" s="5">
        <f t="shared" ref="DH16:DH21" si="52">SUM(DG16/12*9*$D16*$F16*$G16*$J16*DH$12)+SUM(DG16/12*3*$E16*$F16*$G16*$J16*DH$12)</f>
        <v>0</v>
      </c>
      <c r="DI16" s="5">
        <v>1</v>
      </c>
      <c r="DJ16" s="5">
        <f t="shared" ref="DJ16:DJ21" si="53">SUM(DI16/12*9*$D16*$F16*$G16*$J16*DJ$12)+SUM(DI16/12*3*$E16*$F16*$G16*$J16*DJ$12)</f>
        <v>10960.210799999999</v>
      </c>
      <c r="DK16" s="5"/>
      <c r="DL16" s="5">
        <f t="shared" ref="DL16:DL21" si="54">SUM(DK16/12*9*$D16*$F16*$G16*$J16*DL$12)+SUM(DK16/12*3*$E16*$F16*$G16*$J16*DL$12)</f>
        <v>0</v>
      </c>
      <c r="DM16" s="5"/>
      <c r="DN16" s="5">
        <f t="shared" ref="DN16:DN21" si="55">SUM(DM16/12*9*$D16*$F16*$G16*$J16*DN$12)+SUM(DM16/12*3*$E16*$F16*$G16*$J16*DN$12)</f>
        <v>0</v>
      </c>
      <c r="DO16" s="5">
        <v>97</v>
      </c>
      <c r="DP16" s="5">
        <f t="shared" ref="DP16:DP21" si="56">SUM(DO16/12*9*$D16*$F16*$G16*$I16*DP$12)+SUM(DO16/12*3*$E16*$F16*$G16*$I16*DP$12)</f>
        <v>885950.37299999991</v>
      </c>
      <c r="DQ16" s="5"/>
      <c r="DR16" s="5">
        <f t="shared" ref="DR16:DR21" si="57">SUM(DQ16/12*9*$D16*$F16*$G16*$I16*DR$12)+SUM(DQ16/12*3*$E16*$F16*$G16*$I16*DR$12)</f>
        <v>0</v>
      </c>
      <c r="DS16" s="5"/>
      <c r="DT16" s="5">
        <f t="shared" ref="DT16:DT21" si="58">SUM(DS16/12*9*$D16*$F16*$G16*$J16*DT$12)+SUM(DS16/12*3*$E16*$F16*$G16*$J16*DT$12)</f>
        <v>0</v>
      </c>
      <c r="DU16" s="5"/>
      <c r="DV16" s="5">
        <f t="shared" ref="DV16:DV21" si="59">SUM(DU16/12*9*$D16*$F16*$G16*$J16*DV$12)+SUM(DU16/12*3*$E16*$F16*$G16*$J16*DV$12)</f>
        <v>0</v>
      </c>
      <c r="DW16" s="5"/>
      <c r="DX16" s="5">
        <f t="shared" ref="DX16:DX21" si="60">SUM(DW16/12*9*$D16*$F16*$G16*$J16*DX$12)+SUM(DW16/12*3*$E16*$F16*$G16*$J16*DX$12)</f>
        <v>0</v>
      </c>
      <c r="DY16" s="5"/>
      <c r="DZ16" s="5">
        <f t="shared" ref="DZ16:DZ21" si="61">SUM(DY16/12*9*$D16*$F16*$G16*$K16*DZ$12)+SUM(DY16/12*3*$E16*$F16*$G16*$K16*DZ$12)</f>
        <v>0</v>
      </c>
      <c r="EA16" s="6"/>
      <c r="EB16" s="5">
        <f t="shared" ref="EB16:EB21" si="62">SUM(EA16/12*9*$D16*$F16*$G16*$L16*EB$12)+SUM(EA16/12*3*$E16*$F16*$G16*$L16*EB$12)</f>
        <v>0</v>
      </c>
      <c r="EC16" s="5"/>
      <c r="ED16" s="5">
        <f t="shared" ref="ED16:ED21" si="63">SUM(EC16/12*9*$D16*$F16*$G16*$I16*ED$12)+SUM(EC16/12*3*$E16*$F16*$G16*$I16*ED$12)</f>
        <v>0</v>
      </c>
      <c r="EE16" s="5"/>
      <c r="EF16" s="5">
        <f t="shared" ref="EF16:EF21" si="64">SUM(EE16/12*9*$D16*$F16*$G16*$I16*EF$12)+SUM(EE16/12*3*$E16*$F16*$G16*$I16*EF$12)</f>
        <v>0</v>
      </c>
      <c r="EG16" s="7">
        <f t="shared" si="2"/>
        <v>228</v>
      </c>
      <c r="EH16" s="7">
        <f t="shared" si="2"/>
        <v>2089746.8591999998</v>
      </c>
      <c r="EJ16" s="26"/>
    </row>
    <row r="17" spans="1:140" ht="30" x14ac:dyDescent="0.25">
      <c r="A17" s="3"/>
      <c r="B17" s="24">
        <v>3</v>
      </c>
      <c r="C17" s="34" t="s">
        <v>156</v>
      </c>
      <c r="D17" s="30">
        <f t="shared" ref="D17:D80" si="65">D16</f>
        <v>9860</v>
      </c>
      <c r="E17" s="30">
        <v>9959</v>
      </c>
      <c r="F17" s="4">
        <v>0.71</v>
      </c>
      <c r="G17" s="8">
        <v>1</v>
      </c>
      <c r="H17" s="8">
        <v>1</v>
      </c>
      <c r="I17" s="30">
        <v>1.4</v>
      </c>
      <c r="J17" s="30">
        <v>1.68</v>
      </c>
      <c r="K17" s="30">
        <v>2.23</v>
      </c>
      <c r="L17" s="30">
        <v>2.57</v>
      </c>
      <c r="M17" s="5"/>
      <c r="N17" s="5">
        <f t="shared" si="3"/>
        <v>0</v>
      </c>
      <c r="O17" s="5"/>
      <c r="P17" s="5">
        <f t="shared" si="4"/>
        <v>0</v>
      </c>
      <c r="Q17" s="5"/>
      <c r="R17" s="5">
        <f t="shared" si="5"/>
        <v>0</v>
      </c>
      <c r="S17" s="5"/>
      <c r="T17" s="5">
        <f t="shared" si="6"/>
        <v>0</v>
      </c>
      <c r="U17" s="5">
        <v>15</v>
      </c>
      <c r="V17" s="5">
        <f t="shared" si="7"/>
        <v>147381.6225</v>
      </c>
      <c r="W17" s="5">
        <v>50</v>
      </c>
      <c r="X17" s="5">
        <f t="shared" si="8"/>
        <v>491272.07500000001</v>
      </c>
      <c r="Y17" s="5"/>
      <c r="Z17" s="5">
        <f t="shared" si="9"/>
        <v>0</v>
      </c>
      <c r="AA17" s="5"/>
      <c r="AB17" s="5">
        <f t="shared" si="10"/>
        <v>0</v>
      </c>
      <c r="AC17" s="5"/>
      <c r="AD17" s="5">
        <f t="shared" si="11"/>
        <v>0</v>
      </c>
      <c r="AE17" s="5"/>
      <c r="AF17" s="5">
        <f t="shared" si="12"/>
        <v>0</v>
      </c>
      <c r="AG17" s="5"/>
      <c r="AH17" s="5">
        <f t="shared" si="13"/>
        <v>0</v>
      </c>
      <c r="AI17" s="5"/>
      <c r="AJ17" s="5">
        <f t="shared" si="14"/>
        <v>0</v>
      </c>
      <c r="AK17" s="5"/>
      <c r="AL17" s="5">
        <f t="shared" si="15"/>
        <v>0</v>
      </c>
      <c r="AM17" s="5"/>
      <c r="AN17" s="5">
        <f t="shared" si="16"/>
        <v>0</v>
      </c>
      <c r="AO17" s="6">
        <v>78</v>
      </c>
      <c r="AP17" s="5">
        <f t="shared" si="17"/>
        <v>766384.43699999992</v>
      </c>
      <c r="AQ17" s="5"/>
      <c r="AR17" s="5">
        <f t="shared" si="18"/>
        <v>0</v>
      </c>
      <c r="AS17" s="5">
        <v>115</v>
      </c>
      <c r="AT17" s="5">
        <f t="shared" si="19"/>
        <v>1129925.7725</v>
      </c>
      <c r="AU17" s="5"/>
      <c r="AV17" s="5">
        <f t="shared" si="20"/>
        <v>0</v>
      </c>
      <c r="AW17" s="5"/>
      <c r="AX17" s="5">
        <f t="shared" si="21"/>
        <v>0</v>
      </c>
      <c r="AY17" s="5"/>
      <c r="AZ17" s="5">
        <f t="shared" si="22"/>
        <v>0</v>
      </c>
      <c r="BA17" s="5"/>
      <c r="BB17" s="5">
        <f t="shared" si="23"/>
        <v>0</v>
      </c>
      <c r="BC17" s="5"/>
      <c r="BD17" s="5">
        <f t="shared" si="24"/>
        <v>0</v>
      </c>
      <c r="BE17" s="5"/>
      <c r="BF17" s="5">
        <f t="shared" si="25"/>
        <v>0</v>
      </c>
      <c r="BG17" s="5"/>
      <c r="BH17" s="5">
        <f t="shared" si="26"/>
        <v>0</v>
      </c>
      <c r="BI17" s="5"/>
      <c r="BJ17" s="5">
        <f t="shared" si="27"/>
        <v>0</v>
      </c>
      <c r="BK17" s="5"/>
      <c r="BL17" s="5">
        <f t="shared" si="28"/>
        <v>0</v>
      </c>
      <c r="BM17" s="5"/>
      <c r="BN17" s="5">
        <f t="shared" si="29"/>
        <v>0</v>
      </c>
      <c r="BO17" s="5"/>
      <c r="BP17" s="5">
        <f t="shared" si="30"/>
        <v>0</v>
      </c>
      <c r="BQ17" s="5"/>
      <c r="BR17" s="5">
        <f t="shared" si="31"/>
        <v>0</v>
      </c>
      <c r="BS17" s="5"/>
      <c r="BT17" s="5">
        <f t="shared" si="32"/>
        <v>0</v>
      </c>
      <c r="BU17" s="5"/>
      <c r="BV17" s="5">
        <f t="shared" si="33"/>
        <v>0</v>
      </c>
      <c r="BW17" s="5"/>
      <c r="BX17" s="5">
        <f t="shared" si="34"/>
        <v>0</v>
      </c>
      <c r="BY17" s="5"/>
      <c r="BZ17" s="5">
        <f t="shared" si="35"/>
        <v>0</v>
      </c>
      <c r="CA17" s="5"/>
      <c r="CB17" s="5">
        <f t="shared" si="36"/>
        <v>0</v>
      </c>
      <c r="CC17" s="5"/>
      <c r="CD17" s="5">
        <f t="shared" si="37"/>
        <v>0</v>
      </c>
      <c r="CE17" s="5"/>
      <c r="CF17" s="5">
        <f t="shared" si="38"/>
        <v>0</v>
      </c>
      <c r="CG17" s="5"/>
      <c r="CH17" s="5">
        <f t="shared" si="39"/>
        <v>0</v>
      </c>
      <c r="CI17" s="5"/>
      <c r="CJ17" s="5">
        <f t="shared" si="40"/>
        <v>0</v>
      </c>
      <c r="CK17" s="5">
        <v>50</v>
      </c>
      <c r="CL17" s="5">
        <f t="shared" si="41"/>
        <v>491272.07500000001</v>
      </c>
      <c r="CM17" s="5"/>
      <c r="CN17" s="5">
        <f t="shared" si="42"/>
        <v>0</v>
      </c>
      <c r="CO17" s="5"/>
      <c r="CP17" s="5">
        <f t="shared" si="43"/>
        <v>0</v>
      </c>
      <c r="CQ17" s="5"/>
      <c r="CR17" s="5">
        <f t="shared" si="44"/>
        <v>0</v>
      </c>
      <c r="CS17" s="5"/>
      <c r="CT17" s="5">
        <f t="shared" si="45"/>
        <v>0</v>
      </c>
      <c r="CU17" s="5"/>
      <c r="CV17" s="5">
        <f t="shared" si="46"/>
        <v>0</v>
      </c>
      <c r="CW17" s="5"/>
      <c r="CX17" s="5">
        <f t="shared" si="47"/>
        <v>0</v>
      </c>
      <c r="CY17" s="5"/>
      <c r="CZ17" s="5">
        <f t="shared" si="48"/>
        <v>0</v>
      </c>
      <c r="DA17" s="5"/>
      <c r="DB17" s="5">
        <f t="shared" si="49"/>
        <v>0</v>
      </c>
      <c r="DC17" s="5"/>
      <c r="DD17" s="5">
        <f t="shared" si="50"/>
        <v>0</v>
      </c>
      <c r="DE17" s="5"/>
      <c r="DF17" s="5">
        <f t="shared" si="51"/>
        <v>0</v>
      </c>
      <c r="DG17" s="5"/>
      <c r="DH17" s="5">
        <f t="shared" si="52"/>
        <v>0</v>
      </c>
      <c r="DI17" s="5"/>
      <c r="DJ17" s="5">
        <f t="shared" si="53"/>
        <v>0</v>
      </c>
      <c r="DK17" s="5"/>
      <c r="DL17" s="5">
        <f t="shared" si="54"/>
        <v>0</v>
      </c>
      <c r="DM17" s="5"/>
      <c r="DN17" s="5">
        <f t="shared" si="55"/>
        <v>0</v>
      </c>
      <c r="DO17" s="5">
        <v>10</v>
      </c>
      <c r="DP17" s="5">
        <f t="shared" si="56"/>
        <v>98254.414999999979</v>
      </c>
      <c r="DQ17" s="5"/>
      <c r="DR17" s="5">
        <f t="shared" si="57"/>
        <v>0</v>
      </c>
      <c r="DS17" s="5"/>
      <c r="DT17" s="5">
        <f t="shared" si="58"/>
        <v>0</v>
      </c>
      <c r="DU17" s="5"/>
      <c r="DV17" s="5">
        <f t="shared" si="59"/>
        <v>0</v>
      </c>
      <c r="DW17" s="5"/>
      <c r="DX17" s="5">
        <f t="shared" si="60"/>
        <v>0</v>
      </c>
      <c r="DY17" s="5"/>
      <c r="DZ17" s="5">
        <f t="shared" si="61"/>
        <v>0</v>
      </c>
      <c r="EA17" s="6"/>
      <c r="EB17" s="5">
        <f t="shared" si="62"/>
        <v>0</v>
      </c>
      <c r="EC17" s="5"/>
      <c r="ED17" s="5">
        <f t="shared" si="63"/>
        <v>0</v>
      </c>
      <c r="EE17" s="5"/>
      <c r="EF17" s="5">
        <f t="shared" si="64"/>
        <v>0</v>
      </c>
      <c r="EG17" s="7">
        <f t="shared" si="2"/>
        <v>318</v>
      </c>
      <c r="EH17" s="7">
        <f t="shared" si="2"/>
        <v>3124490.3970000003</v>
      </c>
      <c r="EJ17" s="26"/>
    </row>
    <row r="18" spans="1:140" ht="30" x14ac:dyDescent="0.25">
      <c r="A18" s="3"/>
      <c r="B18" s="24">
        <v>4</v>
      </c>
      <c r="C18" s="34" t="s">
        <v>157</v>
      </c>
      <c r="D18" s="30">
        <f t="shared" si="65"/>
        <v>9860</v>
      </c>
      <c r="E18" s="30">
        <v>9959</v>
      </c>
      <c r="F18" s="4">
        <v>1.06</v>
      </c>
      <c r="G18" s="8">
        <v>1</v>
      </c>
      <c r="H18" s="8">
        <v>1</v>
      </c>
      <c r="I18" s="30">
        <v>1.4</v>
      </c>
      <c r="J18" s="30">
        <v>1.68</v>
      </c>
      <c r="K18" s="30">
        <v>2.23</v>
      </c>
      <c r="L18" s="30">
        <v>2.57</v>
      </c>
      <c r="M18" s="5"/>
      <c r="N18" s="5">
        <f t="shared" si="3"/>
        <v>0</v>
      </c>
      <c r="O18" s="5"/>
      <c r="P18" s="5">
        <f t="shared" si="4"/>
        <v>0</v>
      </c>
      <c r="Q18" s="5"/>
      <c r="R18" s="5">
        <f t="shared" si="5"/>
        <v>0</v>
      </c>
      <c r="S18" s="5"/>
      <c r="T18" s="5">
        <f t="shared" si="6"/>
        <v>0</v>
      </c>
      <c r="U18" s="5">
        <v>3</v>
      </c>
      <c r="V18" s="5">
        <f t="shared" si="7"/>
        <v>44006.906999999999</v>
      </c>
      <c r="W18" s="5">
        <v>10</v>
      </c>
      <c r="X18" s="5">
        <f t="shared" si="8"/>
        <v>146689.69</v>
      </c>
      <c r="Y18" s="5"/>
      <c r="Z18" s="5">
        <f t="shared" si="9"/>
        <v>0</v>
      </c>
      <c r="AA18" s="5"/>
      <c r="AB18" s="5">
        <f t="shared" si="10"/>
        <v>0</v>
      </c>
      <c r="AC18" s="5"/>
      <c r="AD18" s="5">
        <f t="shared" si="11"/>
        <v>0</v>
      </c>
      <c r="AE18" s="5"/>
      <c r="AF18" s="5">
        <f t="shared" si="12"/>
        <v>0</v>
      </c>
      <c r="AG18" s="5"/>
      <c r="AH18" s="5">
        <f t="shared" si="13"/>
        <v>0</v>
      </c>
      <c r="AI18" s="5"/>
      <c r="AJ18" s="5">
        <f t="shared" si="14"/>
        <v>0</v>
      </c>
      <c r="AK18" s="5"/>
      <c r="AL18" s="5">
        <f t="shared" si="15"/>
        <v>0</v>
      </c>
      <c r="AM18" s="5"/>
      <c r="AN18" s="5">
        <f t="shared" si="16"/>
        <v>0</v>
      </c>
      <c r="AO18" s="5">
        <v>15</v>
      </c>
      <c r="AP18" s="5">
        <f t="shared" si="17"/>
        <v>220034.53499999997</v>
      </c>
      <c r="AQ18" s="5"/>
      <c r="AR18" s="5">
        <f t="shared" si="18"/>
        <v>0</v>
      </c>
      <c r="AS18" s="5">
        <v>10</v>
      </c>
      <c r="AT18" s="5">
        <f t="shared" si="19"/>
        <v>146689.69</v>
      </c>
      <c r="AU18" s="5"/>
      <c r="AV18" s="5">
        <f t="shared" si="20"/>
        <v>0</v>
      </c>
      <c r="AW18" s="5"/>
      <c r="AX18" s="5">
        <f t="shared" si="21"/>
        <v>0</v>
      </c>
      <c r="AY18" s="5"/>
      <c r="AZ18" s="5">
        <f t="shared" si="22"/>
        <v>0</v>
      </c>
      <c r="BA18" s="5"/>
      <c r="BB18" s="5">
        <f t="shared" si="23"/>
        <v>0</v>
      </c>
      <c r="BC18" s="5"/>
      <c r="BD18" s="5">
        <f t="shared" si="24"/>
        <v>0</v>
      </c>
      <c r="BE18" s="5"/>
      <c r="BF18" s="5">
        <f t="shared" si="25"/>
        <v>0</v>
      </c>
      <c r="BG18" s="5"/>
      <c r="BH18" s="5">
        <f t="shared" si="26"/>
        <v>0</v>
      </c>
      <c r="BI18" s="5"/>
      <c r="BJ18" s="5">
        <f t="shared" si="27"/>
        <v>0</v>
      </c>
      <c r="BK18" s="5"/>
      <c r="BL18" s="5">
        <f t="shared" si="28"/>
        <v>0</v>
      </c>
      <c r="BM18" s="5"/>
      <c r="BN18" s="5">
        <f t="shared" si="29"/>
        <v>0</v>
      </c>
      <c r="BO18" s="5"/>
      <c r="BP18" s="5">
        <f t="shared" si="30"/>
        <v>0</v>
      </c>
      <c r="BQ18" s="5"/>
      <c r="BR18" s="5">
        <f t="shared" si="31"/>
        <v>0</v>
      </c>
      <c r="BS18" s="5"/>
      <c r="BT18" s="5">
        <f t="shared" si="32"/>
        <v>0</v>
      </c>
      <c r="BU18" s="5"/>
      <c r="BV18" s="5">
        <f t="shared" si="33"/>
        <v>0</v>
      </c>
      <c r="BW18" s="5"/>
      <c r="BX18" s="5">
        <f t="shared" si="34"/>
        <v>0</v>
      </c>
      <c r="BY18" s="5"/>
      <c r="BZ18" s="5">
        <f t="shared" si="35"/>
        <v>0</v>
      </c>
      <c r="CA18" s="5"/>
      <c r="CB18" s="5">
        <f t="shared" si="36"/>
        <v>0</v>
      </c>
      <c r="CC18" s="5"/>
      <c r="CD18" s="5">
        <f t="shared" si="37"/>
        <v>0</v>
      </c>
      <c r="CE18" s="5"/>
      <c r="CF18" s="5">
        <f t="shared" si="38"/>
        <v>0</v>
      </c>
      <c r="CG18" s="5"/>
      <c r="CH18" s="5">
        <f t="shared" si="39"/>
        <v>0</v>
      </c>
      <c r="CI18" s="5"/>
      <c r="CJ18" s="5">
        <f t="shared" si="40"/>
        <v>0</v>
      </c>
      <c r="CK18" s="5">
        <v>130</v>
      </c>
      <c r="CL18" s="5">
        <f t="shared" si="41"/>
        <v>1906965.9699999997</v>
      </c>
      <c r="CM18" s="5"/>
      <c r="CN18" s="5">
        <f t="shared" si="42"/>
        <v>0</v>
      </c>
      <c r="CO18" s="5"/>
      <c r="CP18" s="5">
        <f t="shared" si="43"/>
        <v>0</v>
      </c>
      <c r="CQ18" s="5"/>
      <c r="CR18" s="5">
        <f t="shared" si="44"/>
        <v>0</v>
      </c>
      <c r="CS18" s="5"/>
      <c r="CT18" s="5">
        <f t="shared" si="45"/>
        <v>0</v>
      </c>
      <c r="CU18" s="5"/>
      <c r="CV18" s="5">
        <f t="shared" si="46"/>
        <v>0</v>
      </c>
      <c r="CW18" s="5"/>
      <c r="CX18" s="5">
        <f t="shared" si="47"/>
        <v>0</v>
      </c>
      <c r="CY18" s="5"/>
      <c r="CZ18" s="5">
        <f t="shared" si="48"/>
        <v>0</v>
      </c>
      <c r="DA18" s="5"/>
      <c r="DB18" s="5">
        <f t="shared" si="49"/>
        <v>0</v>
      </c>
      <c r="DC18" s="5"/>
      <c r="DD18" s="5">
        <f t="shared" si="50"/>
        <v>0</v>
      </c>
      <c r="DE18" s="5"/>
      <c r="DF18" s="5">
        <f t="shared" si="51"/>
        <v>0</v>
      </c>
      <c r="DG18" s="5"/>
      <c r="DH18" s="5">
        <f t="shared" si="52"/>
        <v>0</v>
      </c>
      <c r="DI18" s="5"/>
      <c r="DJ18" s="5">
        <f t="shared" si="53"/>
        <v>0</v>
      </c>
      <c r="DK18" s="5"/>
      <c r="DL18" s="5">
        <f t="shared" si="54"/>
        <v>0</v>
      </c>
      <c r="DM18" s="5"/>
      <c r="DN18" s="5">
        <f t="shared" si="55"/>
        <v>0</v>
      </c>
      <c r="DO18" s="5"/>
      <c r="DP18" s="5">
        <f t="shared" si="56"/>
        <v>0</v>
      </c>
      <c r="DQ18" s="5"/>
      <c r="DR18" s="5">
        <f t="shared" si="57"/>
        <v>0</v>
      </c>
      <c r="DS18" s="5"/>
      <c r="DT18" s="5">
        <f t="shared" si="58"/>
        <v>0</v>
      </c>
      <c r="DU18" s="5"/>
      <c r="DV18" s="5">
        <f t="shared" si="59"/>
        <v>0</v>
      </c>
      <c r="DW18" s="5"/>
      <c r="DX18" s="5">
        <f t="shared" si="60"/>
        <v>0</v>
      </c>
      <c r="DY18" s="5"/>
      <c r="DZ18" s="5">
        <f t="shared" si="61"/>
        <v>0</v>
      </c>
      <c r="EA18" s="6"/>
      <c r="EB18" s="5">
        <f t="shared" si="62"/>
        <v>0</v>
      </c>
      <c r="EC18" s="5"/>
      <c r="ED18" s="5">
        <f t="shared" si="63"/>
        <v>0</v>
      </c>
      <c r="EE18" s="5"/>
      <c r="EF18" s="5">
        <f t="shared" si="64"/>
        <v>0</v>
      </c>
      <c r="EG18" s="7">
        <f t="shared" si="2"/>
        <v>168</v>
      </c>
      <c r="EH18" s="7">
        <f t="shared" si="2"/>
        <v>2464386.7919999994</v>
      </c>
      <c r="EJ18" s="26"/>
    </row>
    <row r="19" spans="1:140" x14ac:dyDescent="0.25">
      <c r="A19" s="3"/>
      <c r="B19" s="24">
        <v>5</v>
      </c>
      <c r="C19" s="37" t="s">
        <v>158</v>
      </c>
      <c r="D19" s="30">
        <f t="shared" si="65"/>
        <v>9860</v>
      </c>
      <c r="E19" s="30">
        <v>9959</v>
      </c>
      <c r="F19" s="4">
        <v>9.83</v>
      </c>
      <c r="G19" s="8">
        <v>1.23</v>
      </c>
      <c r="H19" s="8">
        <v>1</v>
      </c>
      <c r="I19" s="30">
        <v>1.4</v>
      </c>
      <c r="J19" s="30">
        <v>1.68</v>
      </c>
      <c r="K19" s="30">
        <v>2.23</v>
      </c>
      <c r="L19" s="38">
        <v>2.57</v>
      </c>
      <c r="M19" s="5"/>
      <c r="N19" s="5">
        <f t="shared" si="3"/>
        <v>0</v>
      </c>
      <c r="O19" s="5"/>
      <c r="P19" s="5">
        <f t="shared" si="4"/>
        <v>0</v>
      </c>
      <c r="Q19" s="5"/>
      <c r="R19" s="5">
        <f t="shared" si="5"/>
        <v>0</v>
      </c>
      <c r="S19" s="5"/>
      <c r="T19" s="5">
        <f t="shared" si="6"/>
        <v>0</v>
      </c>
      <c r="U19" s="5"/>
      <c r="V19" s="5">
        <f t="shared" si="7"/>
        <v>0</v>
      </c>
      <c r="W19" s="5"/>
      <c r="X19" s="5">
        <f t="shared" si="8"/>
        <v>0</v>
      </c>
      <c r="Y19" s="5"/>
      <c r="Z19" s="5">
        <f t="shared" si="9"/>
        <v>0</v>
      </c>
      <c r="AA19" s="5"/>
      <c r="AB19" s="5">
        <f t="shared" si="10"/>
        <v>0</v>
      </c>
      <c r="AC19" s="5"/>
      <c r="AD19" s="5">
        <f t="shared" si="11"/>
        <v>0</v>
      </c>
      <c r="AE19" s="5"/>
      <c r="AF19" s="5">
        <f t="shared" si="12"/>
        <v>0</v>
      </c>
      <c r="AG19" s="5"/>
      <c r="AH19" s="5">
        <f t="shared" si="13"/>
        <v>0</v>
      </c>
      <c r="AI19" s="5"/>
      <c r="AJ19" s="5">
        <f t="shared" si="14"/>
        <v>0</v>
      </c>
      <c r="AK19" s="5"/>
      <c r="AL19" s="5">
        <f t="shared" si="15"/>
        <v>0</v>
      </c>
      <c r="AM19" s="5"/>
      <c r="AN19" s="5">
        <f t="shared" si="16"/>
        <v>0</v>
      </c>
      <c r="AO19" s="5"/>
      <c r="AP19" s="5">
        <f t="shared" si="17"/>
        <v>0</v>
      </c>
      <c r="AQ19" s="5"/>
      <c r="AR19" s="5">
        <f t="shared" si="18"/>
        <v>0</v>
      </c>
      <c r="AS19" s="5"/>
      <c r="AT19" s="5">
        <f t="shared" si="19"/>
        <v>0</v>
      </c>
      <c r="AU19" s="5"/>
      <c r="AV19" s="5">
        <f t="shared" si="20"/>
        <v>0</v>
      </c>
      <c r="AW19" s="5"/>
      <c r="AX19" s="5">
        <f t="shared" si="21"/>
        <v>0</v>
      </c>
      <c r="AY19" s="5"/>
      <c r="AZ19" s="5">
        <f t="shared" si="22"/>
        <v>0</v>
      </c>
      <c r="BA19" s="5"/>
      <c r="BB19" s="5">
        <f t="shared" si="23"/>
        <v>0</v>
      </c>
      <c r="BC19" s="5"/>
      <c r="BD19" s="5">
        <f t="shared" si="24"/>
        <v>0</v>
      </c>
      <c r="BE19" s="5"/>
      <c r="BF19" s="5">
        <f t="shared" si="25"/>
        <v>0</v>
      </c>
      <c r="BG19" s="5"/>
      <c r="BH19" s="5">
        <f t="shared" si="26"/>
        <v>0</v>
      </c>
      <c r="BI19" s="5"/>
      <c r="BJ19" s="5">
        <f t="shared" si="27"/>
        <v>0</v>
      </c>
      <c r="BK19" s="5"/>
      <c r="BL19" s="5">
        <f t="shared" si="28"/>
        <v>0</v>
      </c>
      <c r="BM19" s="5"/>
      <c r="BN19" s="5">
        <f t="shared" si="29"/>
        <v>0</v>
      </c>
      <c r="BO19" s="5"/>
      <c r="BP19" s="5">
        <f t="shared" si="30"/>
        <v>0</v>
      </c>
      <c r="BQ19" s="5"/>
      <c r="BR19" s="5">
        <f t="shared" si="31"/>
        <v>0</v>
      </c>
      <c r="BS19" s="5"/>
      <c r="BT19" s="5">
        <f t="shared" si="32"/>
        <v>0</v>
      </c>
      <c r="BU19" s="5"/>
      <c r="BV19" s="5">
        <f t="shared" si="33"/>
        <v>0</v>
      </c>
      <c r="BW19" s="5"/>
      <c r="BX19" s="5">
        <f t="shared" si="34"/>
        <v>0</v>
      </c>
      <c r="BY19" s="5"/>
      <c r="BZ19" s="5">
        <f t="shared" si="35"/>
        <v>0</v>
      </c>
      <c r="CA19" s="5"/>
      <c r="CB19" s="5">
        <f t="shared" si="36"/>
        <v>0</v>
      </c>
      <c r="CC19" s="5"/>
      <c r="CD19" s="5">
        <f t="shared" si="37"/>
        <v>0</v>
      </c>
      <c r="CE19" s="5"/>
      <c r="CF19" s="5">
        <f t="shared" si="38"/>
        <v>0</v>
      </c>
      <c r="CG19" s="5"/>
      <c r="CH19" s="5">
        <f t="shared" si="39"/>
        <v>0</v>
      </c>
      <c r="CI19" s="5"/>
      <c r="CJ19" s="5">
        <f t="shared" si="40"/>
        <v>0</v>
      </c>
      <c r="CK19" s="5"/>
      <c r="CL19" s="5">
        <f t="shared" si="41"/>
        <v>0</v>
      </c>
      <c r="CM19" s="5"/>
      <c r="CN19" s="5">
        <f t="shared" si="42"/>
        <v>0</v>
      </c>
      <c r="CO19" s="5"/>
      <c r="CP19" s="5">
        <f t="shared" si="43"/>
        <v>0</v>
      </c>
      <c r="CQ19" s="5"/>
      <c r="CR19" s="5">
        <f t="shared" si="44"/>
        <v>0</v>
      </c>
      <c r="CS19" s="5"/>
      <c r="CT19" s="5">
        <f t="shared" si="45"/>
        <v>0</v>
      </c>
      <c r="CU19" s="5"/>
      <c r="CV19" s="5">
        <f t="shared" si="46"/>
        <v>0</v>
      </c>
      <c r="CW19" s="5"/>
      <c r="CX19" s="5">
        <f t="shared" si="47"/>
        <v>0</v>
      </c>
      <c r="CY19" s="5"/>
      <c r="CZ19" s="5">
        <f t="shared" si="48"/>
        <v>0</v>
      </c>
      <c r="DA19" s="5"/>
      <c r="DB19" s="5">
        <f t="shared" si="49"/>
        <v>0</v>
      </c>
      <c r="DC19" s="5"/>
      <c r="DD19" s="5">
        <f t="shared" si="50"/>
        <v>0</v>
      </c>
      <c r="DE19" s="5"/>
      <c r="DF19" s="5">
        <f t="shared" si="51"/>
        <v>0</v>
      </c>
      <c r="DG19" s="5"/>
      <c r="DH19" s="5">
        <f t="shared" si="52"/>
        <v>0</v>
      </c>
      <c r="DI19" s="5"/>
      <c r="DJ19" s="5">
        <f t="shared" si="53"/>
        <v>0</v>
      </c>
      <c r="DK19" s="5"/>
      <c r="DL19" s="5">
        <f t="shared" si="54"/>
        <v>0</v>
      </c>
      <c r="DM19" s="5"/>
      <c r="DN19" s="5">
        <f t="shared" si="55"/>
        <v>0</v>
      </c>
      <c r="DO19" s="5"/>
      <c r="DP19" s="5">
        <f t="shared" si="56"/>
        <v>0</v>
      </c>
      <c r="DQ19" s="5"/>
      <c r="DR19" s="5">
        <f t="shared" si="57"/>
        <v>0</v>
      </c>
      <c r="DS19" s="5"/>
      <c r="DT19" s="5">
        <f t="shared" si="58"/>
        <v>0</v>
      </c>
      <c r="DU19" s="5"/>
      <c r="DV19" s="5">
        <f t="shared" si="59"/>
        <v>0</v>
      </c>
      <c r="DW19" s="5"/>
      <c r="DX19" s="5">
        <f t="shared" si="60"/>
        <v>0</v>
      </c>
      <c r="DY19" s="5"/>
      <c r="DZ19" s="5">
        <f t="shared" si="61"/>
        <v>0</v>
      </c>
      <c r="EA19" s="6"/>
      <c r="EB19" s="5">
        <f t="shared" si="62"/>
        <v>0</v>
      </c>
      <c r="EC19" s="5"/>
      <c r="ED19" s="5">
        <f t="shared" si="63"/>
        <v>0</v>
      </c>
      <c r="EE19" s="5"/>
      <c r="EF19" s="5">
        <f t="shared" si="64"/>
        <v>0</v>
      </c>
      <c r="EG19" s="7"/>
      <c r="EH19" s="7"/>
      <c r="EJ19" s="26"/>
    </row>
    <row r="20" spans="1:140" ht="30" x14ac:dyDescent="0.25">
      <c r="A20" s="3"/>
      <c r="B20" s="24">
        <v>6</v>
      </c>
      <c r="C20" s="37" t="s">
        <v>159</v>
      </c>
      <c r="D20" s="30">
        <f>D18</f>
        <v>9860</v>
      </c>
      <c r="E20" s="30">
        <v>9959</v>
      </c>
      <c r="F20" s="4">
        <v>0.33</v>
      </c>
      <c r="G20" s="8">
        <v>1</v>
      </c>
      <c r="H20" s="8">
        <v>1</v>
      </c>
      <c r="I20" s="30">
        <v>1.4</v>
      </c>
      <c r="J20" s="30">
        <v>1.68</v>
      </c>
      <c r="K20" s="30">
        <v>2.23</v>
      </c>
      <c r="L20" s="30">
        <v>2.57</v>
      </c>
      <c r="M20" s="5"/>
      <c r="N20" s="5">
        <f t="shared" si="3"/>
        <v>0</v>
      </c>
      <c r="O20" s="5"/>
      <c r="P20" s="5">
        <f t="shared" si="4"/>
        <v>0</v>
      </c>
      <c r="Q20" s="5"/>
      <c r="R20" s="5">
        <f t="shared" si="5"/>
        <v>0</v>
      </c>
      <c r="S20" s="5"/>
      <c r="T20" s="5">
        <f t="shared" si="6"/>
        <v>0</v>
      </c>
      <c r="U20" s="5"/>
      <c r="V20" s="5">
        <f t="shared" si="7"/>
        <v>0</v>
      </c>
      <c r="W20" s="5"/>
      <c r="X20" s="5">
        <f t="shared" si="8"/>
        <v>0</v>
      </c>
      <c r="Y20" s="5"/>
      <c r="Z20" s="5">
        <f t="shared" si="9"/>
        <v>0</v>
      </c>
      <c r="AA20" s="5"/>
      <c r="AB20" s="5">
        <f t="shared" si="10"/>
        <v>0</v>
      </c>
      <c r="AC20" s="5"/>
      <c r="AD20" s="5">
        <f t="shared" si="11"/>
        <v>0</v>
      </c>
      <c r="AE20" s="5"/>
      <c r="AF20" s="5">
        <f t="shared" si="12"/>
        <v>0</v>
      </c>
      <c r="AG20" s="5"/>
      <c r="AH20" s="5">
        <f t="shared" si="13"/>
        <v>0</v>
      </c>
      <c r="AI20" s="5"/>
      <c r="AJ20" s="5">
        <f t="shared" si="14"/>
        <v>0</v>
      </c>
      <c r="AK20" s="5"/>
      <c r="AL20" s="5">
        <f t="shared" si="15"/>
        <v>0</v>
      </c>
      <c r="AM20" s="5"/>
      <c r="AN20" s="5">
        <f t="shared" si="16"/>
        <v>0</v>
      </c>
      <c r="AO20" s="5"/>
      <c r="AP20" s="5">
        <f t="shared" si="17"/>
        <v>0</v>
      </c>
      <c r="AQ20" s="5"/>
      <c r="AR20" s="5">
        <f t="shared" si="18"/>
        <v>0</v>
      </c>
      <c r="AS20" s="5"/>
      <c r="AT20" s="5">
        <f t="shared" si="19"/>
        <v>0</v>
      </c>
      <c r="AU20" s="5"/>
      <c r="AV20" s="5">
        <f t="shared" si="20"/>
        <v>0</v>
      </c>
      <c r="AW20" s="5"/>
      <c r="AX20" s="5">
        <f t="shared" si="21"/>
        <v>0</v>
      </c>
      <c r="AY20" s="5"/>
      <c r="AZ20" s="5">
        <f t="shared" si="22"/>
        <v>0</v>
      </c>
      <c r="BA20" s="5"/>
      <c r="BB20" s="5">
        <f t="shared" si="23"/>
        <v>0</v>
      </c>
      <c r="BC20" s="5"/>
      <c r="BD20" s="5">
        <f t="shared" si="24"/>
        <v>0</v>
      </c>
      <c r="BE20" s="5"/>
      <c r="BF20" s="5">
        <f t="shared" si="25"/>
        <v>0</v>
      </c>
      <c r="BG20" s="5"/>
      <c r="BH20" s="5">
        <f t="shared" si="26"/>
        <v>0</v>
      </c>
      <c r="BI20" s="5"/>
      <c r="BJ20" s="5">
        <f t="shared" si="27"/>
        <v>0</v>
      </c>
      <c r="BK20" s="5"/>
      <c r="BL20" s="5">
        <f t="shared" si="28"/>
        <v>0</v>
      </c>
      <c r="BM20" s="5"/>
      <c r="BN20" s="5">
        <f t="shared" si="29"/>
        <v>0</v>
      </c>
      <c r="BO20" s="5"/>
      <c r="BP20" s="5">
        <f t="shared" si="30"/>
        <v>0</v>
      </c>
      <c r="BQ20" s="5"/>
      <c r="BR20" s="5">
        <f t="shared" si="31"/>
        <v>0</v>
      </c>
      <c r="BS20" s="5"/>
      <c r="BT20" s="5">
        <f t="shared" si="32"/>
        <v>0</v>
      </c>
      <c r="BU20" s="5"/>
      <c r="BV20" s="5">
        <f t="shared" si="33"/>
        <v>0</v>
      </c>
      <c r="BW20" s="5"/>
      <c r="BX20" s="5">
        <f t="shared" si="34"/>
        <v>0</v>
      </c>
      <c r="BY20" s="5"/>
      <c r="BZ20" s="5">
        <f t="shared" si="35"/>
        <v>0</v>
      </c>
      <c r="CA20" s="5"/>
      <c r="CB20" s="5">
        <f t="shared" si="36"/>
        <v>0</v>
      </c>
      <c r="CC20" s="5"/>
      <c r="CD20" s="5">
        <f t="shared" si="37"/>
        <v>0</v>
      </c>
      <c r="CE20" s="5"/>
      <c r="CF20" s="5">
        <f t="shared" si="38"/>
        <v>0</v>
      </c>
      <c r="CG20" s="5"/>
      <c r="CH20" s="5">
        <f t="shared" si="39"/>
        <v>0</v>
      </c>
      <c r="CI20" s="5"/>
      <c r="CJ20" s="5">
        <f t="shared" si="40"/>
        <v>0</v>
      </c>
      <c r="CK20" s="5"/>
      <c r="CL20" s="5">
        <f t="shared" si="41"/>
        <v>0</v>
      </c>
      <c r="CM20" s="5"/>
      <c r="CN20" s="5">
        <f t="shared" si="42"/>
        <v>0</v>
      </c>
      <c r="CO20" s="5"/>
      <c r="CP20" s="5">
        <f t="shared" si="43"/>
        <v>0</v>
      </c>
      <c r="CQ20" s="5"/>
      <c r="CR20" s="5">
        <f t="shared" si="44"/>
        <v>0</v>
      </c>
      <c r="CS20" s="5"/>
      <c r="CT20" s="5">
        <f t="shared" si="45"/>
        <v>0</v>
      </c>
      <c r="CU20" s="5"/>
      <c r="CV20" s="5">
        <f t="shared" si="46"/>
        <v>0</v>
      </c>
      <c r="CW20" s="5"/>
      <c r="CX20" s="5">
        <f t="shared" si="47"/>
        <v>0</v>
      </c>
      <c r="CY20" s="5"/>
      <c r="CZ20" s="5">
        <f t="shared" si="48"/>
        <v>0</v>
      </c>
      <c r="DA20" s="5"/>
      <c r="DB20" s="5">
        <f t="shared" si="49"/>
        <v>0</v>
      </c>
      <c r="DC20" s="5"/>
      <c r="DD20" s="5">
        <f t="shared" si="50"/>
        <v>0</v>
      </c>
      <c r="DE20" s="5"/>
      <c r="DF20" s="5">
        <f t="shared" si="51"/>
        <v>0</v>
      </c>
      <c r="DG20" s="5"/>
      <c r="DH20" s="5">
        <f t="shared" si="52"/>
        <v>0</v>
      </c>
      <c r="DI20" s="5"/>
      <c r="DJ20" s="5">
        <f t="shared" si="53"/>
        <v>0</v>
      </c>
      <c r="DK20" s="5"/>
      <c r="DL20" s="5">
        <f t="shared" si="54"/>
        <v>0</v>
      </c>
      <c r="DM20" s="5"/>
      <c r="DN20" s="5">
        <f t="shared" si="55"/>
        <v>0</v>
      </c>
      <c r="DO20" s="5"/>
      <c r="DP20" s="5">
        <f t="shared" si="56"/>
        <v>0</v>
      </c>
      <c r="DQ20" s="5"/>
      <c r="DR20" s="5">
        <f t="shared" si="57"/>
        <v>0</v>
      </c>
      <c r="DS20" s="5"/>
      <c r="DT20" s="5">
        <f t="shared" si="58"/>
        <v>0</v>
      </c>
      <c r="DU20" s="5"/>
      <c r="DV20" s="5">
        <f t="shared" si="59"/>
        <v>0</v>
      </c>
      <c r="DW20" s="5"/>
      <c r="DX20" s="5">
        <f t="shared" si="60"/>
        <v>0</v>
      </c>
      <c r="DY20" s="5"/>
      <c r="DZ20" s="5">
        <f t="shared" si="61"/>
        <v>0</v>
      </c>
      <c r="EA20" s="6"/>
      <c r="EB20" s="5">
        <f t="shared" si="62"/>
        <v>0</v>
      </c>
      <c r="EC20" s="5"/>
      <c r="ED20" s="5">
        <f t="shared" si="63"/>
        <v>0</v>
      </c>
      <c r="EE20" s="5"/>
      <c r="EF20" s="5">
        <f t="shared" si="64"/>
        <v>0</v>
      </c>
      <c r="EG20" s="7">
        <f>SUM(Q20,W20,S20,M20,O20,BS20,CO20,DE20,DQ20,BU20,DO20,BG20,AW20,AO20,AQ20,AS20,BI20,CM20,U20,DW20,DC20,BW20,DU20,CE20,DG20,DK20,DI20,AC20,AE20,AG20,AI20,Y20,AK20,AM20,CG20,DY20,EA20,AU20,DS20,BK20,AY20,BA20,CQ20,CS20,CU20,CW20,CY20,BM20,BC20,BO20,BE20,BQ20,CI20,CC20,CK20,AA20,BY20,DA20,DM20,CA20,EC20,EE20)</f>
        <v>0</v>
      </c>
      <c r="EH20" s="7">
        <f>SUM(R20,X20,T20,N20,P20,BT20,CP20,DF20,DR20,BV20,DP20,BH20,AX20,AP20,AR20,AT20,BJ20,CN20,V20,DX20,DD20,BX20,DV20,CF20,DH20,DL20,DJ20,AD20,AF20,AH20,AJ20,Z20,AL20,AN20,CH20,DZ20,EB20,AV20,DT20,BL20,AZ20,BB20,CR20,CT20,CV20,CX20,CZ20,BN20,BD20,BP20,BF20,BR20,CJ20,CD20,CL20,AB20,BZ20,DB20,DN20,CB20,ED20,EF20)</f>
        <v>0</v>
      </c>
      <c r="EJ20" s="26"/>
    </row>
    <row r="21" spans="1:140" ht="15.75" customHeight="1" x14ac:dyDescent="0.25">
      <c r="A21" s="3"/>
      <c r="B21" s="24">
        <v>7</v>
      </c>
      <c r="C21" s="34" t="s">
        <v>160</v>
      </c>
      <c r="D21" s="30">
        <f t="shared" si="65"/>
        <v>9860</v>
      </c>
      <c r="E21" s="30">
        <v>9959</v>
      </c>
      <c r="F21" s="30">
        <v>1.04</v>
      </c>
      <c r="G21" s="8">
        <v>1</v>
      </c>
      <c r="H21" s="8">
        <v>1</v>
      </c>
      <c r="I21" s="30">
        <v>1.4</v>
      </c>
      <c r="J21" s="30">
        <v>1.68</v>
      </c>
      <c r="K21" s="30">
        <v>2.23</v>
      </c>
      <c r="L21" s="30">
        <v>2.57</v>
      </c>
      <c r="M21" s="5"/>
      <c r="N21" s="5">
        <f t="shared" si="3"/>
        <v>0</v>
      </c>
      <c r="O21" s="5"/>
      <c r="P21" s="5">
        <f t="shared" si="4"/>
        <v>0</v>
      </c>
      <c r="Q21" s="5"/>
      <c r="R21" s="5">
        <f t="shared" si="5"/>
        <v>0</v>
      </c>
      <c r="S21" s="5"/>
      <c r="T21" s="5">
        <f t="shared" si="6"/>
        <v>0</v>
      </c>
      <c r="U21" s="5"/>
      <c r="V21" s="5">
        <f t="shared" si="7"/>
        <v>0</v>
      </c>
      <c r="W21" s="5"/>
      <c r="X21" s="5">
        <f t="shared" si="8"/>
        <v>0</v>
      </c>
      <c r="Y21" s="5"/>
      <c r="Z21" s="5">
        <f t="shared" si="9"/>
        <v>0</v>
      </c>
      <c r="AA21" s="5"/>
      <c r="AB21" s="5">
        <f t="shared" si="10"/>
        <v>0</v>
      </c>
      <c r="AC21" s="5"/>
      <c r="AD21" s="5">
        <f t="shared" si="11"/>
        <v>0</v>
      </c>
      <c r="AE21" s="5"/>
      <c r="AF21" s="5">
        <f t="shared" si="12"/>
        <v>0</v>
      </c>
      <c r="AG21" s="5"/>
      <c r="AH21" s="5">
        <f t="shared" si="13"/>
        <v>0</v>
      </c>
      <c r="AI21" s="5"/>
      <c r="AJ21" s="5">
        <f t="shared" si="14"/>
        <v>0</v>
      </c>
      <c r="AK21" s="5"/>
      <c r="AL21" s="5">
        <f t="shared" si="15"/>
        <v>0</v>
      </c>
      <c r="AM21" s="5"/>
      <c r="AN21" s="5">
        <f t="shared" si="16"/>
        <v>0</v>
      </c>
      <c r="AO21" s="5"/>
      <c r="AP21" s="5">
        <f t="shared" si="17"/>
        <v>0</v>
      </c>
      <c r="AQ21" s="5"/>
      <c r="AR21" s="5">
        <f t="shared" si="18"/>
        <v>0</v>
      </c>
      <c r="AS21" s="5"/>
      <c r="AT21" s="5">
        <f t="shared" si="19"/>
        <v>0</v>
      </c>
      <c r="AU21" s="5"/>
      <c r="AV21" s="5">
        <f t="shared" si="20"/>
        <v>0</v>
      </c>
      <c r="AW21" s="5"/>
      <c r="AX21" s="5">
        <f t="shared" si="21"/>
        <v>0</v>
      </c>
      <c r="AY21" s="5"/>
      <c r="AZ21" s="5">
        <f t="shared" si="22"/>
        <v>0</v>
      </c>
      <c r="BA21" s="5"/>
      <c r="BB21" s="5">
        <f t="shared" si="23"/>
        <v>0</v>
      </c>
      <c r="BC21" s="5"/>
      <c r="BD21" s="5">
        <f t="shared" si="24"/>
        <v>0</v>
      </c>
      <c r="BE21" s="5"/>
      <c r="BF21" s="5">
        <f t="shared" si="25"/>
        <v>0</v>
      </c>
      <c r="BG21" s="5"/>
      <c r="BH21" s="5">
        <f t="shared" si="26"/>
        <v>0</v>
      </c>
      <c r="BI21" s="5"/>
      <c r="BJ21" s="5">
        <f t="shared" si="27"/>
        <v>0</v>
      </c>
      <c r="BK21" s="5"/>
      <c r="BL21" s="5">
        <f t="shared" si="28"/>
        <v>0</v>
      </c>
      <c r="BM21" s="5"/>
      <c r="BN21" s="5">
        <f t="shared" si="29"/>
        <v>0</v>
      </c>
      <c r="BO21" s="5"/>
      <c r="BP21" s="5">
        <f t="shared" si="30"/>
        <v>0</v>
      </c>
      <c r="BQ21" s="5"/>
      <c r="BR21" s="5">
        <f t="shared" si="31"/>
        <v>0</v>
      </c>
      <c r="BS21" s="5"/>
      <c r="BT21" s="5">
        <f t="shared" si="32"/>
        <v>0</v>
      </c>
      <c r="BU21" s="5"/>
      <c r="BV21" s="5">
        <f t="shared" si="33"/>
        <v>0</v>
      </c>
      <c r="BW21" s="5"/>
      <c r="BX21" s="5">
        <f t="shared" si="34"/>
        <v>0</v>
      </c>
      <c r="BY21" s="5"/>
      <c r="BZ21" s="5">
        <f t="shared" si="35"/>
        <v>0</v>
      </c>
      <c r="CA21" s="5"/>
      <c r="CB21" s="5">
        <f t="shared" si="36"/>
        <v>0</v>
      </c>
      <c r="CC21" s="5"/>
      <c r="CD21" s="5">
        <f t="shared" si="37"/>
        <v>0</v>
      </c>
      <c r="CE21" s="5"/>
      <c r="CF21" s="5">
        <f t="shared" si="38"/>
        <v>0</v>
      </c>
      <c r="CG21" s="5"/>
      <c r="CH21" s="5">
        <f t="shared" si="39"/>
        <v>0</v>
      </c>
      <c r="CI21" s="5"/>
      <c r="CJ21" s="5">
        <f t="shared" si="40"/>
        <v>0</v>
      </c>
      <c r="CK21" s="5"/>
      <c r="CL21" s="5">
        <f t="shared" si="41"/>
        <v>0</v>
      </c>
      <c r="CM21" s="5"/>
      <c r="CN21" s="5">
        <f t="shared" si="42"/>
        <v>0</v>
      </c>
      <c r="CO21" s="5"/>
      <c r="CP21" s="5">
        <f t="shared" si="43"/>
        <v>0</v>
      </c>
      <c r="CQ21" s="5"/>
      <c r="CR21" s="5">
        <f t="shared" si="44"/>
        <v>0</v>
      </c>
      <c r="CS21" s="5"/>
      <c r="CT21" s="5">
        <f t="shared" si="45"/>
        <v>0</v>
      </c>
      <c r="CU21" s="5"/>
      <c r="CV21" s="5">
        <f t="shared" si="46"/>
        <v>0</v>
      </c>
      <c r="CW21" s="5"/>
      <c r="CX21" s="5">
        <f t="shared" si="47"/>
        <v>0</v>
      </c>
      <c r="CY21" s="5"/>
      <c r="CZ21" s="5">
        <f t="shared" si="48"/>
        <v>0</v>
      </c>
      <c r="DA21" s="5"/>
      <c r="DB21" s="5">
        <f t="shared" si="49"/>
        <v>0</v>
      </c>
      <c r="DC21" s="5"/>
      <c r="DD21" s="5">
        <f t="shared" si="50"/>
        <v>0</v>
      </c>
      <c r="DE21" s="5"/>
      <c r="DF21" s="5">
        <f t="shared" si="51"/>
        <v>0</v>
      </c>
      <c r="DG21" s="5"/>
      <c r="DH21" s="5">
        <f t="shared" si="52"/>
        <v>0</v>
      </c>
      <c r="DI21" s="5"/>
      <c r="DJ21" s="5">
        <f t="shared" si="53"/>
        <v>0</v>
      </c>
      <c r="DK21" s="5"/>
      <c r="DL21" s="5">
        <f t="shared" si="54"/>
        <v>0</v>
      </c>
      <c r="DM21" s="5"/>
      <c r="DN21" s="5">
        <f t="shared" si="55"/>
        <v>0</v>
      </c>
      <c r="DO21" s="5"/>
      <c r="DP21" s="5">
        <f t="shared" si="56"/>
        <v>0</v>
      </c>
      <c r="DQ21" s="5"/>
      <c r="DR21" s="5">
        <f t="shared" si="57"/>
        <v>0</v>
      </c>
      <c r="DS21" s="5"/>
      <c r="DT21" s="5">
        <f t="shared" si="58"/>
        <v>0</v>
      </c>
      <c r="DU21" s="5"/>
      <c r="DV21" s="5">
        <f t="shared" si="59"/>
        <v>0</v>
      </c>
      <c r="DW21" s="5"/>
      <c r="DX21" s="5">
        <f t="shared" si="60"/>
        <v>0</v>
      </c>
      <c r="DY21" s="5"/>
      <c r="DZ21" s="5">
        <f t="shared" si="61"/>
        <v>0</v>
      </c>
      <c r="EA21" s="6"/>
      <c r="EB21" s="5">
        <f t="shared" si="62"/>
        <v>0</v>
      </c>
      <c r="EC21" s="5"/>
      <c r="ED21" s="5">
        <f t="shared" si="63"/>
        <v>0</v>
      </c>
      <c r="EE21" s="5"/>
      <c r="EF21" s="5">
        <f t="shared" si="64"/>
        <v>0</v>
      </c>
      <c r="EG21" s="7">
        <f>SUM(Q21,W21,S21,M21,O21,BS21,CO21,DE21,DQ21,BU21,DO21,BG21,AW21,AO21,AQ21,AS21,BI21,CM21,U21,DW21,DC21,BW21,DU21,CE21,DG21,DK21,DI21,AC21,AE21,AG21,AI21,Y21,AK21,AM21,CG21,DY21,EA21,AU21,DS21,BK21,AY21,BA21,CQ21,CS21,CU21,CW21,CY21,BM21,BC21,BO21,BE21,BQ21,CI21,CC21,CK21,AA21,BY21,DA21,DM21,CA21,EC21,EE21)</f>
        <v>0</v>
      </c>
      <c r="EH21" s="7">
        <f>SUM(R21,X21,T21,N21,P21,BT21,CP21,DF21,DR21,BV21,DP21,BH21,AX21,AP21,AR21,AT21,BJ21,CN21,V21,DX21,DD21,BX21,DV21,CF21,DH21,DL21,DJ21,AD21,AF21,AH21,AJ21,Z21,AL21,AN21,CH21,DZ21,EB21,AV21,DT21,BL21,AZ21,BB21,CR21,CT21,CV21,CX21,CZ21,BN21,BD21,BP21,BF21,BR21,CJ21,CD21,CL21,AB21,BZ21,DB21,DN21,CB21,ED21,EF21)</f>
        <v>0</v>
      </c>
      <c r="EJ21" s="26"/>
    </row>
    <row r="22" spans="1:140" s="27" customFormat="1" ht="14.25" x14ac:dyDescent="0.2">
      <c r="A22" s="51">
        <v>3</v>
      </c>
      <c r="B22" s="51"/>
      <c r="C22" s="45" t="s">
        <v>161</v>
      </c>
      <c r="D22" s="52">
        <f t="shared" si="65"/>
        <v>9860</v>
      </c>
      <c r="E22" s="52">
        <v>9959</v>
      </c>
      <c r="F22" s="53">
        <v>0.98</v>
      </c>
      <c r="G22" s="54">
        <v>1</v>
      </c>
      <c r="H22" s="54">
        <v>1</v>
      </c>
      <c r="I22" s="52">
        <v>1.4</v>
      </c>
      <c r="J22" s="52">
        <v>1.68</v>
      </c>
      <c r="K22" s="52">
        <v>2.23</v>
      </c>
      <c r="L22" s="52">
        <v>2.57</v>
      </c>
      <c r="M22" s="49">
        <f>M23</f>
        <v>0</v>
      </c>
      <c r="N22" s="49">
        <f t="shared" ref="N22:BY22" si="66">N23</f>
        <v>0</v>
      </c>
      <c r="O22" s="49">
        <f t="shared" si="66"/>
        <v>0</v>
      </c>
      <c r="P22" s="49">
        <f t="shared" si="66"/>
        <v>0</v>
      </c>
      <c r="Q22" s="49">
        <f t="shared" si="66"/>
        <v>0</v>
      </c>
      <c r="R22" s="49">
        <f t="shared" si="66"/>
        <v>0</v>
      </c>
      <c r="S22" s="49">
        <f t="shared" si="66"/>
        <v>0</v>
      </c>
      <c r="T22" s="49">
        <f t="shared" si="66"/>
        <v>0</v>
      </c>
      <c r="U22" s="49">
        <f t="shared" si="66"/>
        <v>0</v>
      </c>
      <c r="V22" s="49">
        <f t="shared" si="66"/>
        <v>0</v>
      </c>
      <c r="W22" s="49">
        <f t="shared" si="66"/>
        <v>0</v>
      </c>
      <c r="X22" s="49">
        <f t="shared" si="66"/>
        <v>0</v>
      </c>
      <c r="Y22" s="49">
        <f t="shared" si="66"/>
        <v>0</v>
      </c>
      <c r="Z22" s="49">
        <f t="shared" si="66"/>
        <v>0</v>
      </c>
      <c r="AA22" s="49">
        <f t="shared" si="66"/>
        <v>0</v>
      </c>
      <c r="AB22" s="49">
        <f t="shared" si="66"/>
        <v>0</v>
      </c>
      <c r="AC22" s="49">
        <f t="shared" si="66"/>
        <v>0</v>
      </c>
      <c r="AD22" s="49">
        <f t="shared" si="66"/>
        <v>0</v>
      </c>
      <c r="AE22" s="49">
        <f t="shared" si="66"/>
        <v>6</v>
      </c>
      <c r="AF22" s="49">
        <f t="shared" si="66"/>
        <v>97645.5144</v>
      </c>
      <c r="AG22" s="49">
        <f t="shared" si="66"/>
        <v>0</v>
      </c>
      <c r="AH22" s="49">
        <f t="shared" si="66"/>
        <v>0</v>
      </c>
      <c r="AI22" s="49">
        <f t="shared" si="66"/>
        <v>0</v>
      </c>
      <c r="AJ22" s="49">
        <f t="shared" si="66"/>
        <v>0</v>
      </c>
      <c r="AK22" s="49">
        <f t="shared" si="66"/>
        <v>0</v>
      </c>
      <c r="AL22" s="49">
        <f t="shared" si="66"/>
        <v>0</v>
      </c>
      <c r="AM22" s="49">
        <f t="shared" si="66"/>
        <v>0</v>
      </c>
      <c r="AN22" s="49">
        <f t="shared" si="66"/>
        <v>0</v>
      </c>
      <c r="AO22" s="49">
        <f t="shared" si="66"/>
        <v>0</v>
      </c>
      <c r="AP22" s="49">
        <f t="shared" si="66"/>
        <v>0</v>
      </c>
      <c r="AQ22" s="49">
        <f t="shared" si="66"/>
        <v>0</v>
      </c>
      <c r="AR22" s="49">
        <f t="shared" si="66"/>
        <v>0</v>
      </c>
      <c r="AS22" s="49">
        <f t="shared" si="66"/>
        <v>0</v>
      </c>
      <c r="AT22" s="49">
        <f t="shared" si="66"/>
        <v>0</v>
      </c>
      <c r="AU22" s="49">
        <f t="shared" si="66"/>
        <v>0</v>
      </c>
      <c r="AV22" s="49">
        <f t="shared" si="66"/>
        <v>0</v>
      </c>
      <c r="AW22" s="49">
        <f t="shared" si="66"/>
        <v>0</v>
      </c>
      <c r="AX22" s="49">
        <f t="shared" si="66"/>
        <v>0</v>
      </c>
      <c r="AY22" s="49">
        <f t="shared" si="66"/>
        <v>0</v>
      </c>
      <c r="AZ22" s="49">
        <f t="shared" si="66"/>
        <v>0</v>
      </c>
      <c r="BA22" s="49">
        <f t="shared" si="66"/>
        <v>3</v>
      </c>
      <c r="BB22" s="49">
        <f t="shared" si="66"/>
        <v>40685.630999999994</v>
      </c>
      <c r="BC22" s="49">
        <f t="shared" si="66"/>
        <v>0</v>
      </c>
      <c r="BD22" s="49">
        <f t="shared" si="66"/>
        <v>0</v>
      </c>
      <c r="BE22" s="49">
        <f t="shared" si="66"/>
        <v>0</v>
      </c>
      <c r="BF22" s="49">
        <f t="shared" si="66"/>
        <v>0</v>
      </c>
      <c r="BG22" s="49">
        <f t="shared" si="66"/>
        <v>0</v>
      </c>
      <c r="BH22" s="49">
        <f t="shared" si="66"/>
        <v>0</v>
      </c>
      <c r="BI22" s="49">
        <f t="shared" si="66"/>
        <v>0</v>
      </c>
      <c r="BJ22" s="49">
        <f t="shared" si="66"/>
        <v>0</v>
      </c>
      <c r="BK22" s="49">
        <f t="shared" si="66"/>
        <v>0</v>
      </c>
      <c r="BL22" s="49">
        <f t="shared" si="66"/>
        <v>0</v>
      </c>
      <c r="BM22" s="49">
        <f t="shared" si="66"/>
        <v>0</v>
      </c>
      <c r="BN22" s="49">
        <f t="shared" si="66"/>
        <v>0</v>
      </c>
      <c r="BO22" s="49">
        <f t="shared" si="66"/>
        <v>0</v>
      </c>
      <c r="BP22" s="49">
        <f t="shared" si="66"/>
        <v>0</v>
      </c>
      <c r="BQ22" s="49">
        <f t="shared" si="66"/>
        <v>0</v>
      </c>
      <c r="BR22" s="49">
        <f t="shared" si="66"/>
        <v>0</v>
      </c>
      <c r="BS22" s="49">
        <f t="shared" si="66"/>
        <v>0</v>
      </c>
      <c r="BT22" s="49">
        <f t="shared" si="66"/>
        <v>0</v>
      </c>
      <c r="BU22" s="49">
        <f t="shared" si="66"/>
        <v>1</v>
      </c>
      <c r="BV22" s="49">
        <f t="shared" si="66"/>
        <v>13561.876999999999</v>
      </c>
      <c r="BW22" s="49">
        <f t="shared" si="66"/>
        <v>1</v>
      </c>
      <c r="BX22" s="49">
        <f t="shared" si="66"/>
        <v>16274.252399999998</v>
      </c>
      <c r="BY22" s="49">
        <f t="shared" si="66"/>
        <v>0</v>
      </c>
      <c r="BZ22" s="49">
        <f t="shared" ref="BZ22:EH22" si="67">BZ23</f>
        <v>0</v>
      </c>
      <c r="CA22" s="49">
        <f t="shared" si="67"/>
        <v>0</v>
      </c>
      <c r="CB22" s="49">
        <f t="shared" si="67"/>
        <v>0</v>
      </c>
      <c r="CC22" s="49">
        <f t="shared" si="67"/>
        <v>0</v>
      </c>
      <c r="CD22" s="49">
        <f t="shared" si="67"/>
        <v>0</v>
      </c>
      <c r="CE22" s="49">
        <f t="shared" si="67"/>
        <v>0</v>
      </c>
      <c r="CF22" s="49">
        <f t="shared" si="67"/>
        <v>0</v>
      </c>
      <c r="CG22" s="49">
        <f t="shared" si="67"/>
        <v>0</v>
      </c>
      <c r="CH22" s="49">
        <f t="shared" si="67"/>
        <v>0</v>
      </c>
      <c r="CI22" s="49">
        <f t="shared" si="67"/>
        <v>0</v>
      </c>
      <c r="CJ22" s="49">
        <f t="shared" si="67"/>
        <v>0</v>
      </c>
      <c r="CK22" s="49">
        <f t="shared" si="67"/>
        <v>0</v>
      </c>
      <c r="CL22" s="49">
        <f t="shared" si="67"/>
        <v>0</v>
      </c>
      <c r="CM22" s="49">
        <f t="shared" si="67"/>
        <v>0</v>
      </c>
      <c r="CN22" s="49">
        <f t="shared" si="67"/>
        <v>0</v>
      </c>
      <c r="CO22" s="49">
        <f t="shared" si="67"/>
        <v>5</v>
      </c>
      <c r="CP22" s="49">
        <f t="shared" si="67"/>
        <v>67809.384999999995</v>
      </c>
      <c r="CQ22" s="49">
        <v>0</v>
      </c>
      <c r="CR22" s="49">
        <f t="shared" si="67"/>
        <v>0</v>
      </c>
      <c r="CS22" s="49">
        <f t="shared" si="67"/>
        <v>0</v>
      </c>
      <c r="CT22" s="49">
        <f t="shared" si="67"/>
        <v>0</v>
      </c>
      <c r="CU22" s="49">
        <f t="shared" si="67"/>
        <v>0</v>
      </c>
      <c r="CV22" s="49">
        <f t="shared" si="67"/>
        <v>0</v>
      </c>
      <c r="CW22" s="49">
        <f t="shared" si="67"/>
        <v>0</v>
      </c>
      <c r="CX22" s="49">
        <f t="shared" si="67"/>
        <v>0</v>
      </c>
      <c r="CY22" s="49">
        <f t="shared" si="67"/>
        <v>0</v>
      </c>
      <c r="CZ22" s="49">
        <f t="shared" si="67"/>
        <v>0</v>
      </c>
      <c r="DA22" s="49">
        <f t="shared" si="67"/>
        <v>0</v>
      </c>
      <c r="DB22" s="49">
        <f t="shared" si="67"/>
        <v>0</v>
      </c>
      <c r="DC22" s="49">
        <f t="shared" si="67"/>
        <v>0</v>
      </c>
      <c r="DD22" s="49">
        <f t="shared" si="67"/>
        <v>0</v>
      </c>
      <c r="DE22" s="49">
        <f t="shared" si="67"/>
        <v>0</v>
      </c>
      <c r="DF22" s="49">
        <f t="shared" si="67"/>
        <v>0</v>
      </c>
      <c r="DG22" s="49">
        <f t="shared" si="67"/>
        <v>1</v>
      </c>
      <c r="DH22" s="49">
        <f t="shared" si="67"/>
        <v>16274.252399999998</v>
      </c>
      <c r="DI22" s="49">
        <f t="shared" si="67"/>
        <v>0</v>
      </c>
      <c r="DJ22" s="49">
        <f t="shared" si="67"/>
        <v>0</v>
      </c>
      <c r="DK22" s="49">
        <f t="shared" si="67"/>
        <v>2</v>
      </c>
      <c r="DL22" s="49">
        <f t="shared" si="67"/>
        <v>32548.504799999995</v>
      </c>
      <c r="DM22" s="49">
        <f t="shared" si="67"/>
        <v>0</v>
      </c>
      <c r="DN22" s="49">
        <f t="shared" si="67"/>
        <v>0</v>
      </c>
      <c r="DO22" s="49">
        <f t="shared" si="67"/>
        <v>0</v>
      </c>
      <c r="DP22" s="49">
        <f t="shared" si="67"/>
        <v>0</v>
      </c>
      <c r="DQ22" s="49">
        <f t="shared" si="67"/>
        <v>0</v>
      </c>
      <c r="DR22" s="49">
        <f t="shared" si="67"/>
        <v>0</v>
      </c>
      <c r="DS22" s="49">
        <f t="shared" si="67"/>
        <v>0</v>
      </c>
      <c r="DT22" s="49">
        <f t="shared" si="67"/>
        <v>0</v>
      </c>
      <c r="DU22" s="49">
        <f t="shared" si="67"/>
        <v>0</v>
      </c>
      <c r="DV22" s="49">
        <f t="shared" si="67"/>
        <v>0</v>
      </c>
      <c r="DW22" s="49">
        <f t="shared" si="67"/>
        <v>0</v>
      </c>
      <c r="DX22" s="49">
        <f t="shared" si="67"/>
        <v>0</v>
      </c>
      <c r="DY22" s="49">
        <f t="shared" si="67"/>
        <v>0</v>
      </c>
      <c r="DZ22" s="49">
        <f t="shared" si="67"/>
        <v>0</v>
      </c>
      <c r="EA22" s="50">
        <f t="shared" si="67"/>
        <v>0</v>
      </c>
      <c r="EB22" s="49">
        <f t="shared" si="67"/>
        <v>0</v>
      </c>
      <c r="EC22" s="9">
        <f t="shared" si="67"/>
        <v>0</v>
      </c>
      <c r="ED22" s="9">
        <f t="shared" si="67"/>
        <v>0</v>
      </c>
      <c r="EE22" s="49">
        <f t="shared" si="67"/>
        <v>0</v>
      </c>
      <c r="EF22" s="49">
        <f t="shared" si="67"/>
        <v>0</v>
      </c>
      <c r="EG22" s="49">
        <f t="shared" si="67"/>
        <v>19</v>
      </c>
      <c r="EH22" s="49">
        <f t="shared" si="67"/>
        <v>284799.41699999996</v>
      </c>
      <c r="EJ22" s="28"/>
    </row>
    <row r="23" spans="1:140" ht="30" x14ac:dyDescent="0.25">
      <c r="A23" s="3"/>
      <c r="B23" s="24">
        <v>8</v>
      </c>
      <c r="C23" s="37" t="s">
        <v>162</v>
      </c>
      <c r="D23" s="30">
        <f t="shared" si="65"/>
        <v>9860</v>
      </c>
      <c r="E23" s="30">
        <v>9959</v>
      </c>
      <c r="F23" s="4">
        <v>0.98</v>
      </c>
      <c r="G23" s="8">
        <v>1</v>
      </c>
      <c r="H23" s="8">
        <v>1</v>
      </c>
      <c r="I23" s="30">
        <v>1.4</v>
      </c>
      <c r="J23" s="30">
        <v>1.68</v>
      </c>
      <c r="K23" s="30">
        <v>2.23</v>
      </c>
      <c r="L23" s="30">
        <v>2.57</v>
      </c>
      <c r="M23" s="5"/>
      <c r="N23" s="5">
        <f>SUM(M23/12*9*$D23*$F23*$G23*$I23*N$12)+SUM(M23/12*3*$E23*$F23*$G23*$I23*N$12)</f>
        <v>0</v>
      </c>
      <c r="O23" s="5"/>
      <c r="P23" s="5">
        <f>SUM(O23/12*9*$D23*$F23*$G23*$I23*P$12)+SUM(O23/12*3*$E23*$F23*$G23*$I23*P$12)</f>
        <v>0</v>
      </c>
      <c r="Q23" s="5"/>
      <c r="R23" s="5">
        <f>SUM(Q23/12*9*$D23*$F23*$G23*$I23*R$12)+SUM(Q23/12*3*$E23*$F23*$G23*$I23*R$12)</f>
        <v>0</v>
      </c>
      <c r="S23" s="5"/>
      <c r="T23" s="5">
        <f>SUM(S23/12*9*$D23*$F23*$G23*$I23*T$12)+SUM(S23/12*3*$E23*$F23*$G23*$I23*T$12)</f>
        <v>0</v>
      </c>
      <c r="U23" s="5"/>
      <c r="V23" s="5">
        <f>SUM(U23/12*9*$D23*$F23*$G23*$I23*V$12)+SUM(U23/12*3*$E23*$F23*$G23*$I23*V$12)</f>
        <v>0</v>
      </c>
      <c r="W23" s="5"/>
      <c r="X23" s="5">
        <f>SUM(W23/12*9*$D23*$F23*$G23*$I23*X$12)+SUM(W23/12*3*$E23*$F23*$G23*$I23*X$12)</f>
        <v>0</v>
      </c>
      <c r="Y23" s="5"/>
      <c r="Z23" s="5">
        <f>SUM(Y23/12*9*$D23*$F23*$G23*$J23*Z$12)+SUM(Y23/12*3*$E23*$F23*$G23*$J23*Z$12)</f>
        <v>0</v>
      </c>
      <c r="AA23" s="5"/>
      <c r="AB23" s="5">
        <f>SUM(AA23/12*9*$D23*$F23*$G23*$I23*AB$12)+SUM(AA23/12*3*$E23*$F23*$G23*$I23*AB$12)</f>
        <v>0</v>
      </c>
      <c r="AC23" s="5"/>
      <c r="AD23" s="5">
        <f>SUM(AC23/12*9*$D23*$F23*$G23*$J23*AD$12)+SUM(AC23/12*3*$E23*$F23*$G23*$J23*AD$12)</f>
        <v>0</v>
      </c>
      <c r="AE23" s="5">
        <v>6</v>
      </c>
      <c r="AF23" s="5">
        <f>SUM(AE23/12*9*$D23*$F23*$G23*$J23*AF$12)+SUM(AE23/12*3*$E23*$F23*$G23*$J23*AF$12)</f>
        <v>97645.5144</v>
      </c>
      <c r="AG23" s="5"/>
      <c r="AH23" s="5">
        <f>SUM(AG23/12*9*$D23*$F23*$G23*$J23*AH$12)+SUM(AG23/12*3*$E23*$F23*$G23*$J23*AH$12)</f>
        <v>0</v>
      </c>
      <c r="AI23" s="5"/>
      <c r="AJ23" s="5">
        <f>SUM(AI23/12*9*$D23*$F23*$G23*$J23*AJ$12)+SUM(AI23/12*3*$E23*$F23*$G23*$J23*AJ$12)</f>
        <v>0</v>
      </c>
      <c r="AK23" s="5"/>
      <c r="AL23" s="5">
        <f>SUM(AK23/12*9*$D23*$F23*$G23*$J23*AL$12)+SUM(AK23/12*3*$E23*$F23*$G23*$J23*AL$12)</f>
        <v>0</v>
      </c>
      <c r="AM23" s="5"/>
      <c r="AN23" s="5">
        <f>SUM(AM23/12*9*$D23*$F23*$G23*$J23*AN$12)+SUM(AM23/12*3*$E23*$F23*$G23*$J23*AN$12)</f>
        <v>0</v>
      </c>
      <c r="AO23" s="5"/>
      <c r="AP23" s="5">
        <f>SUM(AO23/12*9*$D23*$F23*$G23*$I23*AP$12)+SUM(AO23/12*3*$E23*$F23*$G23*$I23*AP$12)</f>
        <v>0</v>
      </c>
      <c r="AQ23" s="5"/>
      <c r="AR23" s="5">
        <f>SUM(AQ23/12*9*$D23*$F23*$G23*$I23*AR$12)+SUM(AQ23/12*3*$E23*$F23*$G23*$I23*AR$12)</f>
        <v>0</v>
      </c>
      <c r="AS23" s="5"/>
      <c r="AT23" s="5">
        <f>SUM(AS23/12*9*$D23*$F23*$G23*$I23*AT$12)+SUM(AS23/12*3*$E23*$F23*$G23*$I23*AT$12)</f>
        <v>0</v>
      </c>
      <c r="AU23" s="5"/>
      <c r="AV23" s="5">
        <f>SUM(AU23/12*9*$D23*$F23*$G23*$J23*AV$12)+SUM(AU23/12*3*$E23*$F23*$G23*$J23*AV$12)</f>
        <v>0</v>
      </c>
      <c r="AW23" s="5"/>
      <c r="AX23" s="5">
        <f>SUM(AW23/12*9*$D23*$F23*$G23*$I23*AX$12)+SUM(AW23/12*3*$E23*$F23*$G23*$I23*AX$12)</f>
        <v>0</v>
      </c>
      <c r="AY23" s="5"/>
      <c r="AZ23" s="5">
        <f>SUM(AY23/12*9*$D23*$F23*$G23*$I23*AZ$12)+SUM(AY23/12*3*$E23*$F23*$G23*$I23*AZ$12)</f>
        <v>0</v>
      </c>
      <c r="BA23" s="5">
        <v>3</v>
      </c>
      <c r="BB23" s="5">
        <f>SUM(BA23/12*9*$D23*$F23*$G23*$I23*BB$12)+SUM(BA23/12*3*$E23*$F23*$G23*$I23*BB$12)</f>
        <v>40685.630999999994</v>
      </c>
      <c r="BC23" s="5"/>
      <c r="BD23" s="5">
        <f>SUM(BC23/12*9*$D23*$F23*$G23*$I23*BD$12)+SUM(BC23/12*3*$E23*$F23*$G23*$I23*BD$12)</f>
        <v>0</v>
      </c>
      <c r="BE23" s="5"/>
      <c r="BF23" s="5">
        <f>SUM(BE23/12*9*$D23*$F23*$G23*$I23*BF$12)+SUM(BE23/12*3*$E23*$F23*$G23*$I23*BF$12)</f>
        <v>0</v>
      </c>
      <c r="BG23" s="5"/>
      <c r="BH23" s="5">
        <f>SUM(BG23/12*9*$D23*$F23*$G23*$I23*BH$12)+SUM(BG23/12*3*$E23*$F23*$G23*$I23*BH$12)</f>
        <v>0</v>
      </c>
      <c r="BI23" s="5"/>
      <c r="BJ23" s="5">
        <f>SUM(BI23/12*9*$D23*$F23*$G23*$I23*BJ$12)+SUM(BI23/12*3*$E23*$F23*$G23*$I23*BJ$12)</f>
        <v>0</v>
      </c>
      <c r="BK23" s="5"/>
      <c r="BL23" s="5">
        <f>SUM(BK23/12*9*$D23*$F23*$G23*$I23*BL$12)+SUM(BK23/12*3*$E23*$F23*$G23*$I23*BL$12)</f>
        <v>0</v>
      </c>
      <c r="BM23" s="5"/>
      <c r="BN23" s="5">
        <f>SUM(BM23/12*9*$D23*$F23*$G23*$I23*BN$12)+SUM(BM23/12*3*$E23*$F23*$G23*$I23*BN$12)</f>
        <v>0</v>
      </c>
      <c r="BO23" s="5"/>
      <c r="BP23" s="5">
        <f>SUM(BO23/12*9*$D23*$F23*$G23*$I23*BP$12)+SUM(BO23/12*3*$E23*$F23*$G23*$I23*BP$12)</f>
        <v>0</v>
      </c>
      <c r="BQ23" s="5"/>
      <c r="BR23" s="5">
        <f>SUM(BQ23/12*9*$D23*$F23*$G23*$I23*BR$12)+SUM(BQ23/12*3*$E23*$F23*$G23*$I23*BR$12)</f>
        <v>0</v>
      </c>
      <c r="BS23" s="5"/>
      <c r="BT23" s="5">
        <f>SUM(BS23/12*9*$D23*$F23*$G23*$I23*BT$12)+SUM(BS23/12*3*$E23*$F23*$G23*$I23*BT$12)</f>
        <v>0</v>
      </c>
      <c r="BU23" s="5">
        <v>1</v>
      </c>
      <c r="BV23" s="5">
        <f>SUM(BU23/12*9*$D23*$F23*$G23*$I23*BV$12)+SUM(BU23/12*3*$E23*$F23*$G23*$I23*BV$12)</f>
        <v>13561.876999999999</v>
      </c>
      <c r="BW23" s="5">
        <v>1</v>
      </c>
      <c r="BX23" s="5">
        <f>SUM(BW23/12*9*$D23*$F23*$G23*$J23*BX$12)+SUM(BW23/12*3*$E23*$F23*$G23*$J23*BX$12)</f>
        <v>16274.252399999998</v>
      </c>
      <c r="BY23" s="5"/>
      <c r="BZ23" s="5">
        <f>SUM(BY23/12*9*$D23*$F23*$G23*$I23*BZ$12)+SUM(BY23/12*3*$E23*$F23*$G23*$I23*BZ$12)</f>
        <v>0</v>
      </c>
      <c r="CA23" s="5"/>
      <c r="CB23" s="5">
        <f>SUM(CA23/12*9*$D23*$F23*$G23*$I23*CB$12)+SUM(CA23/12*3*$E23*$F23*$G23*$I23*CB$12)</f>
        <v>0</v>
      </c>
      <c r="CC23" s="5"/>
      <c r="CD23" s="5">
        <f>SUM(CC23/12*9*$D23*$F23*$G23*$I23*CD$12)+SUM(CC23/12*3*$E23*$F23*$G23*$I23*CD$12)</f>
        <v>0</v>
      </c>
      <c r="CE23" s="5"/>
      <c r="CF23" s="5">
        <f>SUM(CE23/12*9*$D23*$F23*$G23*$J23*CF$12)+SUM(CE23/12*3*$E23*$F23*$G23*$J23*CF$12)</f>
        <v>0</v>
      </c>
      <c r="CG23" s="5"/>
      <c r="CH23" s="5">
        <f>SUM(CG23/12*9*$D23*$F23*$G23*$J23*CH$12)+SUM(CG23/12*3*$E23*$F23*$G23*$J23*CH$12)</f>
        <v>0</v>
      </c>
      <c r="CI23" s="5"/>
      <c r="CJ23" s="5">
        <f>SUM(CI23/12*9*$D23*$F23*$G23*$I23*CJ$12)+SUM(CI23/12*3*$E23*$F23*$G23*$I23*CJ$12)</f>
        <v>0</v>
      </c>
      <c r="CK23" s="5"/>
      <c r="CL23" s="5">
        <f>SUM(CK23/12*9*$D23*$F23*$G23*$I23*CL$12)+SUM(CK23/12*3*$E23*$F23*$G23*$I23*CL$12)</f>
        <v>0</v>
      </c>
      <c r="CM23" s="5"/>
      <c r="CN23" s="5">
        <f>SUM(CM23/12*9*$D23*$F23*$G23*$I23*CN$12)+SUM(CM23/12*3*$E23*$F23*$G23*$I23*CN$12)</f>
        <v>0</v>
      </c>
      <c r="CO23" s="5">
        <v>5</v>
      </c>
      <c r="CP23" s="5">
        <f>SUM(CO23/12*9*$D23*$F23*$G23*$I23*CP$12)+SUM(CO23/12*3*$E23*$F23*$G23*$I23*CP$12)</f>
        <v>67809.384999999995</v>
      </c>
      <c r="CQ23" s="5"/>
      <c r="CR23" s="5">
        <f>SUM(CQ23/12*9*$D23*$F23*$G23*$I23*CR$12)+SUM(CQ23/12*3*$E23*$F23*$G23*$I23*CR$12)</f>
        <v>0</v>
      </c>
      <c r="CS23" s="5"/>
      <c r="CT23" s="5">
        <f>SUM(CS23/12*9*$D23*$F23*$G23*$I23*CT$12)+SUM(CS23/12*3*$E23*$F23*$G23*$I23*CT$12)</f>
        <v>0</v>
      </c>
      <c r="CU23" s="5"/>
      <c r="CV23" s="5">
        <f>SUM(CU23/12*9*$D23*$F23*$G23*$I23*CV$12)+SUM(CU23/12*3*$E23*$F23*$G23*$I23*CV$12)</f>
        <v>0</v>
      </c>
      <c r="CW23" s="5"/>
      <c r="CX23" s="5">
        <f>SUM(CW23/12*9*$D23*$F23*$G23*$I23*CX$12)+SUM(CW23/12*3*$E23*$F23*$G23*$I23*CX$12)</f>
        <v>0</v>
      </c>
      <c r="CY23" s="5"/>
      <c r="CZ23" s="5">
        <f>SUM(CY23/12*9*$D23*$F23*$G23*$I23*CZ$12)+SUM(CY23/12*3*$E23*$F23*$G23*$I23*CZ$12)</f>
        <v>0</v>
      </c>
      <c r="DA23" s="5"/>
      <c r="DB23" s="5">
        <f>SUM(DA23/12*9*$D23*$F23*$G23*$J23*DB$12)+SUM(DA23/12*3*$E23*$F23*$G23*$J23*DB$12)</f>
        <v>0</v>
      </c>
      <c r="DC23" s="5"/>
      <c r="DD23" s="5">
        <f>SUM(DC23/12*9*$D23*$F23*$G23*$J23*DD$12)+SUM(DC23/12*3*$E23*$F23*$G23*$J23*DD$12)</f>
        <v>0</v>
      </c>
      <c r="DE23" s="5"/>
      <c r="DF23" s="5">
        <f>SUM(DE23/12*9*$D23*$F23*$G23*$I23*DF$12)+SUM(DE23/12*3*$E23*$F23*$G23*$I23*DF$12)</f>
        <v>0</v>
      </c>
      <c r="DG23" s="5">
        <v>1</v>
      </c>
      <c r="DH23" s="5">
        <f>SUM(DG23/12*9*$D23*$F23*$G23*$J23*DH$12)+SUM(DG23/12*3*$E23*$F23*$G23*$J23*DH$12)</f>
        <v>16274.252399999998</v>
      </c>
      <c r="DI23" s="5"/>
      <c r="DJ23" s="5">
        <f>SUM(DI23/12*9*$D23*$F23*$G23*$J23*DJ$12)+SUM(DI23/12*3*$E23*$F23*$G23*$J23*DJ$12)</f>
        <v>0</v>
      </c>
      <c r="DK23" s="5">
        <v>2</v>
      </c>
      <c r="DL23" s="5">
        <f>SUM(DK23/12*9*$D23*$F23*$G23*$J23*DL$12)+SUM(DK23/12*3*$E23*$F23*$G23*$J23*DL$12)</f>
        <v>32548.504799999995</v>
      </c>
      <c r="DM23" s="5"/>
      <c r="DN23" s="5">
        <f>SUM(DM23/12*9*$D23*$F23*$G23*$J23*DN$12)+SUM(DM23/12*3*$E23*$F23*$G23*$J23*DN$12)</f>
        <v>0</v>
      </c>
      <c r="DO23" s="5"/>
      <c r="DP23" s="5">
        <f>SUM(DO23/12*9*$D23*$F23*$G23*$I23*DP$12)+SUM(DO23/12*3*$E23*$F23*$G23*$I23*DP$12)</f>
        <v>0</v>
      </c>
      <c r="DQ23" s="5"/>
      <c r="DR23" s="5">
        <f>SUM(DQ23/12*9*$D23*$F23*$G23*$I23*DR$12)+SUM(DQ23/12*3*$E23*$F23*$G23*$I23*DR$12)</f>
        <v>0</v>
      </c>
      <c r="DS23" s="5"/>
      <c r="DT23" s="5">
        <f>SUM(DS23/12*9*$D23*$F23*$G23*$J23*DT$12)+SUM(DS23/12*3*$E23*$F23*$G23*$J23*DT$12)</f>
        <v>0</v>
      </c>
      <c r="DU23" s="5"/>
      <c r="DV23" s="5">
        <f>SUM(DU23/12*9*$D23*$F23*$G23*$J23*DV$12)+SUM(DU23/12*3*$E23*$F23*$G23*$J23*DV$12)</f>
        <v>0</v>
      </c>
      <c r="DW23" s="5"/>
      <c r="DX23" s="5">
        <f>SUM(DW23/12*9*$D23*$F23*$G23*$J23*DX$12)+SUM(DW23/12*3*$E23*$F23*$G23*$J23*DX$12)</f>
        <v>0</v>
      </c>
      <c r="DY23" s="5"/>
      <c r="DZ23" s="5">
        <f>SUM(DY23/12*9*$D23*$F23*$G23*$K23*DZ$12)+SUM(DY23/12*3*$E23*$F23*$G23*$K23*DZ$12)</f>
        <v>0</v>
      </c>
      <c r="EA23" s="6"/>
      <c r="EB23" s="5">
        <f>SUM(EA23/12*9*$D23*$F23*$G23*$L23*EB$12)+SUM(EA23/12*3*$E23*$F23*$G23*$L23*EB$12)</f>
        <v>0</v>
      </c>
      <c r="EC23" s="5"/>
      <c r="ED23" s="5">
        <f>SUM(EC23/12*9*$D23*$F23*$G23*$I23*ED$12)+SUM(EC23/12*3*$E23*$F23*$G23*$I23*ED$12)</f>
        <v>0</v>
      </c>
      <c r="EE23" s="5"/>
      <c r="EF23" s="5">
        <f>SUM(EE23/12*9*$D23*$F23*$G23*$I23*EF$12)+SUM(EE23/12*3*$E23*$F23*$G23*$I23*EF$12)</f>
        <v>0</v>
      </c>
      <c r="EG23" s="7">
        <f>SUM(Q23,W23,S23,M23,O23,BS23,CO23,DE23,DQ23,BU23,DO23,BG23,AW23,AO23,AQ23,AS23,BI23,CM23,U23,DW23,DC23,BW23,DU23,CE23,DG23,DK23,DI23,AC23,AE23,AG23,AI23,Y23,AK23,AM23,CG23,DY23,EA23,AU23,DS23,BK23,AY23,BA23,CQ23,CS23,CU23,CW23,CY23,BM23,BC23,BO23,BE23,BQ23,CI23,CC23,CK23,AA23,BY23,DA23,DM23,CA23,EC23,EE23)</f>
        <v>19</v>
      </c>
      <c r="EH23" s="7">
        <f>SUM(R23,X23,T23,N23,P23,BT23,CP23,DF23,DR23,BV23,DP23,BH23,AX23,AP23,AR23,AT23,BJ23,CN23,V23,DX23,DD23,BX23,DV23,CF23,DH23,DL23,DJ23,AD23,AF23,AH23,AJ23,Z23,AL23,AN23,CH23,DZ23,EB23,AV23,DT23,BL23,AZ23,BB23,CR23,CT23,CV23,CX23,CZ23,BN23,BD23,BP23,BF23,BR23,CJ23,CD23,CL23,AB23,BZ23,DB23,DN23,CB23,ED23,EF23)</f>
        <v>284799.41699999996</v>
      </c>
      <c r="EJ23" s="26"/>
    </row>
    <row r="24" spans="1:140" s="27" customFormat="1" ht="14.25" x14ac:dyDescent="0.2">
      <c r="A24" s="51">
        <v>4</v>
      </c>
      <c r="B24" s="44"/>
      <c r="C24" s="45" t="s">
        <v>163</v>
      </c>
      <c r="D24" s="52">
        <f t="shared" si="65"/>
        <v>9860</v>
      </c>
      <c r="E24" s="52">
        <v>9959</v>
      </c>
      <c r="F24" s="52">
        <v>0.89</v>
      </c>
      <c r="G24" s="54">
        <v>1</v>
      </c>
      <c r="H24" s="54">
        <v>1</v>
      </c>
      <c r="I24" s="52">
        <v>1.4</v>
      </c>
      <c r="J24" s="52">
        <v>1.68</v>
      </c>
      <c r="K24" s="52">
        <v>2.23</v>
      </c>
      <c r="L24" s="52">
        <v>2.57</v>
      </c>
      <c r="M24" s="49">
        <f t="shared" ref="M24:BX24" si="68">M25</f>
        <v>20</v>
      </c>
      <c r="N24" s="49">
        <f t="shared" si="68"/>
        <v>246327.97</v>
      </c>
      <c r="O24" s="49">
        <f t="shared" si="68"/>
        <v>0</v>
      </c>
      <c r="P24" s="49">
        <f t="shared" si="68"/>
        <v>0</v>
      </c>
      <c r="Q24" s="49">
        <f t="shared" si="68"/>
        <v>0</v>
      </c>
      <c r="R24" s="49">
        <f t="shared" si="68"/>
        <v>0</v>
      </c>
      <c r="S24" s="49">
        <f t="shared" si="68"/>
        <v>0</v>
      </c>
      <c r="T24" s="49">
        <f t="shared" si="68"/>
        <v>0</v>
      </c>
      <c r="U24" s="49">
        <f t="shared" si="68"/>
        <v>0</v>
      </c>
      <c r="V24" s="49">
        <f t="shared" si="68"/>
        <v>0</v>
      </c>
      <c r="W24" s="49">
        <f t="shared" si="68"/>
        <v>0</v>
      </c>
      <c r="X24" s="49">
        <f t="shared" si="68"/>
        <v>0</v>
      </c>
      <c r="Y24" s="49">
        <f t="shared" si="68"/>
        <v>0</v>
      </c>
      <c r="Z24" s="49">
        <f t="shared" si="68"/>
        <v>0</v>
      </c>
      <c r="AA24" s="49">
        <f t="shared" si="68"/>
        <v>3</v>
      </c>
      <c r="AB24" s="49">
        <f t="shared" si="68"/>
        <v>36949.195500000002</v>
      </c>
      <c r="AC24" s="49">
        <f t="shared" si="68"/>
        <v>36</v>
      </c>
      <c r="AD24" s="49">
        <f t="shared" si="68"/>
        <v>532068.41520000005</v>
      </c>
      <c r="AE24" s="49">
        <f t="shared" si="68"/>
        <v>26</v>
      </c>
      <c r="AF24" s="49">
        <f t="shared" si="68"/>
        <v>384271.63319999998</v>
      </c>
      <c r="AG24" s="49">
        <f t="shared" si="68"/>
        <v>0</v>
      </c>
      <c r="AH24" s="49">
        <f t="shared" si="68"/>
        <v>0</v>
      </c>
      <c r="AI24" s="49">
        <f t="shared" si="68"/>
        <v>7</v>
      </c>
      <c r="AJ24" s="49">
        <f t="shared" si="68"/>
        <v>103457.74739999999</v>
      </c>
      <c r="AK24" s="49">
        <f t="shared" si="68"/>
        <v>0</v>
      </c>
      <c r="AL24" s="49">
        <f t="shared" si="68"/>
        <v>0</v>
      </c>
      <c r="AM24" s="49">
        <f t="shared" si="68"/>
        <v>4</v>
      </c>
      <c r="AN24" s="49">
        <f t="shared" si="68"/>
        <v>59118.712799999994</v>
      </c>
      <c r="AO24" s="49">
        <f t="shared" si="68"/>
        <v>0</v>
      </c>
      <c r="AP24" s="49">
        <f t="shared" si="68"/>
        <v>0</v>
      </c>
      <c r="AQ24" s="49">
        <f t="shared" si="68"/>
        <v>0</v>
      </c>
      <c r="AR24" s="49">
        <f t="shared" si="68"/>
        <v>0</v>
      </c>
      <c r="AS24" s="49">
        <f t="shared" si="68"/>
        <v>0</v>
      </c>
      <c r="AT24" s="49">
        <f t="shared" si="68"/>
        <v>0</v>
      </c>
      <c r="AU24" s="49">
        <f t="shared" si="68"/>
        <v>0</v>
      </c>
      <c r="AV24" s="49">
        <f t="shared" si="68"/>
        <v>0</v>
      </c>
      <c r="AW24" s="49">
        <f t="shared" si="68"/>
        <v>22</v>
      </c>
      <c r="AX24" s="49">
        <f t="shared" si="68"/>
        <v>270960.76699999999</v>
      </c>
      <c r="AY24" s="49">
        <f t="shared" si="68"/>
        <v>0</v>
      </c>
      <c r="AZ24" s="49">
        <f t="shared" si="68"/>
        <v>0</v>
      </c>
      <c r="BA24" s="49">
        <f t="shared" si="68"/>
        <v>0</v>
      </c>
      <c r="BB24" s="49">
        <f t="shared" si="68"/>
        <v>0</v>
      </c>
      <c r="BC24" s="49">
        <f t="shared" si="68"/>
        <v>0</v>
      </c>
      <c r="BD24" s="49">
        <f t="shared" si="68"/>
        <v>0</v>
      </c>
      <c r="BE24" s="49">
        <f t="shared" si="68"/>
        <v>4</v>
      </c>
      <c r="BF24" s="49">
        <f t="shared" si="68"/>
        <v>49265.593999999997</v>
      </c>
      <c r="BG24" s="49">
        <f t="shared" si="68"/>
        <v>17</v>
      </c>
      <c r="BH24" s="49">
        <f t="shared" si="68"/>
        <v>209378.7745</v>
      </c>
      <c r="BI24" s="49">
        <f t="shared" si="68"/>
        <v>0</v>
      </c>
      <c r="BJ24" s="49">
        <f t="shared" si="68"/>
        <v>0</v>
      </c>
      <c r="BK24" s="49">
        <f t="shared" si="68"/>
        <v>145</v>
      </c>
      <c r="BL24" s="49">
        <f t="shared" si="68"/>
        <v>1785877.7824999997</v>
      </c>
      <c r="BM24" s="49">
        <f t="shared" si="68"/>
        <v>40</v>
      </c>
      <c r="BN24" s="49">
        <f t="shared" si="68"/>
        <v>492655.94</v>
      </c>
      <c r="BO24" s="49">
        <f t="shared" si="68"/>
        <v>0</v>
      </c>
      <c r="BP24" s="49">
        <f t="shared" si="68"/>
        <v>0</v>
      </c>
      <c r="BQ24" s="49">
        <f t="shared" si="68"/>
        <v>26</v>
      </c>
      <c r="BR24" s="49">
        <f t="shared" si="68"/>
        <v>320226.36099999992</v>
      </c>
      <c r="BS24" s="49">
        <f t="shared" si="68"/>
        <v>36</v>
      </c>
      <c r="BT24" s="49">
        <f t="shared" si="68"/>
        <v>443390.34600000002</v>
      </c>
      <c r="BU24" s="49">
        <f t="shared" si="68"/>
        <v>13</v>
      </c>
      <c r="BV24" s="49">
        <f t="shared" si="68"/>
        <v>160113.18049999996</v>
      </c>
      <c r="BW24" s="49">
        <f t="shared" si="68"/>
        <v>28</v>
      </c>
      <c r="BX24" s="49">
        <f t="shared" si="68"/>
        <v>413830.98959999997</v>
      </c>
      <c r="BY24" s="49">
        <f t="shared" ref="BY24:EH24" si="69">BY25</f>
        <v>0</v>
      </c>
      <c r="BZ24" s="49">
        <f t="shared" si="69"/>
        <v>0</v>
      </c>
      <c r="CA24" s="49">
        <f t="shared" si="69"/>
        <v>0</v>
      </c>
      <c r="CB24" s="49">
        <f t="shared" si="69"/>
        <v>0</v>
      </c>
      <c r="CC24" s="49">
        <f t="shared" si="69"/>
        <v>9</v>
      </c>
      <c r="CD24" s="49">
        <f t="shared" si="69"/>
        <v>110847.5865</v>
      </c>
      <c r="CE24" s="49">
        <f t="shared" si="69"/>
        <v>47</v>
      </c>
      <c r="CF24" s="49">
        <f t="shared" si="69"/>
        <v>694644.87540000002</v>
      </c>
      <c r="CG24" s="49">
        <f t="shared" si="69"/>
        <v>3</v>
      </c>
      <c r="CH24" s="49">
        <f t="shared" si="69"/>
        <v>44339.034599999999</v>
      </c>
      <c r="CI24" s="49">
        <f t="shared" si="69"/>
        <v>0</v>
      </c>
      <c r="CJ24" s="49">
        <f t="shared" si="69"/>
        <v>0</v>
      </c>
      <c r="CK24" s="49">
        <f t="shared" si="69"/>
        <v>17</v>
      </c>
      <c r="CL24" s="49">
        <f t="shared" si="69"/>
        <v>209378.7745</v>
      </c>
      <c r="CM24" s="49">
        <f t="shared" si="69"/>
        <v>0</v>
      </c>
      <c r="CN24" s="49">
        <f t="shared" si="69"/>
        <v>0</v>
      </c>
      <c r="CO24" s="49">
        <f t="shared" si="69"/>
        <v>46</v>
      </c>
      <c r="CP24" s="49">
        <f t="shared" si="69"/>
        <v>566554.33100000001</v>
      </c>
      <c r="CQ24" s="55">
        <v>25</v>
      </c>
      <c r="CR24" s="49">
        <f t="shared" si="69"/>
        <v>307909.96249999997</v>
      </c>
      <c r="CS24" s="49">
        <f t="shared" si="69"/>
        <v>96</v>
      </c>
      <c r="CT24" s="49">
        <f t="shared" si="69"/>
        <v>1182374.2560000001</v>
      </c>
      <c r="CU24" s="49">
        <f t="shared" si="69"/>
        <v>12</v>
      </c>
      <c r="CV24" s="49">
        <f t="shared" si="69"/>
        <v>147796.78200000001</v>
      </c>
      <c r="CW24" s="49">
        <f t="shared" si="69"/>
        <v>60</v>
      </c>
      <c r="CX24" s="49">
        <f t="shared" si="69"/>
        <v>738983.90999999992</v>
      </c>
      <c r="CY24" s="49">
        <f t="shared" si="69"/>
        <v>30</v>
      </c>
      <c r="CZ24" s="49">
        <f t="shared" si="69"/>
        <v>369491.95499999996</v>
      </c>
      <c r="DA24" s="49">
        <f t="shared" si="69"/>
        <v>19</v>
      </c>
      <c r="DB24" s="49">
        <f t="shared" si="69"/>
        <v>280813.88579999999</v>
      </c>
      <c r="DC24" s="49">
        <f t="shared" si="69"/>
        <v>10</v>
      </c>
      <c r="DD24" s="49">
        <f t="shared" si="69"/>
        <v>147796.78200000001</v>
      </c>
      <c r="DE24" s="49">
        <f t="shared" si="69"/>
        <v>10</v>
      </c>
      <c r="DF24" s="49">
        <f t="shared" si="69"/>
        <v>123163.985</v>
      </c>
      <c r="DG24" s="49">
        <f t="shared" si="69"/>
        <v>55</v>
      </c>
      <c r="DH24" s="49">
        <f t="shared" si="69"/>
        <v>812882.30099999998</v>
      </c>
      <c r="DI24" s="49">
        <f t="shared" si="69"/>
        <v>5</v>
      </c>
      <c r="DJ24" s="49">
        <f t="shared" si="69"/>
        <v>73898.391000000003</v>
      </c>
      <c r="DK24" s="49">
        <f t="shared" si="69"/>
        <v>35</v>
      </c>
      <c r="DL24" s="49">
        <f t="shared" si="69"/>
        <v>517288.73699999996</v>
      </c>
      <c r="DM24" s="49">
        <f t="shared" si="69"/>
        <v>53</v>
      </c>
      <c r="DN24" s="49">
        <f t="shared" si="69"/>
        <v>783322.94460000005</v>
      </c>
      <c r="DO24" s="49">
        <f t="shared" si="69"/>
        <v>25</v>
      </c>
      <c r="DP24" s="49">
        <f t="shared" si="69"/>
        <v>307909.96249999997</v>
      </c>
      <c r="DQ24" s="49">
        <f t="shared" si="69"/>
        <v>4</v>
      </c>
      <c r="DR24" s="49">
        <f t="shared" si="69"/>
        <v>49265.593999999997</v>
      </c>
      <c r="DS24" s="49">
        <f t="shared" si="69"/>
        <v>0</v>
      </c>
      <c r="DT24" s="49">
        <f t="shared" si="69"/>
        <v>0</v>
      </c>
      <c r="DU24" s="49">
        <f t="shared" si="69"/>
        <v>6</v>
      </c>
      <c r="DV24" s="49">
        <f t="shared" si="69"/>
        <v>88678.069199999998</v>
      </c>
      <c r="DW24" s="49">
        <f t="shared" si="69"/>
        <v>2</v>
      </c>
      <c r="DX24" s="49">
        <f t="shared" si="69"/>
        <v>29559.356399999997</v>
      </c>
      <c r="DY24" s="49">
        <f t="shared" si="69"/>
        <v>3</v>
      </c>
      <c r="DZ24" s="49">
        <f t="shared" si="69"/>
        <v>58854.789975000007</v>
      </c>
      <c r="EA24" s="50">
        <f t="shared" si="69"/>
        <v>5</v>
      </c>
      <c r="EB24" s="49">
        <f t="shared" si="69"/>
        <v>113046.943375</v>
      </c>
      <c r="EC24" s="9">
        <f t="shared" si="69"/>
        <v>0</v>
      </c>
      <c r="ED24" s="9">
        <f t="shared" si="69"/>
        <v>0</v>
      </c>
      <c r="EE24" s="49">
        <f t="shared" si="69"/>
        <v>0</v>
      </c>
      <c r="EF24" s="49">
        <f t="shared" si="69"/>
        <v>0</v>
      </c>
      <c r="EG24" s="49">
        <f t="shared" si="69"/>
        <v>1004</v>
      </c>
      <c r="EH24" s="49">
        <f t="shared" si="69"/>
        <v>13266696.618549999</v>
      </c>
      <c r="EJ24" s="28"/>
    </row>
    <row r="25" spans="1:140" ht="30" x14ac:dyDescent="0.25">
      <c r="A25" s="3"/>
      <c r="B25" s="24">
        <v>9</v>
      </c>
      <c r="C25" s="34" t="s">
        <v>164</v>
      </c>
      <c r="D25" s="30">
        <f t="shared" si="65"/>
        <v>9860</v>
      </c>
      <c r="E25" s="30">
        <v>9959</v>
      </c>
      <c r="F25" s="30">
        <v>0.89</v>
      </c>
      <c r="G25" s="8">
        <v>1</v>
      </c>
      <c r="H25" s="8">
        <v>1</v>
      </c>
      <c r="I25" s="30">
        <v>1.4</v>
      </c>
      <c r="J25" s="30">
        <v>1.68</v>
      </c>
      <c r="K25" s="30">
        <v>2.23</v>
      </c>
      <c r="L25" s="30">
        <v>2.57</v>
      </c>
      <c r="M25" s="5">
        <v>20</v>
      </c>
      <c r="N25" s="5">
        <f>SUM(M25/12*9*$D25*$F25*$G25*$I25*N$12)+SUM(M25/12*3*$E25*$F25*$G25*$I25*N$12)</f>
        <v>246327.97</v>
      </c>
      <c r="O25" s="5"/>
      <c r="P25" s="5">
        <f>SUM(O25/12*9*$D25*$F25*$G25*$I25*P$12)+SUM(O25/12*3*$E25*$F25*$G25*$I25*P$12)</f>
        <v>0</v>
      </c>
      <c r="Q25" s="5"/>
      <c r="R25" s="5">
        <f>SUM(Q25/12*9*$D25*$F25*$G25*$I25*R$12)+SUM(Q25/12*3*$E25*$F25*$G25*$I25*R$12)</f>
        <v>0</v>
      </c>
      <c r="S25" s="5"/>
      <c r="T25" s="5">
        <f>SUM(S25/12*9*$D25*$F25*$G25*$I25*T$12)+SUM(S25/12*3*$E25*$F25*$G25*$I25*T$12)</f>
        <v>0</v>
      </c>
      <c r="U25" s="5"/>
      <c r="V25" s="5">
        <f>SUM(U25/12*9*$D25*$F25*$G25*$I25*V$12)+SUM(U25/12*3*$E25*$F25*$G25*$I25*V$12)</f>
        <v>0</v>
      </c>
      <c r="W25" s="5"/>
      <c r="X25" s="5">
        <f>SUM(W25/12*9*$D25*$F25*$G25*$I25*X$12)+SUM(W25/12*3*$E25*$F25*$G25*$I25*X$12)</f>
        <v>0</v>
      </c>
      <c r="Y25" s="5"/>
      <c r="Z25" s="5">
        <f>SUM(Y25/12*9*$D25*$F25*$G25*$J25*Z$12)+SUM(Y25/12*3*$E25*$F25*$G25*$J25*Z$12)</f>
        <v>0</v>
      </c>
      <c r="AA25" s="5">
        <v>3</v>
      </c>
      <c r="AB25" s="5">
        <f>SUM(AA25/12*9*$D25*$F25*$G25*$I25*AB$12)+SUM(AA25/12*3*$E25*$F25*$G25*$I25*AB$12)</f>
        <v>36949.195500000002</v>
      </c>
      <c r="AC25" s="5">
        <v>36</v>
      </c>
      <c r="AD25" s="5">
        <f>SUM(AC25/12*9*$D25*$F25*$G25*$J25*AD$12)+SUM(AC25/12*3*$E25*$F25*$G25*$J25*AD$12)</f>
        <v>532068.41520000005</v>
      </c>
      <c r="AE25" s="5">
        <v>26</v>
      </c>
      <c r="AF25" s="5">
        <f>SUM(AE25/12*9*$D25*$F25*$G25*$J25*AF$12)+SUM(AE25/12*3*$E25*$F25*$G25*$J25*AF$12)</f>
        <v>384271.63319999998</v>
      </c>
      <c r="AG25" s="5"/>
      <c r="AH25" s="5">
        <f>SUM(AG25/12*9*$D25*$F25*$G25*$J25*AH$12)+SUM(AG25/12*3*$E25*$F25*$G25*$J25*AH$12)</f>
        <v>0</v>
      </c>
      <c r="AI25" s="5">
        <v>7</v>
      </c>
      <c r="AJ25" s="5">
        <f>SUM(AI25/12*9*$D25*$F25*$G25*$J25*AJ$12)+SUM(AI25/12*3*$E25*$F25*$G25*$J25*AJ$12)</f>
        <v>103457.74739999999</v>
      </c>
      <c r="AK25" s="5"/>
      <c r="AL25" s="5">
        <f>SUM(AK25/12*9*$D25*$F25*$G25*$J25*AL$12)+SUM(AK25/12*3*$E25*$F25*$G25*$J25*AL$12)</f>
        <v>0</v>
      </c>
      <c r="AM25" s="5">
        <v>4</v>
      </c>
      <c r="AN25" s="5">
        <f>SUM(AM25/12*9*$D25*$F25*$G25*$J25*AN$12)+SUM(AM25/12*3*$E25*$F25*$G25*$J25*AN$12)</f>
        <v>59118.712799999994</v>
      </c>
      <c r="AO25" s="5"/>
      <c r="AP25" s="5">
        <f>SUM(AO25/12*9*$D25*$F25*$G25*$I25*AP$12)+SUM(AO25/12*3*$E25*$F25*$G25*$I25*AP$12)</f>
        <v>0</v>
      </c>
      <c r="AQ25" s="5"/>
      <c r="AR25" s="5">
        <f>SUM(AQ25/12*9*$D25*$F25*$G25*$I25*AR$12)+SUM(AQ25/12*3*$E25*$F25*$G25*$I25*AR$12)</f>
        <v>0</v>
      </c>
      <c r="AS25" s="5"/>
      <c r="AT25" s="5">
        <f>SUM(AS25/12*9*$D25*$F25*$G25*$I25*AT$12)+SUM(AS25/12*3*$E25*$F25*$G25*$I25*AT$12)</f>
        <v>0</v>
      </c>
      <c r="AU25" s="5"/>
      <c r="AV25" s="5">
        <f>SUM(AU25/12*9*$D25*$F25*$G25*$J25*AV$12)+SUM(AU25/12*3*$E25*$F25*$G25*$J25*AV$12)</f>
        <v>0</v>
      </c>
      <c r="AW25" s="5">
        <f>9+13</f>
        <v>22</v>
      </c>
      <c r="AX25" s="5">
        <f>SUM(AW25/12*9*$D25*$F25*$G25*$I25*AX$12)+SUM(AW25/12*3*$E25*$F25*$G25*$I25*AX$12)</f>
        <v>270960.76699999999</v>
      </c>
      <c r="AY25" s="5"/>
      <c r="AZ25" s="5">
        <f>SUM(AY25/12*9*$D25*$F25*$G25*$I25*AZ$12)+SUM(AY25/12*3*$E25*$F25*$G25*$I25*AZ$12)</f>
        <v>0</v>
      </c>
      <c r="BA25" s="5"/>
      <c r="BB25" s="5">
        <f>SUM(BA25/12*9*$D25*$F25*$G25*$I25*BB$12)+SUM(BA25/12*3*$E25*$F25*$G25*$I25*BB$12)</f>
        <v>0</v>
      </c>
      <c r="BC25" s="5"/>
      <c r="BD25" s="5">
        <f>SUM(BC25/12*9*$D25*$F25*$G25*$I25*BD$12)+SUM(BC25/12*3*$E25*$F25*$G25*$I25*BD$12)</f>
        <v>0</v>
      </c>
      <c r="BE25" s="5">
        <v>4</v>
      </c>
      <c r="BF25" s="5">
        <f>SUM(BE25/12*9*$D25*$F25*$G25*$I25*BF$12)+SUM(BE25/12*3*$E25*$F25*$G25*$I25*BF$12)</f>
        <v>49265.593999999997</v>
      </c>
      <c r="BG25" s="5">
        <v>17</v>
      </c>
      <c r="BH25" s="5">
        <f>SUM(BG25/12*9*$D25*$F25*$G25*$I25*BH$12)+SUM(BG25/12*3*$E25*$F25*$G25*$I25*BH$12)</f>
        <v>209378.7745</v>
      </c>
      <c r="BI25" s="5"/>
      <c r="BJ25" s="5">
        <f>SUM(BI25/12*9*$D25*$F25*$G25*$I25*BJ$12)+SUM(BI25/12*3*$E25*$F25*$G25*$I25*BJ$12)</f>
        <v>0</v>
      </c>
      <c r="BK25" s="5">
        <v>145</v>
      </c>
      <c r="BL25" s="5">
        <f>SUM(BK25/12*9*$D25*$F25*$G25*$I25*BL$12)+SUM(BK25/12*3*$E25*$F25*$G25*$I25*BL$12)</f>
        <v>1785877.7824999997</v>
      </c>
      <c r="BM25" s="5">
        <v>40</v>
      </c>
      <c r="BN25" s="5">
        <f>SUM(BM25/12*9*$D25*$F25*$G25*$I25*BN$12)+SUM(BM25/12*3*$E25*$F25*$G25*$I25*BN$12)</f>
        <v>492655.94</v>
      </c>
      <c r="BO25" s="5"/>
      <c r="BP25" s="5">
        <f>SUM(BO25/12*9*$D25*$F25*$G25*$I25*BP$12)+SUM(BO25/12*3*$E25*$F25*$G25*$I25*BP$12)</f>
        <v>0</v>
      </c>
      <c r="BQ25" s="5">
        <v>26</v>
      </c>
      <c r="BR25" s="5">
        <f>SUM(BQ25/12*9*$D25*$F25*$G25*$I25*BR$12)+SUM(BQ25/12*3*$E25*$F25*$G25*$I25*BR$12)</f>
        <v>320226.36099999992</v>
      </c>
      <c r="BS25" s="5">
        <v>36</v>
      </c>
      <c r="BT25" s="5">
        <f>SUM(BS25/12*9*$D25*$F25*$G25*$I25*BT$12)+SUM(BS25/12*3*$E25*$F25*$G25*$I25*BT$12)</f>
        <v>443390.34600000002</v>
      </c>
      <c r="BU25" s="5">
        <v>13</v>
      </c>
      <c r="BV25" s="5">
        <f>SUM(BU25/12*9*$D25*$F25*$G25*$I25*BV$12)+SUM(BU25/12*3*$E25*$F25*$G25*$I25*BV$12)</f>
        <v>160113.18049999996</v>
      </c>
      <c r="BW25" s="5">
        <v>28</v>
      </c>
      <c r="BX25" s="5">
        <f>SUM(BW25/12*9*$D25*$F25*$G25*$J25*BX$12)+SUM(BW25/12*3*$E25*$F25*$G25*$J25*BX$12)</f>
        <v>413830.98959999997</v>
      </c>
      <c r="BY25" s="5"/>
      <c r="BZ25" s="5">
        <f>SUM(BY25/12*9*$D25*$F25*$G25*$I25*BZ$12)+SUM(BY25/12*3*$E25*$F25*$G25*$I25*BZ$12)</f>
        <v>0</v>
      </c>
      <c r="CA25" s="5"/>
      <c r="CB25" s="5">
        <f>SUM(CA25/12*9*$D25*$F25*$G25*$I25*CB$12)+SUM(CA25/12*3*$E25*$F25*$G25*$I25*CB$12)</f>
        <v>0</v>
      </c>
      <c r="CC25" s="5">
        <v>9</v>
      </c>
      <c r="CD25" s="5">
        <f>SUM(CC25/12*9*$D25*$F25*$G25*$I25*CD$12)+SUM(CC25/12*3*$E25*$F25*$G25*$I25*CD$12)</f>
        <v>110847.5865</v>
      </c>
      <c r="CE25" s="5">
        <v>47</v>
      </c>
      <c r="CF25" s="5">
        <f>SUM(CE25/12*9*$D25*$F25*$G25*$J25*CF$12)+SUM(CE25/12*3*$E25*$F25*$G25*$J25*CF$12)</f>
        <v>694644.87540000002</v>
      </c>
      <c r="CG25" s="5">
        <v>3</v>
      </c>
      <c r="CH25" s="5">
        <f>SUM(CG25/12*9*$D25*$F25*$G25*$J25*CH$12)+SUM(CG25/12*3*$E25*$F25*$G25*$J25*CH$12)</f>
        <v>44339.034599999999</v>
      </c>
      <c r="CI25" s="5"/>
      <c r="CJ25" s="5">
        <f>SUM(CI25/12*9*$D25*$F25*$G25*$I25*CJ$12)+SUM(CI25/12*3*$E25*$F25*$G25*$I25*CJ$12)</f>
        <v>0</v>
      </c>
      <c r="CK25" s="5">
        <v>17</v>
      </c>
      <c r="CL25" s="5">
        <f>SUM(CK25/12*9*$D25*$F25*$G25*$I25*CL$12)+SUM(CK25/12*3*$E25*$F25*$G25*$I25*CL$12)</f>
        <v>209378.7745</v>
      </c>
      <c r="CM25" s="5"/>
      <c r="CN25" s="5">
        <f>SUM(CM25/12*9*$D25*$F25*$G25*$I25*CN$12)+SUM(CM25/12*3*$E25*$F25*$G25*$I25*CN$12)</f>
        <v>0</v>
      </c>
      <c r="CO25" s="5">
        <v>46</v>
      </c>
      <c r="CP25" s="5">
        <f>SUM(CO25/12*9*$D25*$F25*$G25*$I25*CP$12)+SUM(CO25/12*3*$E25*$F25*$G25*$I25*CP$12)</f>
        <v>566554.33100000001</v>
      </c>
      <c r="CQ25" s="10">
        <v>25</v>
      </c>
      <c r="CR25" s="5">
        <f>SUM(CQ25/12*9*$D25*$F25*$G25*$I25*CR$12)+SUM(CQ25/12*3*$E25*$F25*$G25*$I25*CR$12)</f>
        <v>307909.96249999997</v>
      </c>
      <c r="CS25" s="5">
        <v>96</v>
      </c>
      <c r="CT25" s="5">
        <f>SUM(CS25/12*9*$D25*$F25*$G25*$I25*CT$12)+SUM(CS25/12*3*$E25*$F25*$G25*$I25*CT$12)</f>
        <v>1182374.2560000001</v>
      </c>
      <c r="CU25" s="5">
        <v>12</v>
      </c>
      <c r="CV25" s="5">
        <f>SUM(CU25/12*9*$D25*$F25*$G25*$I25*CV$12)+SUM(CU25/12*3*$E25*$F25*$G25*$I25*CV$12)</f>
        <v>147796.78200000001</v>
      </c>
      <c r="CW25" s="5">
        <v>60</v>
      </c>
      <c r="CX25" s="5">
        <f>SUM(CW25/12*9*$D25*$F25*$G25*$I25*CX$12)+SUM(CW25/12*3*$E25*$F25*$G25*$I25*CX$12)</f>
        <v>738983.90999999992</v>
      </c>
      <c r="CY25" s="5">
        <v>30</v>
      </c>
      <c r="CZ25" s="5">
        <f>SUM(CY25/12*9*$D25*$F25*$G25*$I25*CZ$12)+SUM(CY25/12*3*$E25*$F25*$G25*$I25*CZ$12)</f>
        <v>369491.95499999996</v>
      </c>
      <c r="DA25" s="5">
        <v>19</v>
      </c>
      <c r="DB25" s="5">
        <f>SUM(DA25/12*9*$D25*$F25*$G25*$J25*DB$12)+SUM(DA25/12*3*$E25*$F25*$G25*$J25*DB$12)</f>
        <v>280813.88579999999</v>
      </c>
      <c r="DC25" s="5">
        <v>10</v>
      </c>
      <c r="DD25" s="5">
        <f>SUM(DC25/12*9*$D25*$F25*$G25*$J25*DD$12)+SUM(DC25/12*3*$E25*$F25*$G25*$J25*DD$12)</f>
        <v>147796.78200000001</v>
      </c>
      <c r="DE25" s="5">
        <v>10</v>
      </c>
      <c r="DF25" s="5">
        <f>SUM(DE25/12*9*$D25*$F25*$G25*$I25*DF$12)+SUM(DE25/12*3*$E25*$F25*$G25*$I25*DF$12)</f>
        <v>123163.985</v>
      </c>
      <c r="DG25" s="5">
        <v>55</v>
      </c>
      <c r="DH25" s="5">
        <f>SUM(DG25/12*9*$D25*$F25*$G25*$J25*DH$12)+SUM(DG25/12*3*$E25*$F25*$G25*$J25*DH$12)</f>
        <v>812882.30099999998</v>
      </c>
      <c r="DI25" s="5">
        <v>5</v>
      </c>
      <c r="DJ25" s="5">
        <f>SUM(DI25/12*9*$D25*$F25*$G25*$J25*DJ$12)+SUM(DI25/12*3*$E25*$F25*$G25*$J25*DJ$12)</f>
        <v>73898.391000000003</v>
      </c>
      <c r="DK25" s="5">
        <v>35</v>
      </c>
      <c r="DL25" s="5">
        <f>SUM(DK25/12*9*$D25*$F25*$G25*$J25*DL$12)+SUM(DK25/12*3*$E25*$F25*$G25*$J25*DL$12)</f>
        <v>517288.73699999996</v>
      </c>
      <c r="DM25" s="5">
        <v>53</v>
      </c>
      <c r="DN25" s="5">
        <f>SUM(DM25/12*9*$D25*$F25*$G25*$J25*DN$12)+SUM(DM25/12*3*$E25*$F25*$G25*$J25*DN$12)</f>
        <v>783322.94460000005</v>
      </c>
      <c r="DO25" s="5">
        <v>25</v>
      </c>
      <c r="DP25" s="5">
        <f>SUM(DO25/12*9*$D25*$F25*$G25*$I25*DP$12)+SUM(DO25/12*3*$E25*$F25*$G25*$I25*DP$12)</f>
        <v>307909.96249999997</v>
      </c>
      <c r="DQ25" s="5">
        <v>4</v>
      </c>
      <c r="DR25" s="5">
        <f>SUM(DQ25/12*9*$D25*$F25*$G25*$I25*DR$12)+SUM(DQ25/12*3*$E25*$F25*$G25*$I25*DR$12)</f>
        <v>49265.593999999997</v>
      </c>
      <c r="DS25" s="5"/>
      <c r="DT25" s="5">
        <f>SUM(DS25/12*9*$D25*$F25*$G25*$J25*DT$12)+SUM(DS25/12*3*$E25*$F25*$G25*$J25*DT$12)</f>
        <v>0</v>
      </c>
      <c r="DU25" s="5">
        <v>6</v>
      </c>
      <c r="DV25" s="5">
        <f>SUM(DU25/12*9*$D25*$F25*$G25*$J25*DV$12)+SUM(DU25/12*3*$E25*$F25*$G25*$J25*DV$12)</f>
        <v>88678.069199999998</v>
      </c>
      <c r="DW25" s="5">
        <v>2</v>
      </c>
      <c r="DX25" s="5">
        <f>SUM(DW25/12*9*$D25*$F25*$G25*$J25*DX$12)+SUM(DW25/12*3*$E25*$F25*$G25*$J25*DX$12)</f>
        <v>29559.356399999997</v>
      </c>
      <c r="DY25" s="5">
        <v>3</v>
      </c>
      <c r="DZ25" s="5">
        <f>SUM(DY25/12*9*$D25*$F25*$G25*$K25*DZ$12)+SUM(DY25/12*3*$E25*$F25*$G25*$K25*DZ$12)</f>
        <v>58854.789975000007</v>
      </c>
      <c r="EA25" s="6">
        <v>5</v>
      </c>
      <c r="EB25" s="5">
        <f>SUM(EA25/12*9*$D25*$F25*$G25*$L25*EB$12)+SUM(EA25/12*3*$E25*$F25*$G25*$L25*EB$12)</f>
        <v>113046.943375</v>
      </c>
      <c r="EC25" s="5"/>
      <c r="ED25" s="5">
        <f>SUM(EC25/12*9*$D25*$F25*$G25*$I25*ED$12)+SUM(EC25/12*3*$E25*$F25*$G25*$I25*ED$12)</f>
        <v>0</v>
      </c>
      <c r="EE25" s="5"/>
      <c r="EF25" s="5">
        <f>SUM(EE25/12*9*$D25*$F25*$G25*$I25*EF$12)+SUM(EE25/12*3*$E25*$F25*$G25*$I25*EF$12)</f>
        <v>0</v>
      </c>
      <c r="EG25" s="7">
        <f>SUM(Q25,W25,S25,M25,O25,BS25,CO25,DE25,DQ25,BU25,DO25,BG25,AW25,AO25,AQ25,AS25,BI25,CM25,U25,DW25,DC25,BW25,DU25,CE25,DG25,DK25,DI25,AC25,AE25,AG25,AI25,Y25,AK25,AM25,CG25,DY25,EA25,AU25,DS25,BK25,AY25,BA25,CQ25,CS25,CU25,CW25,CY25,BM25,BC25,BO25,BE25,BQ25,CI25,CC25,CK25,AA25,BY25,DA25,DM25,CA25,EC25,EE25)</f>
        <v>1004</v>
      </c>
      <c r="EH25" s="7">
        <f>SUM(R25,X25,T25,N25,P25,BT25,CP25,DF25,DR25,BV25,DP25,BH25,AX25,AP25,AR25,AT25,BJ25,CN25,V25,DX25,DD25,BX25,DV25,CF25,DH25,DL25,DJ25,AD25,AF25,AH25,AJ25,Z25,AL25,AN25,CH25,DZ25,EB25,AV25,DT25,BL25,AZ25,BB25,CR25,CT25,CV25,CX25,CZ25,BN25,BD25,BP25,BF25,BR25,CJ25,CD25,CL25,AB25,BZ25,DB25,DN25,CB25,ED25,EF25)</f>
        <v>13266696.618549999</v>
      </c>
      <c r="EJ25" s="26"/>
    </row>
    <row r="26" spans="1:140" s="27" customFormat="1" ht="14.25" x14ac:dyDescent="0.2">
      <c r="A26" s="51">
        <v>5</v>
      </c>
      <c r="B26" s="44"/>
      <c r="C26" s="45" t="s">
        <v>165</v>
      </c>
      <c r="D26" s="52">
        <f t="shared" si="65"/>
        <v>9860</v>
      </c>
      <c r="E26" s="52">
        <v>9959</v>
      </c>
      <c r="F26" s="53">
        <v>1.17</v>
      </c>
      <c r="G26" s="54">
        <v>1</v>
      </c>
      <c r="H26" s="54">
        <v>1</v>
      </c>
      <c r="I26" s="52">
        <v>1.4</v>
      </c>
      <c r="J26" s="52">
        <v>1.68</v>
      </c>
      <c r="K26" s="52">
        <v>2.23</v>
      </c>
      <c r="L26" s="52">
        <v>2.57</v>
      </c>
      <c r="M26" s="49">
        <f>M27</f>
        <v>68</v>
      </c>
      <c r="N26" s="49">
        <f t="shared" ref="N26:BY26" si="70">N27</f>
        <v>1101002.9939999999</v>
      </c>
      <c r="O26" s="49">
        <f t="shared" si="70"/>
        <v>0</v>
      </c>
      <c r="P26" s="49">
        <f t="shared" si="70"/>
        <v>0</v>
      </c>
      <c r="Q26" s="49">
        <f t="shared" si="70"/>
        <v>0</v>
      </c>
      <c r="R26" s="49">
        <f t="shared" si="70"/>
        <v>0</v>
      </c>
      <c r="S26" s="49">
        <f t="shared" si="70"/>
        <v>0</v>
      </c>
      <c r="T26" s="49">
        <f t="shared" si="70"/>
        <v>0</v>
      </c>
      <c r="U26" s="49">
        <f t="shared" si="70"/>
        <v>0</v>
      </c>
      <c r="V26" s="49">
        <f t="shared" si="70"/>
        <v>0</v>
      </c>
      <c r="W26" s="49">
        <f t="shared" si="70"/>
        <v>0</v>
      </c>
      <c r="X26" s="49">
        <f t="shared" si="70"/>
        <v>0</v>
      </c>
      <c r="Y26" s="49">
        <f t="shared" si="70"/>
        <v>0</v>
      </c>
      <c r="Z26" s="49">
        <f t="shared" si="70"/>
        <v>0</v>
      </c>
      <c r="AA26" s="49">
        <f t="shared" si="70"/>
        <v>0</v>
      </c>
      <c r="AB26" s="49">
        <f t="shared" si="70"/>
        <v>0</v>
      </c>
      <c r="AC26" s="49">
        <f t="shared" si="70"/>
        <v>0</v>
      </c>
      <c r="AD26" s="49">
        <f t="shared" si="70"/>
        <v>0</v>
      </c>
      <c r="AE26" s="49">
        <f t="shared" si="70"/>
        <v>0</v>
      </c>
      <c r="AF26" s="49">
        <f t="shared" si="70"/>
        <v>0</v>
      </c>
      <c r="AG26" s="49">
        <f t="shared" si="70"/>
        <v>0</v>
      </c>
      <c r="AH26" s="49">
        <f t="shared" si="70"/>
        <v>0</v>
      </c>
      <c r="AI26" s="49">
        <f t="shared" si="70"/>
        <v>8</v>
      </c>
      <c r="AJ26" s="49">
        <f t="shared" si="70"/>
        <v>155435.71679999999</v>
      </c>
      <c r="AK26" s="49">
        <f t="shared" si="70"/>
        <v>0</v>
      </c>
      <c r="AL26" s="49">
        <f t="shared" si="70"/>
        <v>0</v>
      </c>
      <c r="AM26" s="49">
        <f t="shared" si="70"/>
        <v>0</v>
      </c>
      <c r="AN26" s="49">
        <f t="shared" si="70"/>
        <v>0</v>
      </c>
      <c r="AO26" s="49">
        <f t="shared" si="70"/>
        <v>0</v>
      </c>
      <c r="AP26" s="49">
        <f t="shared" si="70"/>
        <v>0</v>
      </c>
      <c r="AQ26" s="49">
        <f t="shared" si="70"/>
        <v>0</v>
      </c>
      <c r="AR26" s="49">
        <f t="shared" si="70"/>
        <v>0</v>
      </c>
      <c r="AS26" s="49">
        <f t="shared" si="70"/>
        <v>0</v>
      </c>
      <c r="AT26" s="49">
        <f t="shared" si="70"/>
        <v>0</v>
      </c>
      <c r="AU26" s="49">
        <f t="shared" si="70"/>
        <v>0</v>
      </c>
      <c r="AV26" s="49">
        <f t="shared" si="70"/>
        <v>0</v>
      </c>
      <c r="AW26" s="49">
        <f t="shared" si="70"/>
        <v>1</v>
      </c>
      <c r="AX26" s="49">
        <f t="shared" si="70"/>
        <v>16191.220499999998</v>
      </c>
      <c r="AY26" s="49">
        <f t="shared" si="70"/>
        <v>0</v>
      </c>
      <c r="AZ26" s="49">
        <f t="shared" si="70"/>
        <v>0</v>
      </c>
      <c r="BA26" s="49">
        <f t="shared" si="70"/>
        <v>8</v>
      </c>
      <c r="BB26" s="49">
        <f t="shared" si="70"/>
        <v>129529.76399999998</v>
      </c>
      <c r="BC26" s="49">
        <f t="shared" si="70"/>
        <v>0</v>
      </c>
      <c r="BD26" s="49">
        <f t="shared" si="70"/>
        <v>0</v>
      </c>
      <c r="BE26" s="49">
        <f t="shared" si="70"/>
        <v>0</v>
      </c>
      <c r="BF26" s="49">
        <f t="shared" si="70"/>
        <v>0</v>
      </c>
      <c r="BG26" s="49">
        <f t="shared" si="70"/>
        <v>0</v>
      </c>
      <c r="BH26" s="49">
        <f t="shared" si="70"/>
        <v>0</v>
      </c>
      <c r="BI26" s="49">
        <f t="shared" si="70"/>
        <v>0</v>
      </c>
      <c r="BJ26" s="49">
        <f t="shared" si="70"/>
        <v>0</v>
      </c>
      <c r="BK26" s="49">
        <f t="shared" si="70"/>
        <v>1</v>
      </c>
      <c r="BL26" s="49">
        <f t="shared" si="70"/>
        <v>16191.220499999998</v>
      </c>
      <c r="BM26" s="49">
        <f t="shared" si="70"/>
        <v>0</v>
      </c>
      <c r="BN26" s="49">
        <f t="shared" si="70"/>
        <v>0</v>
      </c>
      <c r="BO26" s="49">
        <f t="shared" si="70"/>
        <v>0</v>
      </c>
      <c r="BP26" s="49">
        <f t="shared" si="70"/>
        <v>0</v>
      </c>
      <c r="BQ26" s="49">
        <f t="shared" si="70"/>
        <v>0</v>
      </c>
      <c r="BR26" s="49">
        <f t="shared" si="70"/>
        <v>0</v>
      </c>
      <c r="BS26" s="49">
        <f t="shared" si="70"/>
        <v>0</v>
      </c>
      <c r="BT26" s="49">
        <f t="shared" si="70"/>
        <v>0</v>
      </c>
      <c r="BU26" s="49">
        <f t="shared" si="70"/>
        <v>0</v>
      </c>
      <c r="BV26" s="49">
        <f t="shared" si="70"/>
        <v>0</v>
      </c>
      <c r="BW26" s="49">
        <f t="shared" si="70"/>
        <v>5</v>
      </c>
      <c r="BX26" s="49">
        <f t="shared" si="70"/>
        <v>97147.322999999989</v>
      </c>
      <c r="BY26" s="49">
        <f t="shared" si="70"/>
        <v>0</v>
      </c>
      <c r="BZ26" s="49">
        <f t="shared" ref="BZ26:EH26" si="71">BZ27</f>
        <v>0</v>
      </c>
      <c r="CA26" s="49">
        <f t="shared" si="71"/>
        <v>0</v>
      </c>
      <c r="CB26" s="49">
        <f t="shared" si="71"/>
        <v>0</v>
      </c>
      <c r="CC26" s="49">
        <f t="shared" si="71"/>
        <v>0</v>
      </c>
      <c r="CD26" s="49">
        <f t="shared" si="71"/>
        <v>0</v>
      </c>
      <c r="CE26" s="49">
        <f t="shared" si="71"/>
        <v>1</v>
      </c>
      <c r="CF26" s="49">
        <f t="shared" si="71"/>
        <v>19429.464599999999</v>
      </c>
      <c r="CG26" s="49">
        <f t="shared" si="71"/>
        <v>0</v>
      </c>
      <c r="CH26" s="49">
        <f t="shared" si="71"/>
        <v>0</v>
      </c>
      <c r="CI26" s="49">
        <f t="shared" si="71"/>
        <v>0</v>
      </c>
      <c r="CJ26" s="49">
        <f t="shared" si="71"/>
        <v>0</v>
      </c>
      <c r="CK26" s="49">
        <f t="shared" si="71"/>
        <v>0</v>
      </c>
      <c r="CL26" s="49">
        <f t="shared" si="71"/>
        <v>0</v>
      </c>
      <c r="CM26" s="49">
        <f t="shared" si="71"/>
        <v>0</v>
      </c>
      <c r="CN26" s="49">
        <f t="shared" si="71"/>
        <v>0</v>
      </c>
      <c r="CO26" s="49">
        <f t="shared" si="71"/>
        <v>9</v>
      </c>
      <c r="CP26" s="49">
        <f t="shared" si="71"/>
        <v>145720.98449999996</v>
      </c>
      <c r="CQ26" s="55">
        <v>0</v>
      </c>
      <c r="CR26" s="49">
        <f t="shared" si="71"/>
        <v>0</v>
      </c>
      <c r="CS26" s="49">
        <f t="shared" si="71"/>
        <v>0</v>
      </c>
      <c r="CT26" s="49">
        <f t="shared" si="71"/>
        <v>0</v>
      </c>
      <c r="CU26" s="49">
        <f t="shared" si="71"/>
        <v>6</v>
      </c>
      <c r="CV26" s="49">
        <f t="shared" si="71"/>
        <v>97147.322999999975</v>
      </c>
      <c r="CW26" s="49">
        <f t="shared" si="71"/>
        <v>10</v>
      </c>
      <c r="CX26" s="49">
        <f t="shared" si="71"/>
        <v>161912.20499999999</v>
      </c>
      <c r="CY26" s="49">
        <f t="shared" si="71"/>
        <v>0</v>
      </c>
      <c r="CZ26" s="49">
        <f t="shared" si="71"/>
        <v>0</v>
      </c>
      <c r="DA26" s="49">
        <f t="shared" si="71"/>
        <v>0</v>
      </c>
      <c r="DB26" s="49">
        <f t="shared" si="71"/>
        <v>0</v>
      </c>
      <c r="DC26" s="49">
        <f t="shared" si="71"/>
        <v>2</v>
      </c>
      <c r="DD26" s="49">
        <f t="shared" si="71"/>
        <v>38858.929199999999</v>
      </c>
      <c r="DE26" s="49">
        <f t="shared" si="71"/>
        <v>1</v>
      </c>
      <c r="DF26" s="49">
        <f t="shared" si="71"/>
        <v>16191.220499999998</v>
      </c>
      <c r="DG26" s="49">
        <f t="shared" si="71"/>
        <v>2</v>
      </c>
      <c r="DH26" s="49">
        <f t="shared" si="71"/>
        <v>38858.929199999999</v>
      </c>
      <c r="DI26" s="49">
        <f t="shared" si="71"/>
        <v>1</v>
      </c>
      <c r="DJ26" s="49">
        <f t="shared" si="71"/>
        <v>19429.464599999999</v>
      </c>
      <c r="DK26" s="49">
        <f t="shared" si="71"/>
        <v>18</v>
      </c>
      <c r="DL26" s="49">
        <f t="shared" si="71"/>
        <v>349730.36279999994</v>
      </c>
      <c r="DM26" s="49">
        <f t="shared" si="71"/>
        <v>0</v>
      </c>
      <c r="DN26" s="49">
        <f t="shared" si="71"/>
        <v>0</v>
      </c>
      <c r="DO26" s="49">
        <f t="shared" si="71"/>
        <v>0</v>
      </c>
      <c r="DP26" s="49">
        <f t="shared" si="71"/>
        <v>0</v>
      </c>
      <c r="DQ26" s="49">
        <f t="shared" si="71"/>
        <v>0</v>
      </c>
      <c r="DR26" s="49">
        <f t="shared" si="71"/>
        <v>0</v>
      </c>
      <c r="DS26" s="49">
        <f t="shared" si="71"/>
        <v>0</v>
      </c>
      <c r="DT26" s="49">
        <f t="shared" si="71"/>
        <v>0</v>
      </c>
      <c r="DU26" s="49">
        <f t="shared" si="71"/>
        <v>2</v>
      </c>
      <c r="DV26" s="49">
        <f t="shared" si="71"/>
        <v>38858.929199999999</v>
      </c>
      <c r="DW26" s="49">
        <f t="shared" si="71"/>
        <v>0</v>
      </c>
      <c r="DX26" s="49">
        <f t="shared" si="71"/>
        <v>0</v>
      </c>
      <c r="DY26" s="49">
        <f t="shared" si="71"/>
        <v>4</v>
      </c>
      <c r="DZ26" s="49">
        <f t="shared" si="71"/>
        <v>103161.2049</v>
      </c>
      <c r="EA26" s="50">
        <f t="shared" si="71"/>
        <v>1</v>
      </c>
      <c r="EB26" s="49">
        <f t="shared" si="71"/>
        <v>29722.454774999995</v>
      </c>
      <c r="EC26" s="9">
        <f t="shared" si="71"/>
        <v>0</v>
      </c>
      <c r="ED26" s="9">
        <f t="shared" si="71"/>
        <v>0</v>
      </c>
      <c r="EE26" s="49">
        <f t="shared" si="71"/>
        <v>0</v>
      </c>
      <c r="EF26" s="49">
        <f t="shared" si="71"/>
        <v>0</v>
      </c>
      <c r="EG26" s="49">
        <f t="shared" si="71"/>
        <v>148</v>
      </c>
      <c r="EH26" s="49">
        <f t="shared" si="71"/>
        <v>2574519.7110749995</v>
      </c>
      <c r="EJ26" s="28"/>
    </row>
    <row r="27" spans="1:140" x14ac:dyDescent="0.25">
      <c r="A27" s="3"/>
      <c r="B27" s="24">
        <v>10</v>
      </c>
      <c r="C27" s="37" t="s">
        <v>166</v>
      </c>
      <c r="D27" s="30">
        <f t="shared" si="65"/>
        <v>9860</v>
      </c>
      <c r="E27" s="30">
        <v>9959</v>
      </c>
      <c r="F27" s="4">
        <v>1.17</v>
      </c>
      <c r="G27" s="8">
        <v>1</v>
      </c>
      <c r="H27" s="8">
        <v>1</v>
      </c>
      <c r="I27" s="30">
        <v>1.4</v>
      </c>
      <c r="J27" s="30">
        <v>1.68</v>
      </c>
      <c r="K27" s="30">
        <v>2.23</v>
      </c>
      <c r="L27" s="30">
        <v>2.57</v>
      </c>
      <c r="M27" s="5">
        <v>68</v>
      </c>
      <c r="N27" s="5">
        <f>SUM(M27/12*9*$D27*$F27*$G27*$I27*N$12)+SUM(M27/12*3*$E27*$F27*$G27*$I27*N$12)</f>
        <v>1101002.9939999999</v>
      </c>
      <c r="O27" s="5"/>
      <c r="P27" s="5">
        <f>SUM(O27/12*9*$D27*$F27*$G27*$I27*P$12)+SUM(O27/12*3*$E27*$F27*$G27*$I27*P$12)</f>
        <v>0</v>
      </c>
      <c r="Q27" s="5"/>
      <c r="R27" s="5">
        <f>SUM(Q27/12*9*$D27*$F27*$G27*$I27*R$12)+SUM(Q27/12*3*$E27*$F27*$G27*$I27*R$12)</f>
        <v>0</v>
      </c>
      <c r="S27" s="5">
        <v>0</v>
      </c>
      <c r="T27" s="5">
        <f>SUM(S27/12*9*$D27*$F27*$G27*$I27*T$12)+SUM(S27/12*3*$E27*$F27*$G27*$I27*T$12)</f>
        <v>0</v>
      </c>
      <c r="U27" s="5">
        <v>0</v>
      </c>
      <c r="V27" s="5">
        <f>SUM(U27/12*9*$D27*$F27*$G27*$I27*V$12)+SUM(U27/12*3*$E27*$F27*$G27*$I27*V$12)</f>
        <v>0</v>
      </c>
      <c r="W27" s="5">
        <v>0</v>
      </c>
      <c r="X27" s="5">
        <f>SUM(W27/12*9*$D27*$F27*$G27*$I27*X$12)+SUM(W27/12*3*$E27*$F27*$G27*$I27*X$12)</f>
        <v>0</v>
      </c>
      <c r="Y27" s="5">
        <v>0</v>
      </c>
      <c r="Z27" s="5">
        <f>SUM(Y27/12*9*$D27*$F27*$G27*$J27*Z$12)+SUM(Y27/12*3*$E27*$F27*$G27*$J27*Z$12)</f>
        <v>0</v>
      </c>
      <c r="AA27" s="5"/>
      <c r="AB27" s="5">
        <f>SUM(AA27/12*9*$D27*$F27*$G27*$I27*AB$12)+SUM(AA27/12*3*$E27*$F27*$G27*$I27*AB$12)</f>
        <v>0</v>
      </c>
      <c r="AC27" s="5">
        <v>0</v>
      </c>
      <c r="AD27" s="5">
        <f>SUM(AC27/12*9*$D27*$F27*$G27*$J27*AD$12)+SUM(AC27/12*3*$E27*$F27*$G27*$J27*AD$12)</f>
        <v>0</v>
      </c>
      <c r="AE27" s="5"/>
      <c r="AF27" s="5">
        <f>SUM(AE27/12*9*$D27*$F27*$G27*$J27*AF$12)+SUM(AE27/12*3*$E27*$F27*$G27*$J27*AF$12)</f>
        <v>0</v>
      </c>
      <c r="AG27" s="5">
        <v>0</v>
      </c>
      <c r="AH27" s="5">
        <f>SUM(AG27/12*9*$D27*$F27*$G27*$J27*AH$12)+SUM(AG27/12*3*$E27*$F27*$G27*$J27*AH$12)</f>
        <v>0</v>
      </c>
      <c r="AI27" s="5">
        <v>8</v>
      </c>
      <c r="AJ27" s="5">
        <f>SUM(AI27/12*9*$D27*$F27*$G27*$J27*AJ$12)+SUM(AI27/12*3*$E27*$F27*$G27*$J27*AJ$12)</f>
        <v>155435.71679999999</v>
      </c>
      <c r="AK27" s="5"/>
      <c r="AL27" s="5">
        <f>SUM(AK27/12*9*$D27*$F27*$G27*$J27*AL$12)+SUM(AK27/12*3*$E27*$F27*$G27*$J27*AL$12)</f>
        <v>0</v>
      </c>
      <c r="AM27" s="5">
        <v>0</v>
      </c>
      <c r="AN27" s="5">
        <f>SUM(AM27/12*9*$D27*$F27*$G27*$J27*AN$12)+SUM(AM27/12*3*$E27*$F27*$G27*$J27*AN$12)</f>
        <v>0</v>
      </c>
      <c r="AO27" s="5">
        <v>0</v>
      </c>
      <c r="AP27" s="5">
        <f>SUM(AO27/12*9*$D27*$F27*$G27*$I27*AP$12)+SUM(AO27/12*3*$E27*$F27*$G27*$I27*AP$12)</f>
        <v>0</v>
      </c>
      <c r="AQ27" s="5"/>
      <c r="AR27" s="5">
        <f>SUM(AQ27/12*9*$D27*$F27*$G27*$I27*AR$12)+SUM(AQ27/12*3*$E27*$F27*$G27*$I27*AR$12)</f>
        <v>0</v>
      </c>
      <c r="AS27" s="5"/>
      <c r="AT27" s="5">
        <f>SUM(AS27/12*9*$D27*$F27*$G27*$I27*AT$12)+SUM(AS27/12*3*$E27*$F27*$G27*$I27*AT$12)</f>
        <v>0</v>
      </c>
      <c r="AU27" s="5"/>
      <c r="AV27" s="5">
        <f>SUM(AU27/12*9*$D27*$F27*$G27*$J27*AV$12)+SUM(AU27/12*3*$E27*$F27*$G27*$J27*AV$12)</f>
        <v>0</v>
      </c>
      <c r="AW27" s="5">
        <v>1</v>
      </c>
      <c r="AX27" s="5">
        <f>SUM(AW27/12*9*$D27*$F27*$G27*$I27*AX$12)+SUM(AW27/12*3*$E27*$F27*$G27*$I27*AX$12)</f>
        <v>16191.220499999998</v>
      </c>
      <c r="AY27" s="5"/>
      <c r="AZ27" s="5">
        <f>SUM(AY27/12*9*$D27*$F27*$G27*$I27*AZ$12)+SUM(AY27/12*3*$E27*$F27*$G27*$I27*AZ$12)</f>
        <v>0</v>
      </c>
      <c r="BA27" s="5">
        <v>8</v>
      </c>
      <c r="BB27" s="5">
        <f>SUM(BA27/12*9*$D27*$F27*$G27*$I27*BB$12)+SUM(BA27/12*3*$E27*$F27*$G27*$I27*BB$12)</f>
        <v>129529.76399999998</v>
      </c>
      <c r="BC27" s="5"/>
      <c r="BD27" s="5">
        <f>SUM(BC27/12*9*$D27*$F27*$G27*$I27*BD$12)+SUM(BC27/12*3*$E27*$F27*$G27*$I27*BD$12)</f>
        <v>0</v>
      </c>
      <c r="BE27" s="5"/>
      <c r="BF27" s="5">
        <f>SUM(BE27/12*9*$D27*$F27*$G27*$I27*BF$12)+SUM(BE27/12*3*$E27*$F27*$G27*$I27*BF$12)</f>
        <v>0</v>
      </c>
      <c r="BG27" s="5">
        <v>0</v>
      </c>
      <c r="BH27" s="5">
        <f>SUM(BG27/12*9*$D27*$F27*$G27*$I27*BH$12)+SUM(BG27/12*3*$E27*$F27*$G27*$I27*BH$12)</f>
        <v>0</v>
      </c>
      <c r="BI27" s="5"/>
      <c r="BJ27" s="5">
        <f>SUM(BI27/12*9*$D27*$F27*$G27*$I27*BJ$12)+SUM(BI27/12*3*$E27*$F27*$G27*$I27*BJ$12)</f>
        <v>0</v>
      </c>
      <c r="BK27" s="5">
        <v>1</v>
      </c>
      <c r="BL27" s="5">
        <f>SUM(BK27/12*9*$D27*$F27*$G27*$I27*BL$12)+SUM(BK27/12*3*$E27*$F27*$G27*$I27*BL$12)</f>
        <v>16191.220499999998</v>
      </c>
      <c r="BM27" s="5"/>
      <c r="BN27" s="5">
        <f>SUM(BM27/12*9*$D27*$F27*$G27*$I27*BN$12)+SUM(BM27/12*3*$E27*$F27*$G27*$I27*BN$12)</f>
        <v>0</v>
      </c>
      <c r="BO27" s="5"/>
      <c r="BP27" s="5">
        <f>SUM(BO27/12*9*$D27*$F27*$G27*$I27*BP$12)+SUM(BO27/12*3*$E27*$F27*$G27*$I27*BP$12)</f>
        <v>0</v>
      </c>
      <c r="BQ27" s="5"/>
      <c r="BR27" s="5">
        <f>SUM(BQ27/12*9*$D27*$F27*$G27*$I27*BR$12)+SUM(BQ27/12*3*$E27*$F27*$G27*$I27*BR$12)</f>
        <v>0</v>
      </c>
      <c r="BS27" s="5">
        <v>0</v>
      </c>
      <c r="BT27" s="5">
        <f>SUM(BS27/12*9*$D27*$F27*$G27*$I27*BT$12)+SUM(BS27/12*3*$E27*$F27*$G27*$I27*BT$12)</f>
        <v>0</v>
      </c>
      <c r="BU27" s="5">
        <v>0</v>
      </c>
      <c r="BV27" s="5">
        <f>SUM(BU27/12*9*$D27*$F27*$G27*$I27*BV$12)+SUM(BU27/12*3*$E27*$F27*$G27*$I27*BV$12)</f>
        <v>0</v>
      </c>
      <c r="BW27" s="5">
        <v>5</v>
      </c>
      <c r="BX27" s="5">
        <f>SUM(BW27/12*9*$D27*$F27*$G27*$J27*BX$12)+SUM(BW27/12*3*$E27*$F27*$G27*$J27*BX$12)</f>
        <v>97147.322999999989</v>
      </c>
      <c r="BY27" s="5"/>
      <c r="BZ27" s="5">
        <f>SUM(BY27/12*9*$D27*$F27*$G27*$I27*BZ$12)+SUM(BY27/12*3*$E27*$F27*$G27*$I27*BZ$12)</f>
        <v>0</v>
      </c>
      <c r="CA27" s="5"/>
      <c r="CB27" s="5">
        <f>SUM(CA27/12*9*$D27*$F27*$G27*$I27*CB$12)+SUM(CA27/12*3*$E27*$F27*$G27*$I27*CB$12)</f>
        <v>0</v>
      </c>
      <c r="CC27" s="5"/>
      <c r="CD27" s="5">
        <f>SUM(CC27/12*9*$D27*$F27*$G27*$I27*CD$12)+SUM(CC27/12*3*$E27*$F27*$G27*$I27*CD$12)</f>
        <v>0</v>
      </c>
      <c r="CE27" s="5">
        <v>1</v>
      </c>
      <c r="CF27" s="5">
        <f>SUM(CE27/12*9*$D27*$F27*$G27*$J27*CF$12)+SUM(CE27/12*3*$E27*$F27*$G27*$J27*CF$12)</f>
        <v>19429.464599999999</v>
      </c>
      <c r="CG27" s="5"/>
      <c r="CH27" s="5">
        <f>SUM(CG27/12*9*$D27*$F27*$G27*$J27*CH$12)+SUM(CG27/12*3*$E27*$F27*$G27*$J27*CH$12)</f>
        <v>0</v>
      </c>
      <c r="CI27" s="5"/>
      <c r="CJ27" s="5">
        <f>SUM(CI27/12*9*$D27*$F27*$G27*$I27*CJ$12)+SUM(CI27/12*3*$E27*$F27*$G27*$I27*CJ$12)</f>
        <v>0</v>
      </c>
      <c r="CK27" s="5"/>
      <c r="CL27" s="5">
        <f>SUM(CK27/12*9*$D27*$F27*$G27*$I27*CL$12)+SUM(CK27/12*3*$E27*$F27*$G27*$I27*CL$12)</f>
        <v>0</v>
      </c>
      <c r="CM27" s="5">
        <v>0</v>
      </c>
      <c r="CN27" s="5">
        <f>SUM(CM27/12*9*$D27*$F27*$G27*$I27*CN$12)+SUM(CM27/12*3*$E27*$F27*$G27*$I27*CN$12)</f>
        <v>0</v>
      </c>
      <c r="CO27" s="5">
        <v>9</v>
      </c>
      <c r="CP27" s="5">
        <f>SUM(CO27/12*9*$D27*$F27*$G27*$I27*CP$12)+SUM(CO27/12*3*$E27*$F27*$G27*$I27*CP$12)</f>
        <v>145720.98449999996</v>
      </c>
      <c r="CQ27" s="10"/>
      <c r="CR27" s="5">
        <f>SUM(CQ27/12*9*$D27*$F27*$G27*$I27*CR$12)+SUM(CQ27/12*3*$E27*$F27*$G27*$I27*CR$12)</f>
        <v>0</v>
      </c>
      <c r="CS27" s="5"/>
      <c r="CT27" s="5">
        <f>SUM(CS27/12*9*$D27*$F27*$G27*$I27*CT$12)+SUM(CS27/12*3*$E27*$F27*$G27*$I27*CT$12)</f>
        <v>0</v>
      </c>
      <c r="CU27" s="5">
        <v>6</v>
      </c>
      <c r="CV27" s="5">
        <f>SUM(CU27/12*9*$D27*$F27*$G27*$I27*CV$12)+SUM(CU27/12*3*$E27*$F27*$G27*$I27*CV$12)</f>
        <v>97147.322999999975</v>
      </c>
      <c r="CW27" s="5">
        <v>10</v>
      </c>
      <c r="CX27" s="5">
        <f>SUM(CW27/12*9*$D27*$F27*$G27*$I27*CX$12)+SUM(CW27/12*3*$E27*$F27*$G27*$I27*CX$12)</f>
        <v>161912.20499999999</v>
      </c>
      <c r="CY27" s="5"/>
      <c r="CZ27" s="5">
        <f>SUM(CY27/12*9*$D27*$F27*$G27*$I27*CZ$12)+SUM(CY27/12*3*$E27*$F27*$G27*$I27*CZ$12)</f>
        <v>0</v>
      </c>
      <c r="DA27" s="5"/>
      <c r="DB27" s="5">
        <f>SUM(DA27/12*9*$D27*$F27*$G27*$J27*DB$12)+SUM(DA27/12*3*$E27*$F27*$G27*$J27*DB$12)</f>
        <v>0</v>
      </c>
      <c r="DC27" s="5">
        <v>2</v>
      </c>
      <c r="DD27" s="5">
        <f>SUM(DC27/12*9*$D27*$F27*$G27*$J27*DD$12)+SUM(DC27/12*3*$E27*$F27*$G27*$J27*DD$12)</f>
        <v>38858.929199999999</v>
      </c>
      <c r="DE27" s="5">
        <v>1</v>
      </c>
      <c r="DF27" s="5">
        <f>SUM(DE27/12*9*$D27*$F27*$G27*$I27*DF$12)+SUM(DE27/12*3*$E27*$F27*$G27*$I27*DF$12)</f>
        <v>16191.220499999998</v>
      </c>
      <c r="DG27" s="5">
        <v>2</v>
      </c>
      <c r="DH27" s="5">
        <f>SUM(DG27/12*9*$D27*$F27*$G27*$J27*DH$12)+SUM(DG27/12*3*$E27*$F27*$G27*$J27*DH$12)</f>
        <v>38858.929199999999</v>
      </c>
      <c r="DI27" s="5">
        <v>1</v>
      </c>
      <c r="DJ27" s="5">
        <f>SUM(DI27/12*9*$D27*$F27*$G27*$J27*DJ$12)+SUM(DI27/12*3*$E27*$F27*$G27*$J27*DJ$12)</f>
        <v>19429.464599999999</v>
      </c>
      <c r="DK27" s="5">
        <v>18</v>
      </c>
      <c r="DL27" s="5">
        <f>SUM(DK27/12*9*$D27*$F27*$G27*$J27*DL$12)+SUM(DK27/12*3*$E27*$F27*$G27*$J27*DL$12)</f>
        <v>349730.36279999994</v>
      </c>
      <c r="DM27" s="5"/>
      <c r="DN27" s="5">
        <f>SUM(DM27/12*9*$D27*$F27*$G27*$J27*DN$12)+SUM(DM27/12*3*$E27*$F27*$G27*$J27*DN$12)</f>
        <v>0</v>
      </c>
      <c r="DO27" s="5"/>
      <c r="DP27" s="5">
        <f>SUM(DO27/12*9*$D27*$F27*$G27*$I27*DP$12)+SUM(DO27/12*3*$E27*$F27*$G27*$I27*DP$12)</f>
        <v>0</v>
      </c>
      <c r="DQ27" s="5">
        <v>0</v>
      </c>
      <c r="DR27" s="5">
        <f>SUM(DQ27/12*9*$D27*$F27*$G27*$I27*DR$12)+SUM(DQ27/12*3*$E27*$F27*$G27*$I27*DR$12)</f>
        <v>0</v>
      </c>
      <c r="DS27" s="5"/>
      <c r="DT27" s="5">
        <f>SUM(DS27/12*9*$D27*$F27*$G27*$J27*DT$12)+SUM(DS27/12*3*$E27*$F27*$G27*$J27*DT$12)</f>
        <v>0</v>
      </c>
      <c r="DU27" s="5">
        <v>2</v>
      </c>
      <c r="DV27" s="5">
        <f>SUM(DU27/12*9*$D27*$F27*$G27*$J27*DV$12)+SUM(DU27/12*3*$E27*$F27*$G27*$J27*DV$12)</f>
        <v>38858.929199999999</v>
      </c>
      <c r="DW27" s="5"/>
      <c r="DX27" s="5">
        <f>SUM(DW27/12*9*$D27*$F27*$G27*$J27*DX$12)+SUM(DW27/12*3*$E27*$F27*$G27*$J27*DX$12)</f>
        <v>0</v>
      </c>
      <c r="DY27" s="5">
        <v>4</v>
      </c>
      <c r="DZ27" s="5">
        <f>SUM(DY27/12*9*$D27*$F27*$G27*$K27*DZ$12)+SUM(DY27/12*3*$E27*$F27*$G27*$K27*DZ$12)</f>
        <v>103161.2049</v>
      </c>
      <c r="EA27" s="6">
        <v>1</v>
      </c>
      <c r="EB27" s="5">
        <f>SUM(EA27/12*9*$D27*$F27*$G27*$L27*EB$12)+SUM(EA27/12*3*$E27*$F27*$G27*$L27*EB$12)</f>
        <v>29722.454774999995</v>
      </c>
      <c r="EC27" s="5"/>
      <c r="ED27" s="5">
        <f>SUM(EC27/12*9*$D27*$F27*$G27*$I27*ED$12)+SUM(EC27/12*3*$E27*$F27*$G27*$I27*ED$12)</f>
        <v>0</v>
      </c>
      <c r="EE27" s="5"/>
      <c r="EF27" s="5">
        <f>SUM(EE27/12*9*$D27*$F27*$G27*$I27*EF$12)+SUM(EE27/12*3*$E27*$F27*$G27*$I27*EF$12)</f>
        <v>0</v>
      </c>
      <c r="EG27" s="7">
        <f>SUM(Q27,W27,S27,M27,O27,BS27,CO27,DE27,DQ27,BU27,DO27,BG27,AW27,AO27,AQ27,AS27,BI27,CM27,U27,DW27,DC27,BW27,DU27,CE27,DG27,DK27,DI27,AC27,AE27,AG27,AI27,Y27,AK27,AM27,CG27,DY27,EA27,AU27,DS27,BK27,AY27,BA27,CQ27,CS27,CU27,CW27,CY27,BM27,BC27,BO27,BE27,BQ27,CI27,CC27,CK27,AA27,BY27,DA27,DM27,CA27,EC27,EE27)</f>
        <v>148</v>
      </c>
      <c r="EH27" s="7">
        <f>SUM(R27,X27,T27,N27,P27,BT27,CP27,DF27,DR27,BV27,DP27,BH27,AX27,AP27,AR27,AT27,BJ27,CN27,V27,DX27,DD27,BX27,DV27,CF27,DH27,DL27,DJ27,AD27,AF27,AH27,AJ27,Z27,AL27,AN27,CH27,DZ27,EB27,AV27,DT27,BL27,AZ27,BB27,CR27,CT27,CV27,CX27,CZ27,BN27,BD27,BP27,BF27,BR27,CJ27,CD27,CL27,AB27,BZ27,DB27,DN27,CB27,ED27,EF27)</f>
        <v>2574519.7110749995</v>
      </c>
      <c r="EJ27" s="26"/>
    </row>
    <row r="28" spans="1:140" s="27" customFormat="1" ht="14.25" x14ac:dyDescent="0.2">
      <c r="A28" s="51">
        <v>6</v>
      </c>
      <c r="B28" s="44"/>
      <c r="C28" s="45" t="s">
        <v>167</v>
      </c>
      <c r="D28" s="52">
        <f t="shared" si="65"/>
        <v>9860</v>
      </c>
      <c r="E28" s="52">
        <v>9959</v>
      </c>
      <c r="F28" s="53">
        <v>1.54</v>
      </c>
      <c r="G28" s="54">
        <v>1</v>
      </c>
      <c r="H28" s="54">
        <v>1</v>
      </c>
      <c r="I28" s="52">
        <v>1.4</v>
      </c>
      <c r="J28" s="52">
        <v>1.68</v>
      </c>
      <c r="K28" s="52">
        <v>2.23</v>
      </c>
      <c r="L28" s="52">
        <v>2.57</v>
      </c>
      <c r="M28" s="49">
        <f>M29</f>
        <v>1</v>
      </c>
      <c r="N28" s="49">
        <f t="shared" ref="N28:BY28" si="72">N29</f>
        <v>21311.521000000001</v>
      </c>
      <c r="O28" s="49">
        <f t="shared" si="72"/>
        <v>0</v>
      </c>
      <c r="P28" s="49">
        <f t="shared" si="72"/>
        <v>0</v>
      </c>
      <c r="Q28" s="49">
        <f t="shared" si="72"/>
        <v>27</v>
      </c>
      <c r="R28" s="49">
        <f t="shared" si="72"/>
        <v>575411.06700000004</v>
      </c>
      <c r="S28" s="49">
        <f t="shared" si="72"/>
        <v>0</v>
      </c>
      <c r="T28" s="49">
        <f t="shared" si="72"/>
        <v>0</v>
      </c>
      <c r="U28" s="49">
        <f t="shared" si="72"/>
        <v>0</v>
      </c>
      <c r="V28" s="49">
        <f t="shared" si="72"/>
        <v>0</v>
      </c>
      <c r="W28" s="49">
        <f t="shared" si="72"/>
        <v>0</v>
      </c>
      <c r="X28" s="49">
        <f t="shared" si="72"/>
        <v>0</v>
      </c>
      <c r="Y28" s="49">
        <f t="shared" si="72"/>
        <v>0</v>
      </c>
      <c r="Z28" s="49">
        <f t="shared" si="72"/>
        <v>0</v>
      </c>
      <c r="AA28" s="49">
        <f t="shared" si="72"/>
        <v>0</v>
      </c>
      <c r="AB28" s="49">
        <f t="shared" si="72"/>
        <v>0</v>
      </c>
      <c r="AC28" s="49">
        <f t="shared" si="72"/>
        <v>0</v>
      </c>
      <c r="AD28" s="49">
        <f t="shared" si="72"/>
        <v>0</v>
      </c>
      <c r="AE28" s="49">
        <f t="shared" si="72"/>
        <v>0</v>
      </c>
      <c r="AF28" s="49">
        <f t="shared" si="72"/>
        <v>0</v>
      </c>
      <c r="AG28" s="49">
        <f t="shared" si="72"/>
        <v>0</v>
      </c>
      <c r="AH28" s="49">
        <f t="shared" si="72"/>
        <v>0</v>
      </c>
      <c r="AI28" s="49">
        <f t="shared" si="72"/>
        <v>0</v>
      </c>
      <c r="AJ28" s="49">
        <f t="shared" si="72"/>
        <v>0</v>
      </c>
      <c r="AK28" s="49">
        <f t="shared" si="72"/>
        <v>0</v>
      </c>
      <c r="AL28" s="49">
        <f t="shared" si="72"/>
        <v>0</v>
      </c>
      <c r="AM28" s="49">
        <f t="shared" si="72"/>
        <v>2</v>
      </c>
      <c r="AN28" s="49">
        <f t="shared" si="72"/>
        <v>51147.650399999999</v>
      </c>
      <c r="AO28" s="49">
        <f t="shared" si="72"/>
        <v>0</v>
      </c>
      <c r="AP28" s="49">
        <f t="shared" si="72"/>
        <v>0</v>
      </c>
      <c r="AQ28" s="49">
        <f t="shared" si="72"/>
        <v>0</v>
      </c>
      <c r="AR28" s="49">
        <f t="shared" si="72"/>
        <v>0</v>
      </c>
      <c r="AS28" s="49">
        <f t="shared" si="72"/>
        <v>0</v>
      </c>
      <c r="AT28" s="49">
        <f t="shared" si="72"/>
        <v>0</v>
      </c>
      <c r="AU28" s="49">
        <f t="shared" si="72"/>
        <v>0</v>
      </c>
      <c r="AV28" s="49">
        <f t="shared" si="72"/>
        <v>0</v>
      </c>
      <c r="AW28" s="49">
        <f t="shared" si="72"/>
        <v>15</v>
      </c>
      <c r="AX28" s="49">
        <f t="shared" si="72"/>
        <v>319672.815</v>
      </c>
      <c r="AY28" s="49">
        <f t="shared" si="72"/>
        <v>0</v>
      </c>
      <c r="AZ28" s="49">
        <f t="shared" si="72"/>
        <v>0</v>
      </c>
      <c r="BA28" s="49">
        <f t="shared" si="72"/>
        <v>3</v>
      </c>
      <c r="BB28" s="49">
        <f t="shared" si="72"/>
        <v>63934.563000000002</v>
      </c>
      <c r="BC28" s="49">
        <f t="shared" si="72"/>
        <v>2</v>
      </c>
      <c r="BD28" s="49">
        <f t="shared" si="72"/>
        <v>42623.042000000001</v>
      </c>
      <c r="BE28" s="49">
        <f t="shared" si="72"/>
        <v>0</v>
      </c>
      <c r="BF28" s="49">
        <f t="shared" si="72"/>
        <v>0</v>
      </c>
      <c r="BG28" s="49">
        <f t="shared" si="72"/>
        <v>0</v>
      </c>
      <c r="BH28" s="49">
        <f t="shared" si="72"/>
        <v>0</v>
      </c>
      <c r="BI28" s="49">
        <f t="shared" si="72"/>
        <v>0</v>
      </c>
      <c r="BJ28" s="49">
        <f t="shared" si="72"/>
        <v>0</v>
      </c>
      <c r="BK28" s="49">
        <f t="shared" si="72"/>
        <v>41</v>
      </c>
      <c r="BL28" s="49">
        <f t="shared" si="72"/>
        <v>873772.36099999992</v>
      </c>
      <c r="BM28" s="49">
        <f t="shared" si="72"/>
        <v>0</v>
      </c>
      <c r="BN28" s="49">
        <f t="shared" si="72"/>
        <v>0</v>
      </c>
      <c r="BO28" s="49">
        <f t="shared" si="72"/>
        <v>0</v>
      </c>
      <c r="BP28" s="49">
        <f t="shared" si="72"/>
        <v>0</v>
      </c>
      <c r="BQ28" s="49">
        <f t="shared" si="72"/>
        <v>0</v>
      </c>
      <c r="BR28" s="49">
        <f t="shared" si="72"/>
        <v>0</v>
      </c>
      <c r="BS28" s="49">
        <f t="shared" si="72"/>
        <v>6</v>
      </c>
      <c r="BT28" s="49">
        <f t="shared" si="72"/>
        <v>127869.126</v>
      </c>
      <c r="BU28" s="49">
        <f t="shared" si="72"/>
        <v>0</v>
      </c>
      <c r="BV28" s="49">
        <f t="shared" si="72"/>
        <v>0</v>
      </c>
      <c r="BW28" s="49">
        <f t="shared" si="72"/>
        <v>19</v>
      </c>
      <c r="BX28" s="49">
        <f t="shared" si="72"/>
        <v>485902.67879999999</v>
      </c>
      <c r="BY28" s="49">
        <f t="shared" si="72"/>
        <v>700</v>
      </c>
      <c r="BZ28" s="49">
        <f t="shared" ref="BZ28:EH28" si="73">BZ29</f>
        <v>14918064.699999999</v>
      </c>
      <c r="CA28" s="49">
        <f t="shared" si="73"/>
        <v>0</v>
      </c>
      <c r="CB28" s="49">
        <f t="shared" si="73"/>
        <v>0</v>
      </c>
      <c r="CC28" s="49">
        <f t="shared" si="73"/>
        <v>3</v>
      </c>
      <c r="CD28" s="49">
        <f t="shared" si="73"/>
        <v>63934.563000000002</v>
      </c>
      <c r="CE28" s="49">
        <f t="shared" si="73"/>
        <v>4</v>
      </c>
      <c r="CF28" s="49">
        <f t="shared" si="73"/>
        <v>102295.3008</v>
      </c>
      <c r="CG28" s="49">
        <f t="shared" si="73"/>
        <v>4</v>
      </c>
      <c r="CH28" s="49">
        <f t="shared" si="73"/>
        <v>102295.3008</v>
      </c>
      <c r="CI28" s="49">
        <f t="shared" si="73"/>
        <v>0</v>
      </c>
      <c r="CJ28" s="49">
        <f t="shared" si="73"/>
        <v>0</v>
      </c>
      <c r="CK28" s="49">
        <f t="shared" si="73"/>
        <v>0</v>
      </c>
      <c r="CL28" s="49">
        <f t="shared" si="73"/>
        <v>0</v>
      </c>
      <c r="CM28" s="49">
        <f t="shared" si="73"/>
        <v>0</v>
      </c>
      <c r="CN28" s="49">
        <f t="shared" si="73"/>
        <v>0</v>
      </c>
      <c r="CO28" s="49">
        <f t="shared" si="73"/>
        <v>14</v>
      </c>
      <c r="CP28" s="49">
        <f t="shared" si="73"/>
        <v>298361.29399999999</v>
      </c>
      <c r="CQ28" s="55">
        <v>7</v>
      </c>
      <c r="CR28" s="49">
        <f t="shared" si="73"/>
        <v>149180.647</v>
      </c>
      <c r="CS28" s="49">
        <f t="shared" si="73"/>
        <v>0</v>
      </c>
      <c r="CT28" s="49">
        <f t="shared" si="73"/>
        <v>0</v>
      </c>
      <c r="CU28" s="49">
        <f t="shared" si="73"/>
        <v>0</v>
      </c>
      <c r="CV28" s="49">
        <f t="shared" si="73"/>
        <v>0</v>
      </c>
      <c r="CW28" s="49">
        <f t="shared" si="73"/>
        <v>10</v>
      </c>
      <c r="CX28" s="49">
        <f t="shared" si="73"/>
        <v>213115.21</v>
      </c>
      <c r="CY28" s="49">
        <f t="shared" si="73"/>
        <v>0</v>
      </c>
      <c r="CZ28" s="49">
        <f t="shared" si="73"/>
        <v>0</v>
      </c>
      <c r="DA28" s="49">
        <f t="shared" si="73"/>
        <v>0</v>
      </c>
      <c r="DB28" s="49">
        <f t="shared" si="73"/>
        <v>0</v>
      </c>
      <c r="DC28" s="49">
        <f t="shared" si="73"/>
        <v>16</v>
      </c>
      <c r="DD28" s="49">
        <f t="shared" si="73"/>
        <v>409181.20319999999</v>
      </c>
      <c r="DE28" s="49">
        <f t="shared" si="73"/>
        <v>0</v>
      </c>
      <c r="DF28" s="49">
        <f t="shared" si="73"/>
        <v>0</v>
      </c>
      <c r="DG28" s="49">
        <f t="shared" si="73"/>
        <v>5</v>
      </c>
      <c r="DH28" s="49">
        <f t="shared" si="73"/>
        <v>127869.126</v>
      </c>
      <c r="DI28" s="49">
        <f t="shared" si="73"/>
        <v>15</v>
      </c>
      <c r="DJ28" s="49">
        <f t="shared" si="73"/>
        <v>383607.37799999997</v>
      </c>
      <c r="DK28" s="49">
        <f t="shared" si="73"/>
        <v>50</v>
      </c>
      <c r="DL28" s="49">
        <f t="shared" si="73"/>
        <v>1278691.26</v>
      </c>
      <c r="DM28" s="49">
        <f t="shared" si="73"/>
        <v>5</v>
      </c>
      <c r="DN28" s="49">
        <f t="shared" si="73"/>
        <v>127869.126</v>
      </c>
      <c r="DO28" s="49">
        <f t="shared" si="73"/>
        <v>28</v>
      </c>
      <c r="DP28" s="49">
        <f t="shared" si="73"/>
        <v>596722.58799999999</v>
      </c>
      <c r="DQ28" s="49">
        <f t="shared" si="73"/>
        <v>2</v>
      </c>
      <c r="DR28" s="49">
        <f t="shared" si="73"/>
        <v>42623.042000000001</v>
      </c>
      <c r="DS28" s="49">
        <f t="shared" si="73"/>
        <v>0</v>
      </c>
      <c r="DT28" s="49">
        <f t="shared" si="73"/>
        <v>0</v>
      </c>
      <c r="DU28" s="49">
        <f t="shared" si="73"/>
        <v>8</v>
      </c>
      <c r="DV28" s="49">
        <f t="shared" si="73"/>
        <v>204590.60159999999</v>
      </c>
      <c r="DW28" s="49">
        <f t="shared" si="73"/>
        <v>2</v>
      </c>
      <c r="DX28" s="49">
        <f t="shared" si="73"/>
        <v>51147.650399999999</v>
      </c>
      <c r="DY28" s="49">
        <f t="shared" si="73"/>
        <v>0</v>
      </c>
      <c r="DZ28" s="49">
        <f t="shared" si="73"/>
        <v>0</v>
      </c>
      <c r="EA28" s="50">
        <f t="shared" si="73"/>
        <v>1</v>
      </c>
      <c r="EB28" s="49">
        <f t="shared" si="73"/>
        <v>39121.863550000002</v>
      </c>
      <c r="EC28" s="9">
        <f t="shared" si="73"/>
        <v>0</v>
      </c>
      <c r="ED28" s="9">
        <f t="shared" si="73"/>
        <v>0</v>
      </c>
      <c r="EE28" s="49">
        <f t="shared" si="73"/>
        <v>0</v>
      </c>
      <c r="EF28" s="49">
        <f t="shared" si="73"/>
        <v>0</v>
      </c>
      <c r="EG28" s="49">
        <f t="shared" si="73"/>
        <v>990</v>
      </c>
      <c r="EH28" s="49">
        <f t="shared" si="73"/>
        <v>21670315.678549998</v>
      </c>
      <c r="EJ28" s="28"/>
    </row>
    <row r="29" spans="1:140" x14ac:dyDescent="0.25">
      <c r="A29" s="3"/>
      <c r="B29" s="24">
        <v>11</v>
      </c>
      <c r="C29" s="37" t="s">
        <v>168</v>
      </c>
      <c r="D29" s="30">
        <f t="shared" si="65"/>
        <v>9860</v>
      </c>
      <c r="E29" s="30">
        <v>9959</v>
      </c>
      <c r="F29" s="4">
        <v>1.54</v>
      </c>
      <c r="G29" s="8">
        <v>1</v>
      </c>
      <c r="H29" s="8">
        <v>1</v>
      </c>
      <c r="I29" s="30">
        <v>1.4</v>
      </c>
      <c r="J29" s="30">
        <v>1.68</v>
      </c>
      <c r="K29" s="30">
        <v>2.23</v>
      </c>
      <c r="L29" s="30">
        <v>2.57</v>
      </c>
      <c r="M29" s="5">
        <v>1</v>
      </c>
      <c r="N29" s="5">
        <f>SUM(M29/12*9*$D29*$F29*$G29*$I29*N$12)+SUM(M29/12*3*$E29*$F29*$G29*$I29*N$12)</f>
        <v>21311.521000000001</v>
      </c>
      <c r="O29" s="5"/>
      <c r="P29" s="5">
        <f>SUM(O29/12*9*$D29*$F29*$G29*$I29*P$12)+SUM(O29/12*3*$E29*$F29*$G29*$I29*P$12)</f>
        <v>0</v>
      </c>
      <c r="Q29" s="5">
        <v>27</v>
      </c>
      <c r="R29" s="5">
        <f>SUM(Q29/12*9*$D29*$F29*$G29*$I29*R$12)+SUM(Q29/12*3*$E29*$F29*$G29*$I29*R$12)</f>
        <v>575411.06700000004</v>
      </c>
      <c r="S29" s="5"/>
      <c r="T29" s="5">
        <f>SUM(S29/12*9*$D29*$F29*$G29*$I29*T$12)+SUM(S29/12*3*$E29*$F29*$G29*$I29*T$12)</f>
        <v>0</v>
      </c>
      <c r="U29" s="5"/>
      <c r="V29" s="5">
        <f>SUM(U29/12*9*$D29*$F29*$G29*$I29*V$12)+SUM(U29/12*3*$E29*$F29*$G29*$I29*V$12)</f>
        <v>0</v>
      </c>
      <c r="W29" s="5"/>
      <c r="X29" s="5">
        <f>SUM(W29/12*9*$D29*$F29*$G29*$I29*X$12)+SUM(W29/12*3*$E29*$F29*$G29*$I29*X$12)</f>
        <v>0</v>
      </c>
      <c r="Y29" s="5"/>
      <c r="Z29" s="5">
        <f>SUM(Y29/12*9*$D29*$F29*$G29*$J29*Z$12)+SUM(Y29/12*3*$E29*$F29*$G29*$J29*Z$12)</f>
        <v>0</v>
      </c>
      <c r="AA29" s="5"/>
      <c r="AB29" s="5">
        <f>SUM(AA29/12*9*$D29*$F29*$G29*$I29*AB$12)+SUM(AA29/12*3*$E29*$F29*$G29*$I29*AB$12)</f>
        <v>0</v>
      </c>
      <c r="AC29" s="5"/>
      <c r="AD29" s="5">
        <f>SUM(AC29/12*9*$D29*$F29*$G29*$J29*AD$12)+SUM(AC29/12*3*$E29*$F29*$G29*$J29*AD$12)</f>
        <v>0</v>
      </c>
      <c r="AE29" s="5"/>
      <c r="AF29" s="5">
        <f>SUM(AE29/12*9*$D29*$F29*$G29*$J29*AF$12)+SUM(AE29/12*3*$E29*$F29*$G29*$J29*AF$12)</f>
        <v>0</v>
      </c>
      <c r="AG29" s="5"/>
      <c r="AH29" s="5">
        <f>SUM(AG29/12*9*$D29*$F29*$G29*$J29*AH$12)+SUM(AG29/12*3*$E29*$F29*$G29*$J29*AH$12)</f>
        <v>0</v>
      </c>
      <c r="AI29" s="5"/>
      <c r="AJ29" s="5">
        <f>SUM(AI29/12*9*$D29*$F29*$G29*$J29*AJ$12)+SUM(AI29/12*3*$E29*$F29*$G29*$J29*AJ$12)</f>
        <v>0</v>
      </c>
      <c r="AK29" s="5"/>
      <c r="AL29" s="5">
        <f>SUM(AK29/12*9*$D29*$F29*$G29*$J29*AL$12)+SUM(AK29/12*3*$E29*$F29*$G29*$J29*AL$12)</f>
        <v>0</v>
      </c>
      <c r="AM29" s="5">
        <v>2</v>
      </c>
      <c r="AN29" s="5">
        <f>SUM(AM29/12*9*$D29*$F29*$G29*$J29*AN$12)+SUM(AM29/12*3*$E29*$F29*$G29*$J29*AN$12)</f>
        <v>51147.650399999999</v>
      </c>
      <c r="AO29" s="5"/>
      <c r="AP29" s="5">
        <f>SUM(AO29/12*9*$D29*$F29*$G29*$I29*AP$12)+SUM(AO29/12*3*$E29*$F29*$G29*$I29*AP$12)</f>
        <v>0</v>
      </c>
      <c r="AQ29" s="5"/>
      <c r="AR29" s="5">
        <f>SUM(AQ29/12*9*$D29*$F29*$G29*$I29*AR$12)+SUM(AQ29/12*3*$E29*$F29*$G29*$I29*AR$12)</f>
        <v>0</v>
      </c>
      <c r="AS29" s="5"/>
      <c r="AT29" s="5">
        <f>SUM(AS29/12*9*$D29*$F29*$G29*$I29*AT$12)+SUM(AS29/12*3*$E29*$F29*$G29*$I29*AT$12)</f>
        <v>0</v>
      </c>
      <c r="AU29" s="5"/>
      <c r="AV29" s="5">
        <f>SUM(AU29/12*9*$D29*$F29*$G29*$J29*AV$12)+SUM(AU29/12*3*$E29*$F29*$G29*$J29*AV$12)</f>
        <v>0</v>
      </c>
      <c r="AW29" s="5">
        <f>4+11</f>
        <v>15</v>
      </c>
      <c r="AX29" s="5">
        <f>SUM(AW29/12*9*$D29*$F29*$G29*$I29*AX$12)+SUM(AW29/12*3*$E29*$F29*$G29*$I29*AX$12)</f>
        <v>319672.815</v>
      </c>
      <c r="AY29" s="5"/>
      <c r="AZ29" s="5">
        <f>SUM(AY29/12*9*$D29*$F29*$G29*$I29*AZ$12)+SUM(AY29/12*3*$E29*$F29*$G29*$I29*AZ$12)</f>
        <v>0</v>
      </c>
      <c r="BA29" s="5">
        <v>3</v>
      </c>
      <c r="BB29" s="5">
        <f>SUM(BA29/12*9*$D29*$F29*$G29*$I29*BB$12)+SUM(BA29/12*3*$E29*$F29*$G29*$I29*BB$12)</f>
        <v>63934.563000000002</v>
      </c>
      <c r="BC29" s="5">
        <v>2</v>
      </c>
      <c r="BD29" s="5">
        <f>SUM(BC29/12*9*$D29*$F29*$G29*$I29*BD$12)+SUM(BC29/12*3*$E29*$F29*$G29*$I29*BD$12)</f>
        <v>42623.042000000001</v>
      </c>
      <c r="BE29" s="5"/>
      <c r="BF29" s="5">
        <f>SUM(BE29/12*9*$D29*$F29*$G29*$I29*BF$12)+SUM(BE29/12*3*$E29*$F29*$G29*$I29*BF$12)</f>
        <v>0</v>
      </c>
      <c r="BG29" s="5"/>
      <c r="BH29" s="5">
        <f>SUM(BG29/12*9*$D29*$F29*$G29*$I29*BH$12)+SUM(BG29/12*3*$E29*$F29*$G29*$I29*BH$12)</f>
        <v>0</v>
      </c>
      <c r="BI29" s="5"/>
      <c r="BJ29" s="5">
        <f>SUM(BI29/12*9*$D29*$F29*$G29*$I29*BJ$12)+SUM(BI29/12*3*$E29*$F29*$G29*$I29*BJ$12)</f>
        <v>0</v>
      </c>
      <c r="BK29" s="5">
        <v>41</v>
      </c>
      <c r="BL29" s="5">
        <f>SUM(BK29/12*9*$D29*$F29*$G29*$I29*BL$12)+SUM(BK29/12*3*$E29*$F29*$G29*$I29*BL$12)</f>
        <v>873772.36099999992</v>
      </c>
      <c r="BM29" s="5"/>
      <c r="BN29" s="5">
        <f>SUM(BM29/12*9*$D29*$F29*$G29*$I29*BN$12)+SUM(BM29/12*3*$E29*$F29*$G29*$I29*BN$12)</f>
        <v>0</v>
      </c>
      <c r="BO29" s="5"/>
      <c r="BP29" s="5">
        <f>SUM(BO29/12*9*$D29*$F29*$G29*$I29*BP$12)+SUM(BO29/12*3*$E29*$F29*$G29*$I29*BP$12)</f>
        <v>0</v>
      </c>
      <c r="BQ29" s="5"/>
      <c r="BR29" s="5">
        <f>SUM(BQ29/12*9*$D29*$F29*$G29*$I29*BR$12)+SUM(BQ29/12*3*$E29*$F29*$G29*$I29*BR$12)</f>
        <v>0</v>
      </c>
      <c r="BS29" s="5">
        <v>6</v>
      </c>
      <c r="BT29" s="5">
        <f>SUM(BS29/12*9*$D29*$F29*$G29*$I29*BT$12)+SUM(BS29/12*3*$E29*$F29*$G29*$I29*BT$12)</f>
        <v>127869.126</v>
      </c>
      <c r="BU29" s="5"/>
      <c r="BV29" s="5">
        <f>SUM(BU29/12*9*$D29*$F29*$G29*$I29*BV$12)+SUM(BU29/12*3*$E29*$F29*$G29*$I29*BV$12)</f>
        <v>0</v>
      </c>
      <c r="BW29" s="5">
        <v>19</v>
      </c>
      <c r="BX29" s="5">
        <f>SUM(BW29/12*9*$D29*$F29*$G29*$J29*BX$12)+SUM(BW29/12*3*$E29*$F29*$G29*$J29*BX$12)</f>
        <v>485902.67879999999</v>
      </c>
      <c r="BY29" s="5">
        <v>700</v>
      </c>
      <c r="BZ29" s="5">
        <f>SUM(BY29/12*9*$D29*$F29*$G29*$I29*BZ$12)+SUM(BY29/12*3*$E29*$F29*$G29*$I29*BZ$12)</f>
        <v>14918064.699999999</v>
      </c>
      <c r="CA29" s="5"/>
      <c r="CB29" s="5">
        <f>SUM(CA29/12*9*$D29*$F29*$G29*$I29*CB$12)+SUM(CA29/12*3*$E29*$F29*$G29*$I29*CB$12)</f>
        <v>0</v>
      </c>
      <c r="CC29" s="5">
        <v>3</v>
      </c>
      <c r="CD29" s="5">
        <f>SUM(CC29/12*9*$D29*$F29*$G29*$I29*CD$12)+SUM(CC29/12*3*$E29*$F29*$G29*$I29*CD$12)</f>
        <v>63934.563000000002</v>
      </c>
      <c r="CE29" s="5">
        <v>4</v>
      </c>
      <c r="CF29" s="5">
        <f>SUM(CE29/12*9*$D29*$F29*$G29*$J29*CF$12)+SUM(CE29/12*3*$E29*$F29*$G29*$J29*CF$12)</f>
        <v>102295.3008</v>
      </c>
      <c r="CG29" s="5">
        <v>4</v>
      </c>
      <c r="CH29" s="5">
        <f>SUM(CG29/12*9*$D29*$F29*$G29*$J29*CH$12)+SUM(CG29/12*3*$E29*$F29*$G29*$J29*CH$12)</f>
        <v>102295.3008</v>
      </c>
      <c r="CI29" s="5">
        <v>0</v>
      </c>
      <c r="CJ29" s="5">
        <f>SUM(CI29/12*9*$D29*$F29*$G29*$I29*CJ$12)+SUM(CI29/12*3*$E29*$F29*$G29*$I29*CJ$12)</f>
        <v>0</v>
      </c>
      <c r="CK29" s="5"/>
      <c r="CL29" s="5">
        <f>SUM(CK29/12*9*$D29*$F29*$G29*$I29*CL$12)+SUM(CK29/12*3*$E29*$F29*$G29*$I29*CL$12)</f>
        <v>0</v>
      </c>
      <c r="CM29" s="5"/>
      <c r="CN29" s="5">
        <f>SUM(CM29/12*9*$D29*$F29*$G29*$I29*CN$12)+SUM(CM29/12*3*$E29*$F29*$G29*$I29*CN$12)</f>
        <v>0</v>
      </c>
      <c r="CO29" s="5">
        <v>14</v>
      </c>
      <c r="CP29" s="5">
        <f>SUM(CO29/12*9*$D29*$F29*$G29*$I29*CP$12)+SUM(CO29/12*3*$E29*$F29*$G29*$I29*CP$12)</f>
        <v>298361.29399999999</v>
      </c>
      <c r="CQ29" s="10">
        <v>7</v>
      </c>
      <c r="CR29" s="5">
        <f>SUM(CQ29/12*9*$D29*$F29*$G29*$I29*CR$12)+SUM(CQ29/12*3*$E29*$F29*$G29*$I29*CR$12)</f>
        <v>149180.647</v>
      </c>
      <c r="CS29" s="5"/>
      <c r="CT29" s="5">
        <f>SUM(CS29/12*9*$D29*$F29*$G29*$I29*CT$12)+SUM(CS29/12*3*$E29*$F29*$G29*$I29*CT$12)</f>
        <v>0</v>
      </c>
      <c r="CU29" s="5"/>
      <c r="CV29" s="5">
        <f>SUM(CU29/12*9*$D29*$F29*$G29*$I29*CV$12)+SUM(CU29/12*3*$E29*$F29*$G29*$I29*CV$12)</f>
        <v>0</v>
      </c>
      <c r="CW29" s="5">
        <v>10</v>
      </c>
      <c r="CX29" s="5">
        <f>SUM(CW29/12*9*$D29*$F29*$G29*$I29*CX$12)+SUM(CW29/12*3*$E29*$F29*$G29*$I29*CX$12)</f>
        <v>213115.21</v>
      </c>
      <c r="CY29" s="5"/>
      <c r="CZ29" s="5">
        <f>SUM(CY29/12*9*$D29*$F29*$G29*$I29*CZ$12)+SUM(CY29/12*3*$E29*$F29*$G29*$I29*CZ$12)</f>
        <v>0</v>
      </c>
      <c r="DA29" s="5"/>
      <c r="DB29" s="5">
        <f>SUM(DA29/12*9*$D29*$F29*$G29*$J29*DB$12)+SUM(DA29/12*3*$E29*$F29*$G29*$J29*DB$12)</f>
        <v>0</v>
      </c>
      <c r="DC29" s="5">
        <v>16</v>
      </c>
      <c r="DD29" s="5">
        <f>SUM(DC29/12*9*$D29*$F29*$G29*$J29*DD$12)+SUM(DC29/12*3*$E29*$F29*$G29*$J29*DD$12)</f>
        <v>409181.20319999999</v>
      </c>
      <c r="DE29" s="5"/>
      <c r="DF29" s="5">
        <f>SUM(DE29/12*9*$D29*$F29*$G29*$I29*DF$12)+SUM(DE29/12*3*$E29*$F29*$G29*$I29*DF$12)</f>
        <v>0</v>
      </c>
      <c r="DG29" s="5">
        <v>5</v>
      </c>
      <c r="DH29" s="5">
        <f>SUM(DG29/12*9*$D29*$F29*$G29*$J29*DH$12)+SUM(DG29/12*3*$E29*$F29*$G29*$J29*DH$12)</f>
        <v>127869.126</v>
      </c>
      <c r="DI29" s="5">
        <v>15</v>
      </c>
      <c r="DJ29" s="5">
        <f>SUM(DI29/12*9*$D29*$F29*$G29*$J29*DJ$12)+SUM(DI29/12*3*$E29*$F29*$G29*$J29*DJ$12)</f>
        <v>383607.37799999997</v>
      </c>
      <c r="DK29" s="5">
        <v>50</v>
      </c>
      <c r="DL29" s="5">
        <f>SUM(DK29/12*9*$D29*$F29*$G29*$J29*DL$12)+SUM(DK29/12*3*$E29*$F29*$G29*$J29*DL$12)</f>
        <v>1278691.26</v>
      </c>
      <c r="DM29" s="5">
        <v>5</v>
      </c>
      <c r="DN29" s="5">
        <f>SUM(DM29/12*9*$D29*$F29*$G29*$J29*DN$12)+SUM(DM29/12*3*$E29*$F29*$G29*$J29*DN$12)</f>
        <v>127869.126</v>
      </c>
      <c r="DO29" s="5">
        <v>28</v>
      </c>
      <c r="DP29" s="5">
        <f>SUM(DO29/12*9*$D29*$F29*$G29*$I29*DP$12)+SUM(DO29/12*3*$E29*$F29*$G29*$I29*DP$12)</f>
        <v>596722.58799999999</v>
      </c>
      <c r="DQ29" s="5">
        <v>2</v>
      </c>
      <c r="DR29" s="5">
        <f>SUM(DQ29/12*9*$D29*$F29*$G29*$I29*DR$12)+SUM(DQ29/12*3*$E29*$F29*$G29*$I29*DR$12)</f>
        <v>42623.042000000001</v>
      </c>
      <c r="DS29" s="5"/>
      <c r="DT29" s="5">
        <f>SUM(DS29/12*9*$D29*$F29*$G29*$J29*DT$12)+SUM(DS29/12*3*$E29*$F29*$G29*$J29*DT$12)</f>
        <v>0</v>
      </c>
      <c r="DU29" s="5">
        <v>8</v>
      </c>
      <c r="DV29" s="5">
        <f>SUM(DU29/12*9*$D29*$F29*$G29*$J29*DV$12)+SUM(DU29/12*3*$E29*$F29*$G29*$J29*DV$12)</f>
        <v>204590.60159999999</v>
      </c>
      <c r="DW29" s="5">
        <v>2</v>
      </c>
      <c r="DX29" s="5">
        <f>SUM(DW29/12*9*$D29*$F29*$G29*$J29*DX$12)+SUM(DW29/12*3*$E29*$F29*$G29*$J29*DX$12)</f>
        <v>51147.650399999999</v>
      </c>
      <c r="DY29" s="5"/>
      <c r="DZ29" s="5">
        <f>SUM(DY29/12*9*$D29*$F29*$G29*$K29*DZ$12)+SUM(DY29/12*3*$E29*$F29*$G29*$K29*DZ$12)</f>
        <v>0</v>
      </c>
      <c r="EA29" s="6">
        <v>1</v>
      </c>
      <c r="EB29" s="5">
        <f>SUM(EA29/12*9*$D29*$F29*$G29*$L29*EB$12)+SUM(EA29/12*3*$E29*$F29*$G29*$L29*EB$12)</f>
        <v>39121.863550000002</v>
      </c>
      <c r="EC29" s="5"/>
      <c r="ED29" s="5">
        <f>SUM(EC29/12*9*$D29*$F29*$G29*$I29*ED$12)+SUM(EC29/12*3*$E29*$F29*$G29*$I29*ED$12)</f>
        <v>0</v>
      </c>
      <c r="EE29" s="5"/>
      <c r="EF29" s="5">
        <f>SUM(EE29/12*9*$D29*$F29*$G29*$I29*EF$12)+SUM(EE29/12*3*$E29*$F29*$G29*$I29*EF$12)</f>
        <v>0</v>
      </c>
      <c r="EG29" s="7">
        <f>SUM(Q29,W29,S29,M29,O29,BS29,CO29,DE29,DQ29,BU29,DO29,BG29,AW29,AO29,AQ29,AS29,BI29,CM29,U29,DW29,DC29,BW29,DU29,CE29,DG29,DK29,DI29,AC29,AE29,AG29,AI29,Y29,AK29,AM29,CG29,DY29,EA29,AU29,DS29,BK29,AY29,BA29,CQ29,CS29,CU29,CW29,CY29,BM29,BC29,BO29,BE29,BQ29,CI29,CC29,CK29,AA29,BY29,DA29,DM29,CA29,EC29,EE29)</f>
        <v>990</v>
      </c>
      <c r="EH29" s="7">
        <f>SUM(R29,X29,T29,N29,P29,BT29,CP29,DF29,DR29,BV29,DP29,BH29,AX29,AP29,AR29,AT29,BJ29,CN29,V29,DX29,DD29,BX29,DV29,CF29,DH29,DL29,DJ29,AD29,AF29,AH29,AJ29,Z29,AL29,AN29,CH29,DZ29,EB29,AV29,DT29,BL29,AZ29,BB29,CR29,CT29,CV29,CX29,CZ29,BN29,BD29,BP29,BF29,BR29,CJ29,CD29,CL29,AB29,BZ29,DB29,DN29,CB29,ED29,EF29)</f>
        <v>21670315.678549998</v>
      </c>
      <c r="EJ29" s="26"/>
    </row>
    <row r="30" spans="1:140" s="27" customFormat="1" ht="14.25" x14ac:dyDescent="0.2">
      <c r="A30" s="51">
        <v>7</v>
      </c>
      <c r="B30" s="44"/>
      <c r="C30" s="45" t="s">
        <v>169</v>
      </c>
      <c r="D30" s="52">
        <f t="shared" si="65"/>
        <v>9860</v>
      </c>
      <c r="E30" s="52">
        <v>9959</v>
      </c>
      <c r="F30" s="53">
        <v>0.98</v>
      </c>
      <c r="G30" s="54">
        <v>1</v>
      </c>
      <c r="H30" s="54">
        <v>1</v>
      </c>
      <c r="I30" s="52">
        <v>1.4</v>
      </c>
      <c r="J30" s="52">
        <v>1.68</v>
      </c>
      <c r="K30" s="52">
        <v>2.23</v>
      </c>
      <c r="L30" s="52">
        <v>2.57</v>
      </c>
      <c r="M30" s="49">
        <f>M31</f>
        <v>0</v>
      </c>
      <c r="N30" s="49">
        <f t="shared" ref="N30:BY30" si="74">N31</f>
        <v>0</v>
      </c>
      <c r="O30" s="49">
        <f t="shared" si="74"/>
        <v>0</v>
      </c>
      <c r="P30" s="49">
        <f t="shared" si="74"/>
        <v>0</v>
      </c>
      <c r="Q30" s="49">
        <f t="shared" si="74"/>
        <v>0</v>
      </c>
      <c r="R30" s="49">
        <f t="shared" si="74"/>
        <v>0</v>
      </c>
      <c r="S30" s="49">
        <f t="shared" si="74"/>
        <v>0</v>
      </c>
      <c r="T30" s="49">
        <f t="shared" si="74"/>
        <v>0</v>
      </c>
      <c r="U30" s="49">
        <f t="shared" si="74"/>
        <v>0</v>
      </c>
      <c r="V30" s="49">
        <f t="shared" si="74"/>
        <v>0</v>
      </c>
      <c r="W30" s="49">
        <f t="shared" si="74"/>
        <v>0</v>
      </c>
      <c r="X30" s="49">
        <f t="shared" si="74"/>
        <v>0</v>
      </c>
      <c r="Y30" s="49">
        <f t="shared" si="74"/>
        <v>5</v>
      </c>
      <c r="Z30" s="49">
        <f t="shared" si="74"/>
        <v>81371.262000000002</v>
      </c>
      <c r="AA30" s="49">
        <f t="shared" si="74"/>
        <v>0</v>
      </c>
      <c r="AB30" s="49">
        <f t="shared" si="74"/>
        <v>0</v>
      </c>
      <c r="AC30" s="49">
        <f t="shared" si="74"/>
        <v>0</v>
      </c>
      <c r="AD30" s="49">
        <f t="shared" si="74"/>
        <v>0</v>
      </c>
      <c r="AE30" s="49">
        <f t="shared" si="74"/>
        <v>0</v>
      </c>
      <c r="AF30" s="49">
        <f t="shared" si="74"/>
        <v>0</v>
      </c>
      <c r="AG30" s="49">
        <f t="shared" si="74"/>
        <v>0</v>
      </c>
      <c r="AH30" s="49">
        <f t="shared" si="74"/>
        <v>0</v>
      </c>
      <c r="AI30" s="49">
        <f t="shared" si="74"/>
        <v>0</v>
      </c>
      <c r="AJ30" s="49">
        <f t="shared" si="74"/>
        <v>0</v>
      </c>
      <c r="AK30" s="49">
        <f t="shared" si="74"/>
        <v>0</v>
      </c>
      <c r="AL30" s="49">
        <f t="shared" si="74"/>
        <v>0</v>
      </c>
      <c r="AM30" s="49">
        <f t="shared" si="74"/>
        <v>0</v>
      </c>
      <c r="AN30" s="49">
        <f t="shared" si="74"/>
        <v>0</v>
      </c>
      <c r="AO30" s="49">
        <f t="shared" si="74"/>
        <v>0</v>
      </c>
      <c r="AP30" s="49">
        <f t="shared" si="74"/>
        <v>0</v>
      </c>
      <c r="AQ30" s="49">
        <f t="shared" si="74"/>
        <v>0</v>
      </c>
      <c r="AR30" s="49">
        <f t="shared" si="74"/>
        <v>0</v>
      </c>
      <c r="AS30" s="49">
        <f t="shared" si="74"/>
        <v>0</v>
      </c>
      <c r="AT30" s="49">
        <f t="shared" si="74"/>
        <v>0</v>
      </c>
      <c r="AU30" s="49">
        <f t="shared" si="74"/>
        <v>0</v>
      </c>
      <c r="AV30" s="49">
        <f t="shared" si="74"/>
        <v>0</v>
      </c>
      <c r="AW30" s="49">
        <f t="shared" si="74"/>
        <v>0</v>
      </c>
      <c r="AX30" s="49">
        <f t="shared" si="74"/>
        <v>0</v>
      </c>
      <c r="AY30" s="49">
        <f t="shared" si="74"/>
        <v>0</v>
      </c>
      <c r="AZ30" s="49">
        <f t="shared" si="74"/>
        <v>0</v>
      </c>
      <c r="BA30" s="49">
        <f t="shared" si="74"/>
        <v>2</v>
      </c>
      <c r="BB30" s="49">
        <f t="shared" si="74"/>
        <v>27123.753999999997</v>
      </c>
      <c r="BC30" s="49">
        <f t="shared" si="74"/>
        <v>0</v>
      </c>
      <c r="BD30" s="49">
        <f t="shared" si="74"/>
        <v>0</v>
      </c>
      <c r="BE30" s="49">
        <f t="shared" si="74"/>
        <v>0</v>
      </c>
      <c r="BF30" s="49">
        <f t="shared" si="74"/>
        <v>0</v>
      </c>
      <c r="BG30" s="49">
        <f t="shared" si="74"/>
        <v>0</v>
      </c>
      <c r="BH30" s="49">
        <f t="shared" si="74"/>
        <v>0</v>
      </c>
      <c r="BI30" s="49">
        <f t="shared" si="74"/>
        <v>0</v>
      </c>
      <c r="BJ30" s="49">
        <f t="shared" si="74"/>
        <v>0</v>
      </c>
      <c r="BK30" s="49">
        <f t="shared" si="74"/>
        <v>0</v>
      </c>
      <c r="BL30" s="49">
        <f t="shared" si="74"/>
        <v>0</v>
      </c>
      <c r="BM30" s="49">
        <f t="shared" si="74"/>
        <v>0</v>
      </c>
      <c r="BN30" s="49">
        <f t="shared" si="74"/>
        <v>0</v>
      </c>
      <c r="BO30" s="49">
        <f t="shared" si="74"/>
        <v>0</v>
      </c>
      <c r="BP30" s="49">
        <f t="shared" si="74"/>
        <v>0</v>
      </c>
      <c r="BQ30" s="49">
        <f t="shared" si="74"/>
        <v>0</v>
      </c>
      <c r="BR30" s="49">
        <f t="shared" si="74"/>
        <v>0</v>
      </c>
      <c r="BS30" s="49">
        <f t="shared" si="74"/>
        <v>0</v>
      </c>
      <c r="BT30" s="49">
        <f t="shared" si="74"/>
        <v>0</v>
      </c>
      <c r="BU30" s="49">
        <f t="shared" si="74"/>
        <v>0</v>
      </c>
      <c r="BV30" s="49">
        <f t="shared" si="74"/>
        <v>0</v>
      </c>
      <c r="BW30" s="49">
        <f t="shared" si="74"/>
        <v>3</v>
      </c>
      <c r="BX30" s="49">
        <f t="shared" si="74"/>
        <v>48822.7572</v>
      </c>
      <c r="BY30" s="49">
        <f t="shared" si="74"/>
        <v>0</v>
      </c>
      <c r="BZ30" s="49">
        <f t="shared" ref="BZ30:EH30" si="75">BZ31</f>
        <v>0</v>
      </c>
      <c r="CA30" s="49">
        <f t="shared" si="75"/>
        <v>0</v>
      </c>
      <c r="CB30" s="49">
        <f t="shared" si="75"/>
        <v>0</v>
      </c>
      <c r="CC30" s="49">
        <f t="shared" si="75"/>
        <v>0</v>
      </c>
      <c r="CD30" s="49">
        <f t="shared" si="75"/>
        <v>0</v>
      </c>
      <c r="CE30" s="49">
        <f t="shared" si="75"/>
        <v>0</v>
      </c>
      <c r="CF30" s="49">
        <f t="shared" si="75"/>
        <v>0</v>
      </c>
      <c r="CG30" s="49">
        <f t="shared" si="75"/>
        <v>0</v>
      </c>
      <c r="CH30" s="49">
        <f t="shared" si="75"/>
        <v>0</v>
      </c>
      <c r="CI30" s="49">
        <f t="shared" si="75"/>
        <v>0</v>
      </c>
      <c r="CJ30" s="49">
        <f t="shared" si="75"/>
        <v>0</v>
      </c>
      <c r="CK30" s="49">
        <f t="shared" si="75"/>
        <v>0</v>
      </c>
      <c r="CL30" s="49">
        <f t="shared" si="75"/>
        <v>0</v>
      </c>
      <c r="CM30" s="49">
        <f t="shared" si="75"/>
        <v>216</v>
      </c>
      <c r="CN30" s="49">
        <f t="shared" si="75"/>
        <v>2929365.4319999996</v>
      </c>
      <c r="CO30" s="49">
        <f t="shared" si="75"/>
        <v>1</v>
      </c>
      <c r="CP30" s="49">
        <f t="shared" si="75"/>
        <v>13561.876999999999</v>
      </c>
      <c r="CQ30" s="49">
        <v>0</v>
      </c>
      <c r="CR30" s="49">
        <f t="shared" si="75"/>
        <v>0</v>
      </c>
      <c r="CS30" s="49">
        <f t="shared" si="75"/>
        <v>0</v>
      </c>
      <c r="CT30" s="49">
        <f t="shared" si="75"/>
        <v>0</v>
      </c>
      <c r="CU30" s="49">
        <f t="shared" si="75"/>
        <v>0</v>
      </c>
      <c r="CV30" s="49">
        <f t="shared" si="75"/>
        <v>0</v>
      </c>
      <c r="CW30" s="49">
        <f t="shared" si="75"/>
        <v>0</v>
      </c>
      <c r="CX30" s="49">
        <f t="shared" si="75"/>
        <v>0</v>
      </c>
      <c r="CY30" s="49">
        <f t="shared" si="75"/>
        <v>0</v>
      </c>
      <c r="CZ30" s="49">
        <f t="shared" si="75"/>
        <v>0</v>
      </c>
      <c r="DA30" s="49">
        <f t="shared" si="75"/>
        <v>0</v>
      </c>
      <c r="DB30" s="49">
        <f t="shared" si="75"/>
        <v>0</v>
      </c>
      <c r="DC30" s="49">
        <f t="shared" si="75"/>
        <v>0</v>
      </c>
      <c r="DD30" s="49">
        <f t="shared" si="75"/>
        <v>0</v>
      </c>
      <c r="DE30" s="49">
        <f t="shared" si="75"/>
        <v>0</v>
      </c>
      <c r="DF30" s="49">
        <f t="shared" si="75"/>
        <v>0</v>
      </c>
      <c r="DG30" s="49">
        <f t="shared" si="75"/>
        <v>0</v>
      </c>
      <c r="DH30" s="49">
        <f t="shared" si="75"/>
        <v>0</v>
      </c>
      <c r="DI30" s="49">
        <f t="shared" si="75"/>
        <v>0</v>
      </c>
      <c r="DJ30" s="49">
        <f t="shared" si="75"/>
        <v>0</v>
      </c>
      <c r="DK30" s="49">
        <f t="shared" si="75"/>
        <v>12</v>
      </c>
      <c r="DL30" s="49">
        <f t="shared" si="75"/>
        <v>195291.0288</v>
      </c>
      <c r="DM30" s="49">
        <f t="shared" si="75"/>
        <v>0</v>
      </c>
      <c r="DN30" s="49">
        <f t="shared" si="75"/>
        <v>0</v>
      </c>
      <c r="DO30" s="49">
        <f t="shared" si="75"/>
        <v>1</v>
      </c>
      <c r="DP30" s="49">
        <f t="shared" si="75"/>
        <v>13561.876999999999</v>
      </c>
      <c r="DQ30" s="49">
        <f t="shared" si="75"/>
        <v>0</v>
      </c>
      <c r="DR30" s="49">
        <f t="shared" si="75"/>
        <v>0</v>
      </c>
      <c r="DS30" s="49">
        <f t="shared" si="75"/>
        <v>0</v>
      </c>
      <c r="DT30" s="49">
        <f t="shared" si="75"/>
        <v>0</v>
      </c>
      <c r="DU30" s="49">
        <f t="shared" si="75"/>
        <v>0</v>
      </c>
      <c r="DV30" s="49">
        <f t="shared" si="75"/>
        <v>0</v>
      </c>
      <c r="DW30" s="49">
        <f t="shared" si="75"/>
        <v>0</v>
      </c>
      <c r="DX30" s="49">
        <f t="shared" si="75"/>
        <v>0</v>
      </c>
      <c r="DY30" s="49">
        <f t="shared" si="75"/>
        <v>0</v>
      </c>
      <c r="DZ30" s="49">
        <f t="shared" si="75"/>
        <v>0</v>
      </c>
      <c r="EA30" s="50">
        <f t="shared" si="75"/>
        <v>0</v>
      </c>
      <c r="EB30" s="49">
        <f t="shared" si="75"/>
        <v>0</v>
      </c>
      <c r="EC30" s="9">
        <f t="shared" si="75"/>
        <v>0</v>
      </c>
      <c r="ED30" s="9">
        <f t="shared" si="75"/>
        <v>0</v>
      </c>
      <c r="EE30" s="49">
        <f t="shared" si="75"/>
        <v>0</v>
      </c>
      <c r="EF30" s="49">
        <f t="shared" si="75"/>
        <v>0</v>
      </c>
      <c r="EG30" s="49">
        <f t="shared" si="75"/>
        <v>240</v>
      </c>
      <c r="EH30" s="49">
        <f t="shared" si="75"/>
        <v>3309097.9879999999</v>
      </c>
      <c r="EJ30" s="28"/>
    </row>
    <row r="31" spans="1:140" ht="31.5" customHeight="1" x14ac:dyDescent="0.25">
      <c r="A31" s="3"/>
      <c r="B31" s="24">
        <v>12</v>
      </c>
      <c r="C31" s="37" t="s">
        <v>170</v>
      </c>
      <c r="D31" s="30">
        <f t="shared" si="65"/>
        <v>9860</v>
      </c>
      <c r="E31" s="30">
        <v>9959</v>
      </c>
      <c r="F31" s="4">
        <v>0.98</v>
      </c>
      <c r="G31" s="8">
        <v>1</v>
      </c>
      <c r="H31" s="8">
        <v>1</v>
      </c>
      <c r="I31" s="30">
        <v>1.4</v>
      </c>
      <c r="J31" s="30">
        <v>1.68</v>
      </c>
      <c r="K31" s="30">
        <v>2.23</v>
      </c>
      <c r="L31" s="30">
        <v>2.57</v>
      </c>
      <c r="M31" s="5"/>
      <c r="N31" s="5">
        <f>SUM(M31/12*9*$D31*$F31*$G31*$I31*N$12)+SUM(M31/12*3*$E31*$F31*$G31*$I31*N$12)</f>
        <v>0</v>
      </c>
      <c r="O31" s="5"/>
      <c r="P31" s="5">
        <f>SUM(O31/12*9*$D31*$F31*$G31*$I31*P$12)+SUM(O31/12*3*$E31*$F31*$G31*$I31*P$12)</f>
        <v>0</v>
      </c>
      <c r="Q31" s="5"/>
      <c r="R31" s="5">
        <f>SUM(Q31/12*9*$D31*$F31*$G31*$I31*R$12)+SUM(Q31/12*3*$E31*$F31*$G31*$I31*R$12)</f>
        <v>0</v>
      </c>
      <c r="S31" s="5"/>
      <c r="T31" s="5">
        <f>SUM(S31/12*9*$D31*$F31*$G31*$I31*T$12)+SUM(S31/12*3*$E31*$F31*$G31*$I31*T$12)</f>
        <v>0</v>
      </c>
      <c r="U31" s="5"/>
      <c r="V31" s="5">
        <f>SUM(U31/12*9*$D31*$F31*$G31*$I31*V$12)+SUM(U31/12*3*$E31*$F31*$G31*$I31*V$12)</f>
        <v>0</v>
      </c>
      <c r="W31" s="5"/>
      <c r="X31" s="5">
        <f>SUM(W31/12*9*$D31*$F31*$G31*$I31*X$12)+SUM(W31/12*3*$E31*$F31*$G31*$I31*X$12)</f>
        <v>0</v>
      </c>
      <c r="Y31" s="5">
        <v>5</v>
      </c>
      <c r="Z31" s="5">
        <f>SUM(Y31/12*9*$D31*$F31*$G31*$J31*Z$12)+SUM(Y31/12*3*$E31*$F31*$G31*$J31*Z$12)</f>
        <v>81371.262000000002</v>
      </c>
      <c r="AA31" s="5"/>
      <c r="AB31" s="5">
        <f>SUM(AA31/12*9*$D31*$F31*$G31*$I31*AB$12)+SUM(AA31/12*3*$E31*$F31*$G31*$I31*AB$12)</f>
        <v>0</v>
      </c>
      <c r="AC31" s="5"/>
      <c r="AD31" s="5">
        <f>SUM(AC31/12*9*$D31*$F31*$G31*$J31*AD$12)+SUM(AC31/12*3*$E31*$F31*$G31*$J31*AD$12)</f>
        <v>0</v>
      </c>
      <c r="AE31" s="5"/>
      <c r="AF31" s="5">
        <f>SUM(AE31/12*9*$D31*$F31*$G31*$J31*AF$12)+SUM(AE31/12*3*$E31*$F31*$G31*$J31*AF$12)</f>
        <v>0</v>
      </c>
      <c r="AG31" s="5"/>
      <c r="AH31" s="5">
        <f>SUM(AG31/12*9*$D31*$F31*$G31*$J31*AH$12)+SUM(AG31/12*3*$E31*$F31*$G31*$J31*AH$12)</f>
        <v>0</v>
      </c>
      <c r="AI31" s="5"/>
      <c r="AJ31" s="5">
        <f>SUM(AI31/12*9*$D31*$F31*$G31*$J31*AJ$12)+SUM(AI31/12*3*$E31*$F31*$G31*$J31*AJ$12)</f>
        <v>0</v>
      </c>
      <c r="AK31" s="5"/>
      <c r="AL31" s="5">
        <f>SUM(AK31/12*9*$D31*$F31*$G31*$J31*AL$12)+SUM(AK31/12*3*$E31*$F31*$G31*$J31*AL$12)</f>
        <v>0</v>
      </c>
      <c r="AM31" s="5"/>
      <c r="AN31" s="5">
        <f>SUM(AM31/12*9*$D31*$F31*$G31*$J31*AN$12)+SUM(AM31/12*3*$E31*$F31*$G31*$J31*AN$12)</f>
        <v>0</v>
      </c>
      <c r="AO31" s="5"/>
      <c r="AP31" s="5">
        <f>SUM(AO31/12*9*$D31*$F31*$G31*$I31*AP$12)+SUM(AO31/12*3*$E31*$F31*$G31*$I31*AP$12)</f>
        <v>0</v>
      </c>
      <c r="AQ31" s="5"/>
      <c r="AR31" s="5">
        <f>SUM(AQ31/12*9*$D31*$F31*$G31*$I31*AR$12)+SUM(AQ31/12*3*$E31*$F31*$G31*$I31*AR$12)</f>
        <v>0</v>
      </c>
      <c r="AS31" s="5"/>
      <c r="AT31" s="5">
        <f>SUM(AS31/12*9*$D31*$F31*$G31*$I31*AT$12)+SUM(AS31/12*3*$E31*$F31*$G31*$I31*AT$12)</f>
        <v>0</v>
      </c>
      <c r="AU31" s="5"/>
      <c r="AV31" s="5">
        <f>SUM(AU31/12*9*$D31*$F31*$G31*$J31*AV$12)+SUM(AU31/12*3*$E31*$F31*$G31*$J31*AV$12)</f>
        <v>0</v>
      </c>
      <c r="AW31" s="5"/>
      <c r="AX31" s="5">
        <f>SUM(AW31/12*9*$D31*$F31*$G31*$I31*AX$12)+SUM(AW31/12*3*$E31*$F31*$G31*$I31*AX$12)</f>
        <v>0</v>
      </c>
      <c r="AY31" s="5"/>
      <c r="AZ31" s="5">
        <f>SUM(AY31/12*9*$D31*$F31*$G31*$I31*AZ$12)+SUM(AY31/12*3*$E31*$F31*$G31*$I31*AZ$12)</f>
        <v>0</v>
      </c>
      <c r="BA31" s="5">
        <v>2</v>
      </c>
      <c r="BB31" s="5">
        <f>SUM(BA31/12*9*$D31*$F31*$G31*$I31*BB$12)+SUM(BA31/12*3*$E31*$F31*$G31*$I31*BB$12)</f>
        <v>27123.753999999997</v>
      </c>
      <c r="BC31" s="5"/>
      <c r="BD31" s="5">
        <f>SUM(BC31/12*9*$D31*$F31*$G31*$I31*BD$12)+SUM(BC31/12*3*$E31*$F31*$G31*$I31*BD$12)</f>
        <v>0</v>
      </c>
      <c r="BE31" s="5"/>
      <c r="BF31" s="5">
        <f>SUM(BE31/12*9*$D31*$F31*$G31*$I31*BF$12)+SUM(BE31/12*3*$E31*$F31*$G31*$I31*BF$12)</f>
        <v>0</v>
      </c>
      <c r="BG31" s="5"/>
      <c r="BH31" s="5">
        <f>SUM(BG31/12*9*$D31*$F31*$G31*$I31*BH$12)+SUM(BG31/12*3*$E31*$F31*$G31*$I31*BH$12)</f>
        <v>0</v>
      </c>
      <c r="BI31" s="5"/>
      <c r="BJ31" s="5">
        <f>SUM(BI31/12*9*$D31*$F31*$G31*$I31*BJ$12)+SUM(BI31/12*3*$E31*$F31*$G31*$I31*BJ$12)</f>
        <v>0</v>
      </c>
      <c r="BK31" s="5"/>
      <c r="BL31" s="5">
        <f>SUM(BK31/12*9*$D31*$F31*$G31*$I31*BL$12)+SUM(BK31/12*3*$E31*$F31*$G31*$I31*BL$12)</f>
        <v>0</v>
      </c>
      <c r="BM31" s="5"/>
      <c r="BN31" s="5">
        <f>SUM(BM31/12*9*$D31*$F31*$G31*$I31*BN$12)+SUM(BM31/12*3*$E31*$F31*$G31*$I31*BN$12)</f>
        <v>0</v>
      </c>
      <c r="BO31" s="5"/>
      <c r="BP31" s="5">
        <f>SUM(BO31/12*9*$D31*$F31*$G31*$I31*BP$12)+SUM(BO31/12*3*$E31*$F31*$G31*$I31*BP$12)</f>
        <v>0</v>
      </c>
      <c r="BQ31" s="5"/>
      <c r="BR31" s="5">
        <f>SUM(BQ31/12*9*$D31*$F31*$G31*$I31*BR$12)+SUM(BQ31/12*3*$E31*$F31*$G31*$I31*BR$12)</f>
        <v>0</v>
      </c>
      <c r="BS31" s="5"/>
      <c r="BT31" s="5">
        <f>SUM(BS31/12*9*$D31*$F31*$G31*$I31*BT$12)+SUM(BS31/12*3*$E31*$F31*$G31*$I31*BT$12)</f>
        <v>0</v>
      </c>
      <c r="BU31" s="5"/>
      <c r="BV31" s="5">
        <f>SUM(BU31/12*9*$D31*$F31*$G31*$I31*BV$12)+SUM(BU31/12*3*$E31*$F31*$G31*$I31*BV$12)</f>
        <v>0</v>
      </c>
      <c r="BW31" s="5">
        <v>3</v>
      </c>
      <c r="BX31" s="5">
        <f>SUM(BW31/12*9*$D31*$F31*$G31*$J31*BX$12)+SUM(BW31/12*3*$E31*$F31*$G31*$J31*BX$12)</f>
        <v>48822.7572</v>
      </c>
      <c r="BY31" s="5"/>
      <c r="BZ31" s="5">
        <f>SUM(BY31/12*9*$D31*$F31*$G31*$I31*BZ$12)+SUM(BY31/12*3*$E31*$F31*$G31*$I31*BZ$12)</f>
        <v>0</v>
      </c>
      <c r="CA31" s="5"/>
      <c r="CB31" s="5">
        <f>SUM(CA31/12*9*$D31*$F31*$G31*$I31*CB$12)+SUM(CA31/12*3*$E31*$F31*$G31*$I31*CB$12)</f>
        <v>0</v>
      </c>
      <c r="CC31" s="5"/>
      <c r="CD31" s="5">
        <f>SUM(CC31/12*9*$D31*$F31*$G31*$I31*CD$12)+SUM(CC31/12*3*$E31*$F31*$G31*$I31*CD$12)</f>
        <v>0</v>
      </c>
      <c r="CE31" s="5"/>
      <c r="CF31" s="5">
        <f>SUM(CE31/12*9*$D31*$F31*$G31*$J31*CF$12)+SUM(CE31/12*3*$E31*$F31*$G31*$J31*CF$12)</f>
        <v>0</v>
      </c>
      <c r="CG31" s="5"/>
      <c r="CH31" s="5">
        <f>SUM(CG31/12*9*$D31*$F31*$G31*$J31*CH$12)+SUM(CG31/12*3*$E31*$F31*$G31*$J31*CH$12)</f>
        <v>0</v>
      </c>
      <c r="CI31" s="5"/>
      <c r="CJ31" s="5">
        <f>SUM(CI31/12*9*$D31*$F31*$G31*$I31*CJ$12)+SUM(CI31/12*3*$E31*$F31*$G31*$I31*CJ$12)</f>
        <v>0</v>
      </c>
      <c r="CK31" s="5"/>
      <c r="CL31" s="5">
        <f>SUM(CK31/12*9*$D31*$F31*$G31*$I31*CL$12)+SUM(CK31/12*3*$E31*$F31*$G31*$I31*CL$12)</f>
        <v>0</v>
      </c>
      <c r="CM31" s="5">
        <v>216</v>
      </c>
      <c r="CN31" s="5">
        <f>SUM(CM31/12*9*$D31*$F31*$G31*$I31*CN$12)+SUM(CM31/12*3*$E31*$F31*$G31*$I31*CN$12)</f>
        <v>2929365.4319999996</v>
      </c>
      <c r="CO31" s="5">
        <v>1</v>
      </c>
      <c r="CP31" s="5">
        <f>SUM(CO31/12*9*$D31*$F31*$G31*$I31*CP$12)+SUM(CO31/12*3*$E31*$F31*$G31*$I31*CP$12)</f>
        <v>13561.876999999999</v>
      </c>
      <c r="CQ31" s="5"/>
      <c r="CR31" s="5">
        <f>SUM(CQ31/12*9*$D31*$F31*$G31*$I31*CR$12)+SUM(CQ31/12*3*$E31*$F31*$G31*$I31*CR$12)</f>
        <v>0</v>
      </c>
      <c r="CS31" s="5"/>
      <c r="CT31" s="5">
        <f>SUM(CS31/12*9*$D31*$F31*$G31*$I31*CT$12)+SUM(CS31/12*3*$E31*$F31*$G31*$I31*CT$12)</f>
        <v>0</v>
      </c>
      <c r="CU31" s="5"/>
      <c r="CV31" s="5">
        <f>SUM(CU31/12*9*$D31*$F31*$G31*$I31*CV$12)+SUM(CU31/12*3*$E31*$F31*$G31*$I31*CV$12)</f>
        <v>0</v>
      </c>
      <c r="CW31" s="5"/>
      <c r="CX31" s="5">
        <f>SUM(CW31/12*9*$D31*$F31*$G31*$I31*CX$12)+SUM(CW31/12*3*$E31*$F31*$G31*$I31*CX$12)</f>
        <v>0</v>
      </c>
      <c r="CY31" s="5"/>
      <c r="CZ31" s="5">
        <f>SUM(CY31/12*9*$D31*$F31*$G31*$I31*CZ$12)+SUM(CY31/12*3*$E31*$F31*$G31*$I31*CZ$12)</f>
        <v>0</v>
      </c>
      <c r="DA31" s="5"/>
      <c r="DB31" s="5">
        <f>SUM(DA31/12*9*$D31*$F31*$G31*$J31*DB$12)+SUM(DA31/12*3*$E31*$F31*$G31*$J31*DB$12)</f>
        <v>0</v>
      </c>
      <c r="DC31" s="5"/>
      <c r="DD31" s="5">
        <f>SUM(DC31/12*9*$D31*$F31*$G31*$J31*DD$12)+SUM(DC31/12*3*$E31*$F31*$G31*$J31*DD$12)</f>
        <v>0</v>
      </c>
      <c r="DE31" s="5"/>
      <c r="DF31" s="5">
        <f>SUM(DE31/12*9*$D31*$F31*$G31*$I31*DF$12)+SUM(DE31/12*3*$E31*$F31*$G31*$I31*DF$12)</f>
        <v>0</v>
      </c>
      <c r="DG31" s="5"/>
      <c r="DH31" s="5">
        <f>SUM(DG31/12*9*$D31*$F31*$G31*$J31*DH$12)+SUM(DG31/12*3*$E31*$F31*$G31*$J31*DH$12)</f>
        <v>0</v>
      </c>
      <c r="DI31" s="5"/>
      <c r="DJ31" s="5">
        <f>SUM(DI31/12*9*$D31*$F31*$G31*$J31*DJ$12)+SUM(DI31/12*3*$E31*$F31*$G31*$J31*DJ$12)</f>
        <v>0</v>
      </c>
      <c r="DK31" s="5">
        <v>12</v>
      </c>
      <c r="DL31" s="5">
        <f>SUM(DK31/12*9*$D31*$F31*$G31*$J31*DL$12)+SUM(DK31/12*3*$E31*$F31*$G31*$J31*DL$12)</f>
        <v>195291.0288</v>
      </c>
      <c r="DM31" s="5"/>
      <c r="DN31" s="5">
        <f>SUM(DM31/12*9*$D31*$F31*$G31*$J31*DN$12)+SUM(DM31/12*3*$E31*$F31*$G31*$J31*DN$12)</f>
        <v>0</v>
      </c>
      <c r="DO31" s="5">
        <v>1</v>
      </c>
      <c r="DP31" s="5">
        <f>SUM(DO31/12*9*$D31*$F31*$G31*$I31*DP$12)+SUM(DO31/12*3*$E31*$F31*$G31*$I31*DP$12)</f>
        <v>13561.876999999999</v>
      </c>
      <c r="DQ31" s="5"/>
      <c r="DR31" s="5">
        <f>SUM(DQ31/12*9*$D31*$F31*$G31*$I31*DR$12)+SUM(DQ31/12*3*$E31*$F31*$G31*$I31*DR$12)</f>
        <v>0</v>
      </c>
      <c r="DS31" s="5"/>
      <c r="DT31" s="5">
        <f>SUM(DS31/12*9*$D31*$F31*$G31*$J31*DT$12)+SUM(DS31/12*3*$E31*$F31*$G31*$J31*DT$12)</f>
        <v>0</v>
      </c>
      <c r="DU31" s="5"/>
      <c r="DV31" s="5">
        <f>SUM(DU31/12*9*$D31*$F31*$G31*$J31*DV$12)+SUM(DU31/12*3*$E31*$F31*$G31*$J31*DV$12)</f>
        <v>0</v>
      </c>
      <c r="DW31" s="5"/>
      <c r="DX31" s="5">
        <f>SUM(DW31/12*9*$D31*$F31*$G31*$J31*DX$12)+SUM(DW31/12*3*$E31*$F31*$G31*$J31*DX$12)</f>
        <v>0</v>
      </c>
      <c r="DY31" s="5"/>
      <c r="DZ31" s="5">
        <f>SUM(DY31/12*9*$D31*$F31*$G31*$K31*DZ$12)+SUM(DY31/12*3*$E31*$F31*$G31*$K31*DZ$12)</f>
        <v>0</v>
      </c>
      <c r="EA31" s="6"/>
      <c r="EB31" s="5">
        <f>SUM(EA31/12*9*$D31*$F31*$G31*$L31*EB$12)+SUM(EA31/12*3*$E31*$F31*$G31*$L31*EB$12)</f>
        <v>0</v>
      </c>
      <c r="EC31" s="5"/>
      <c r="ED31" s="5">
        <f>SUM(EC31/12*9*$D31*$F31*$G31*$I31*ED$12)+SUM(EC31/12*3*$E31*$F31*$G31*$I31*ED$12)</f>
        <v>0</v>
      </c>
      <c r="EE31" s="5"/>
      <c r="EF31" s="5">
        <f>SUM(EE31/12*9*$D31*$F31*$G31*$I31*EF$12)+SUM(EE31/12*3*$E31*$F31*$G31*$I31*EF$12)</f>
        <v>0</v>
      </c>
      <c r="EG31" s="7">
        <f>SUM(Q31,W31,S31,M31,O31,BS31,CO31,DE31,DQ31,BU31,DO31,BG31,AW31,AO31,AQ31,AS31,BI31,CM31,U31,DW31,DC31,BW31,DU31,CE31,DG31,DK31,DI31,AC31,AE31,AG31,AI31,Y31,AK31,AM31,CG31,DY31,EA31,AU31,DS31,BK31,AY31,BA31,CQ31,CS31,CU31,CW31,CY31,BM31,BC31,BO31,BE31,BQ31,CI31,CC31,CK31,AA31,BY31,DA31,DM31,CA31,EC31,EE31)</f>
        <v>240</v>
      </c>
      <c r="EH31" s="7">
        <f>SUM(R31,X31,T31,N31,P31,BT31,CP31,DF31,DR31,BV31,DP31,BH31,AX31,AP31,AR31,AT31,BJ31,CN31,V31,DX31,DD31,BX31,DV31,CF31,DH31,DL31,DJ31,AD31,AF31,AH31,AJ31,Z31,AL31,AN31,CH31,DZ31,EB31,AV31,DT31,BL31,AZ31,BB31,CR31,CT31,CV31,CX31,CZ31,BN31,BD31,BP31,BF31,BR31,CJ31,CD31,CL31,AB31,BZ31,DB31,DN31,CB31,ED31,EF31)</f>
        <v>3309097.9879999999</v>
      </c>
      <c r="EJ31" s="26"/>
    </row>
    <row r="32" spans="1:140" s="27" customFormat="1" ht="31.5" customHeight="1" x14ac:dyDescent="0.2">
      <c r="A32" s="51">
        <v>8</v>
      </c>
      <c r="B32" s="44"/>
      <c r="C32" s="45" t="s">
        <v>171</v>
      </c>
      <c r="D32" s="52">
        <f t="shared" si="65"/>
        <v>9860</v>
      </c>
      <c r="E32" s="52">
        <v>9959</v>
      </c>
      <c r="F32" s="53">
        <v>9.23</v>
      </c>
      <c r="G32" s="54">
        <v>1</v>
      </c>
      <c r="H32" s="54">
        <v>1</v>
      </c>
      <c r="I32" s="52">
        <v>1.4</v>
      </c>
      <c r="J32" s="52">
        <v>1.68</v>
      </c>
      <c r="K32" s="52">
        <v>2.23</v>
      </c>
      <c r="L32" s="52">
        <v>2.57</v>
      </c>
      <c r="M32" s="49">
        <f>SUM(M33:M35)</f>
        <v>0</v>
      </c>
      <c r="N32" s="49">
        <f t="shared" ref="N32:BY32" si="76">SUM(N33:N35)</f>
        <v>0</v>
      </c>
      <c r="O32" s="49">
        <f t="shared" si="76"/>
        <v>0</v>
      </c>
      <c r="P32" s="49">
        <f t="shared" si="76"/>
        <v>0</v>
      </c>
      <c r="Q32" s="49">
        <f t="shared" si="76"/>
        <v>0</v>
      </c>
      <c r="R32" s="49">
        <f t="shared" si="76"/>
        <v>0</v>
      </c>
      <c r="S32" s="49">
        <f t="shared" si="76"/>
        <v>0</v>
      </c>
      <c r="T32" s="49">
        <f t="shared" si="76"/>
        <v>0</v>
      </c>
      <c r="U32" s="49">
        <f t="shared" si="76"/>
        <v>0</v>
      </c>
      <c r="V32" s="49">
        <f t="shared" si="76"/>
        <v>0</v>
      </c>
      <c r="W32" s="49">
        <f t="shared" si="76"/>
        <v>0</v>
      </c>
      <c r="X32" s="49">
        <f t="shared" si="76"/>
        <v>0</v>
      </c>
      <c r="Y32" s="49">
        <f t="shared" si="76"/>
        <v>0</v>
      </c>
      <c r="Z32" s="49">
        <f t="shared" si="76"/>
        <v>0</v>
      </c>
      <c r="AA32" s="49">
        <f t="shared" si="76"/>
        <v>0</v>
      </c>
      <c r="AB32" s="49">
        <f t="shared" si="76"/>
        <v>0</v>
      </c>
      <c r="AC32" s="49">
        <f t="shared" si="76"/>
        <v>0</v>
      </c>
      <c r="AD32" s="49">
        <f t="shared" si="76"/>
        <v>0</v>
      </c>
      <c r="AE32" s="49">
        <f t="shared" si="76"/>
        <v>0</v>
      </c>
      <c r="AF32" s="49">
        <f t="shared" si="76"/>
        <v>0</v>
      </c>
      <c r="AG32" s="49">
        <f t="shared" si="76"/>
        <v>0</v>
      </c>
      <c r="AH32" s="49">
        <f t="shared" si="76"/>
        <v>0</v>
      </c>
      <c r="AI32" s="49">
        <f t="shared" si="76"/>
        <v>0</v>
      </c>
      <c r="AJ32" s="49">
        <f t="shared" si="76"/>
        <v>0</v>
      </c>
      <c r="AK32" s="49">
        <f t="shared" si="76"/>
        <v>0</v>
      </c>
      <c r="AL32" s="49">
        <f t="shared" si="76"/>
        <v>0</v>
      </c>
      <c r="AM32" s="49">
        <f t="shared" si="76"/>
        <v>0</v>
      </c>
      <c r="AN32" s="49">
        <f t="shared" si="76"/>
        <v>0</v>
      </c>
      <c r="AO32" s="49">
        <f t="shared" si="76"/>
        <v>0</v>
      </c>
      <c r="AP32" s="49">
        <f t="shared" si="76"/>
        <v>0</v>
      </c>
      <c r="AQ32" s="49">
        <f t="shared" si="76"/>
        <v>0</v>
      </c>
      <c r="AR32" s="49">
        <f t="shared" si="76"/>
        <v>0</v>
      </c>
      <c r="AS32" s="49">
        <f t="shared" si="76"/>
        <v>0</v>
      </c>
      <c r="AT32" s="49">
        <f t="shared" si="76"/>
        <v>0</v>
      </c>
      <c r="AU32" s="49">
        <f t="shared" si="76"/>
        <v>0</v>
      </c>
      <c r="AV32" s="49">
        <f t="shared" si="76"/>
        <v>0</v>
      </c>
      <c r="AW32" s="49">
        <f t="shared" si="76"/>
        <v>0</v>
      </c>
      <c r="AX32" s="49">
        <f t="shared" si="76"/>
        <v>0</v>
      </c>
      <c r="AY32" s="49">
        <f t="shared" si="76"/>
        <v>0</v>
      </c>
      <c r="AZ32" s="49">
        <f t="shared" si="76"/>
        <v>0</v>
      </c>
      <c r="BA32" s="49">
        <f t="shared" si="76"/>
        <v>0</v>
      </c>
      <c r="BB32" s="49">
        <f t="shared" si="76"/>
        <v>0</v>
      </c>
      <c r="BC32" s="49">
        <f t="shared" si="76"/>
        <v>0</v>
      </c>
      <c r="BD32" s="49">
        <f t="shared" si="76"/>
        <v>0</v>
      </c>
      <c r="BE32" s="49">
        <f t="shared" si="76"/>
        <v>0</v>
      </c>
      <c r="BF32" s="49">
        <f t="shared" si="76"/>
        <v>0</v>
      </c>
      <c r="BG32" s="49">
        <f t="shared" si="76"/>
        <v>0</v>
      </c>
      <c r="BH32" s="49">
        <f t="shared" si="76"/>
        <v>0</v>
      </c>
      <c r="BI32" s="49">
        <f t="shared" si="76"/>
        <v>0</v>
      </c>
      <c r="BJ32" s="49">
        <f t="shared" si="76"/>
        <v>0</v>
      </c>
      <c r="BK32" s="49">
        <f t="shared" si="76"/>
        <v>0</v>
      </c>
      <c r="BL32" s="49">
        <f t="shared" si="76"/>
        <v>0</v>
      </c>
      <c r="BM32" s="49">
        <f t="shared" si="76"/>
        <v>0</v>
      </c>
      <c r="BN32" s="49">
        <f t="shared" si="76"/>
        <v>0</v>
      </c>
      <c r="BO32" s="49">
        <f t="shared" si="76"/>
        <v>0</v>
      </c>
      <c r="BP32" s="49">
        <f t="shared" si="76"/>
        <v>0</v>
      </c>
      <c r="BQ32" s="49">
        <f t="shared" si="76"/>
        <v>0</v>
      </c>
      <c r="BR32" s="49">
        <f t="shared" si="76"/>
        <v>0</v>
      </c>
      <c r="BS32" s="49">
        <f t="shared" si="76"/>
        <v>0</v>
      </c>
      <c r="BT32" s="49">
        <f t="shared" si="76"/>
        <v>0</v>
      </c>
      <c r="BU32" s="49">
        <f t="shared" si="76"/>
        <v>0</v>
      </c>
      <c r="BV32" s="49">
        <f t="shared" si="76"/>
        <v>0</v>
      </c>
      <c r="BW32" s="49">
        <f t="shared" si="76"/>
        <v>0</v>
      </c>
      <c r="BX32" s="49">
        <f t="shared" si="76"/>
        <v>0</v>
      </c>
      <c r="BY32" s="49">
        <f t="shared" si="76"/>
        <v>0</v>
      </c>
      <c r="BZ32" s="49">
        <f t="shared" ref="BZ32:EH32" si="77">SUM(BZ33:BZ35)</f>
        <v>0</v>
      </c>
      <c r="CA32" s="49">
        <f t="shared" si="77"/>
        <v>0</v>
      </c>
      <c r="CB32" s="49">
        <f t="shared" si="77"/>
        <v>0</v>
      </c>
      <c r="CC32" s="49">
        <f t="shared" si="77"/>
        <v>0</v>
      </c>
      <c r="CD32" s="49">
        <f t="shared" si="77"/>
        <v>0</v>
      </c>
      <c r="CE32" s="49">
        <f t="shared" si="77"/>
        <v>0</v>
      </c>
      <c r="CF32" s="49">
        <f t="shared" si="77"/>
        <v>0</v>
      </c>
      <c r="CG32" s="49">
        <f t="shared" si="77"/>
        <v>0</v>
      </c>
      <c r="CH32" s="49">
        <f t="shared" si="77"/>
        <v>0</v>
      </c>
      <c r="CI32" s="49">
        <f t="shared" si="77"/>
        <v>0</v>
      </c>
      <c r="CJ32" s="49">
        <f t="shared" si="77"/>
        <v>0</v>
      </c>
      <c r="CK32" s="49">
        <f t="shared" si="77"/>
        <v>0</v>
      </c>
      <c r="CL32" s="49">
        <f t="shared" si="77"/>
        <v>0</v>
      </c>
      <c r="CM32" s="49">
        <f t="shared" si="77"/>
        <v>0</v>
      </c>
      <c r="CN32" s="49">
        <f t="shared" si="77"/>
        <v>0</v>
      </c>
      <c r="CO32" s="49">
        <f t="shared" si="77"/>
        <v>0</v>
      </c>
      <c r="CP32" s="49">
        <f t="shared" si="77"/>
        <v>0</v>
      </c>
      <c r="CQ32" s="49">
        <v>0</v>
      </c>
      <c r="CR32" s="49">
        <f t="shared" si="77"/>
        <v>0</v>
      </c>
      <c r="CS32" s="49">
        <f t="shared" si="77"/>
        <v>0</v>
      </c>
      <c r="CT32" s="49">
        <f t="shared" si="77"/>
        <v>0</v>
      </c>
      <c r="CU32" s="49">
        <f t="shared" si="77"/>
        <v>0</v>
      </c>
      <c r="CV32" s="49">
        <f t="shared" si="77"/>
        <v>0</v>
      </c>
      <c r="CW32" s="49">
        <f t="shared" si="77"/>
        <v>0</v>
      </c>
      <c r="CX32" s="49">
        <f t="shared" si="77"/>
        <v>0</v>
      </c>
      <c r="CY32" s="49">
        <f t="shared" si="77"/>
        <v>0</v>
      </c>
      <c r="CZ32" s="49">
        <f t="shared" si="77"/>
        <v>0</v>
      </c>
      <c r="DA32" s="49">
        <f t="shared" si="77"/>
        <v>0</v>
      </c>
      <c r="DB32" s="49">
        <f t="shared" si="77"/>
        <v>0</v>
      </c>
      <c r="DC32" s="49">
        <f t="shared" si="77"/>
        <v>0</v>
      </c>
      <c r="DD32" s="49">
        <f t="shared" si="77"/>
        <v>0</v>
      </c>
      <c r="DE32" s="49">
        <f t="shared" si="77"/>
        <v>0</v>
      </c>
      <c r="DF32" s="49">
        <f t="shared" si="77"/>
        <v>0</v>
      </c>
      <c r="DG32" s="49">
        <f t="shared" si="77"/>
        <v>0</v>
      </c>
      <c r="DH32" s="49">
        <f t="shared" si="77"/>
        <v>0</v>
      </c>
      <c r="DI32" s="49">
        <f t="shared" si="77"/>
        <v>0</v>
      </c>
      <c r="DJ32" s="49">
        <f t="shared" si="77"/>
        <v>0</v>
      </c>
      <c r="DK32" s="49">
        <f t="shared" si="77"/>
        <v>0</v>
      </c>
      <c r="DL32" s="49">
        <f t="shared" si="77"/>
        <v>0</v>
      </c>
      <c r="DM32" s="49">
        <f t="shared" si="77"/>
        <v>0</v>
      </c>
      <c r="DN32" s="49">
        <f t="shared" si="77"/>
        <v>0</v>
      </c>
      <c r="DO32" s="49">
        <f t="shared" si="77"/>
        <v>0</v>
      </c>
      <c r="DP32" s="49">
        <f t="shared" si="77"/>
        <v>0</v>
      </c>
      <c r="DQ32" s="49">
        <f t="shared" si="77"/>
        <v>0</v>
      </c>
      <c r="DR32" s="49">
        <f t="shared" si="77"/>
        <v>0</v>
      </c>
      <c r="DS32" s="49">
        <f t="shared" si="77"/>
        <v>0</v>
      </c>
      <c r="DT32" s="49">
        <f t="shared" si="77"/>
        <v>0</v>
      </c>
      <c r="DU32" s="49">
        <f t="shared" si="77"/>
        <v>0</v>
      </c>
      <c r="DV32" s="49">
        <f t="shared" si="77"/>
        <v>0</v>
      </c>
      <c r="DW32" s="49">
        <f t="shared" si="77"/>
        <v>0</v>
      </c>
      <c r="DX32" s="49">
        <f t="shared" si="77"/>
        <v>0</v>
      </c>
      <c r="DY32" s="49">
        <f t="shared" si="77"/>
        <v>0</v>
      </c>
      <c r="DZ32" s="49">
        <f t="shared" si="77"/>
        <v>0</v>
      </c>
      <c r="EA32" s="50">
        <f t="shared" si="77"/>
        <v>0</v>
      </c>
      <c r="EB32" s="49">
        <f t="shared" si="77"/>
        <v>0</v>
      </c>
      <c r="EC32" s="9">
        <f t="shared" si="77"/>
        <v>0</v>
      </c>
      <c r="ED32" s="9">
        <f t="shared" si="77"/>
        <v>0</v>
      </c>
      <c r="EE32" s="49">
        <f t="shared" si="77"/>
        <v>0</v>
      </c>
      <c r="EF32" s="49">
        <f t="shared" si="77"/>
        <v>0</v>
      </c>
      <c r="EG32" s="49">
        <f t="shared" si="77"/>
        <v>0</v>
      </c>
      <c r="EH32" s="49">
        <f t="shared" si="77"/>
        <v>0</v>
      </c>
      <c r="EJ32" s="28"/>
    </row>
    <row r="33" spans="1:140" ht="30" x14ac:dyDescent="0.25">
      <c r="A33" s="3"/>
      <c r="B33" s="24">
        <v>13</v>
      </c>
      <c r="C33" s="34" t="s">
        <v>172</v>
      </c>
      <c r="D33" s="30">
        <f t="shared" si="65"/>
        <v>9860</v>
      </c>
      <c r="E33" s="30">
        <v>9959</v>
      </c>
      <c r="F33" s="4">
        <v>14.23</v>
      </c>
      <c r="G33" s="8">
        <v>1</v>
      </c>
      <c r="H33" s="8">
        <v>1</v>
      </c>
      <c r="I33" s="30">
        <v>1.4</v>
      </c>
      <c r="J33" s="30">
        <v>1.68</v>
      </c>
      <c r="K33" s="30">
        <v>2.23</v>
      </c>
      <c r="L33" s="30">
        <v>2.57</v>
      </c>
      <c r="M33" s="5">
        <v>0</v>
      </c>
      <c r="N33" s="5">
        <f t="shared" ref="N33:N35" si="78">SUM(M33/12*9*$D33*$F33*$G33*$I33*N$12)+SUM(M33/12*3*$E33*$F33*$G33*$I33*N$12)</f>
        <v>0</v>
      </c>
      <c r="O33" s="5"/>
      <c r="P33" s="5">
        <f t="shared" ref="P33:P35" si="79">SUM(O33/12*9*$D33*$F33*$G33*$I33*P$12)+SUM(O33/12*3*$E33*$F33*$G33*$I33*P$12)</f>
        <v>0</v>
      </c>
      <c r="Q33" s="5"/>
      <c r="R33" s="5">
        <f t="shared" ref="R33:R35" si="80">SUM(Q33/12*9*$D33*$F33*$G33*$I33*R$12)+SUM(Q33/12*3*$E33*$F33*$G33*$I33*R$12)</f>
        <v>0</v>
      </c>
      <c r="S33" s="5">
        <v>0</v>
      </c>
      <c r="T33" s="5">
        <f t="shared" ref="T33:T35" si="81">SUM(S33/12*9*$D33*$F33*$G33*$I33*T$12)+SUM(S33/12*3*$E33*$F33*$G33*$I33*T$12)</f>
        <v>0</v>
      </c>
      <c r="U33" s="5">
        <v>0</v>
      </c>
      <c r="V33" s="5">
        <f t="shared" ref="V33:V35" si="82">SUM(U33/12*9*$D33*$F33*$G33*$I33*V$12)+SUM(U33/12*3*$E33*$F33*$G33*$I33*V$12)</f>
        <v>0</v>
      </c>
      <c r="W33" s="5">
        <v>0</v>
      </c>
      <c r="X33" s="5">
        <f t="shared" ref="X33:X35" si="83">SUM(W33/12*9*$D33*$F33*$G33*$I33*X$12)+SUM(W33/12*3*$E33*$F33*$G33*$I33*X$12)</f>
        <v>0</v>
      </c>
      <c r="Y33" s="5">
        <v>0</v>
      </c>
      <c r="Z33" s="5">
        <f t="shared" ref="Z33:Z35" si="84">SUM(Y33/12*9*$D33*$F33*$G33*$J33*Z$12)+SUM(Y33/12*3*$E33*$F33*$G33*$J33*Z$12)</f>
        <v>0</v>
      </c>
      <c r="AA33" s="5"/>
      <c r="AB33" s="5">
        <f t="shared" ref="AB33:AB35" si="85">SUM(AA33/12*9*$D33*$F33*$G33*$I33*AB$12)+SUM(AA33/12*3*$E33*$F33*$G33*$I33*AB$12)</f>
        <v>0</v>
      </c>
      <c r="AC33" s="5">
        <v>0</v>
      </c>
      <c r="AD33" s="5">
        <f t="shared" ref="AD33:AD35" si="86">SUM(AC33/12*9*$D33*$F33*$G33*$J33*AD$12)+SUM(AC33/12*3*$E33*$F33*$G33*$J33*AD$12)</f>
        <v>0</v>
      </c>
      <c r="AE33" s="5">
        <v>0</v>
      </c>
      <c r="AF33" s="5">
        <f t="shared" ref="AF33:AF35" si="87">SUM(AE33/12*9*$D33*$F33*$G33*$J33*AF$12)+SUM(AE33/12*3*$E33*$F33*$G33*$J33*AF$12)</f>
        <v>0</v>
      </c>
      <c r="AG33" s="5">
        <v>0</v>
      </c>
      <c r="AH33" s="5">
        <f t="shared" ref="AH33:AH35" si="88">SUM(AG33/12*9*$D33*$F33*$G33*$J33*AH$12)+SUM(AG33/12*3*$E33*$F33*$G33*$J33*AH$12)</f>
        <v>0</v>
      </c>
      <c r="AI33" s="5">
        <v>0</v>
      </c>
      <c r="AJ33" s="5">
        <f t="shared" ref="AJ33:AJ35" si="89">SUM(AI33/12*9*$D33*$F33*$G33*$J33*AJ$12)+SUM(AI33/12*3*$E33*$F33*$G33*$J33*AJ$12)</f>
        <v>0</v>
      </c>
      <c r="AK33" s="5"/>
      <c r="AL33" s="5">
        <f t="shared" ref="AL33:AL35" si="90">SUM(AK33/12*9*$D33*$F33*$G33*$J33*AL$12)+SUM(AK33/12*3*$E33*$F33*$G33*$J33*AL$12)</f>
        <v>0</v>
      </c>
      <c r="AM33" s="5">
        <v>0</v>
      </c>
      <c r="AN33" s="5">
        <f t="shared" ref="AN33:AN35" si="91">SUM(AM33/12*9*$D33*$F33*$G33*$J33*AN$12)+SUM(AM33/12*3*$E33*$F33*$G33*$J33*AN$12)</f>
        <v>0</v>
      </c>
      <c r="AO33" s="5">
        <v>0</v>
      </c>
      <c r="AP33" s="5">
        <f t="shared" ref="AP33:AP35" si="92">SUM(AO33/12*9*$D33*$F33*$G33*$I33*AP$12)+SUM(AO33/12*3*$E33*$F33*$G33*$I33*AP$12)</f>
        <v>0</v>
      </c>
      <c r="AQ33" s="5"/>
      <c r="AR33" s="5">
        <f t="shared" ref="AR33:AR35" si="93">SUM(AQ33/12*9*$D33*$F33*$G33*$I33*AR$12)+SUM(AQ33/12*3*$E33*$F33*$G33*$I33*AR$12)</f>
        <v>0</v>
      </c>
      <c r="AS33" s="5"/>
      <c r="AT33" s="5">
        <f t="shared" ref="AT33:AT35" si="94">SUM(AS33/12*9*$D33*$F33*$G33*$I33*AT$12)+SUM(AS33/12*3*$E33*$F33*$G33*$I33*AT$12)</f>
        <v>0</v>
      </c>
      <c r="AU33" s="5"/>
      <c r="AV33" s="5">
        <f t="shared" ref="AV33:AV35" si="95">SUM(AU33/12*9*$D33*$F33*$G33*$J33*AV$12)+SUM(AU33/12*3*$E33*$F33*$G33*$J33*AV$12)</f>
        <v>0</v>
      </c>
      <c r="AW33" s="5">
        <v>0</v>
      </c>
      <c r="AX33" s="5">
        <f t="shared" ref="AX33:AX35" si="96">SUM(AW33/12*9*$D33*$F33*$G33*$I33*AX$12)+SUM(AW33/12*3*$E33*$F33*$G33*$I33*AX$12)</f>
        <v>0</v>
      </c>
      <c r="AY33" s="5"/>
      <c r="AZ33" s="5">
        <f t="shared" ref="AZ33:AZ35" si="97">SUM(AY33/12*9*$D33*$F33*$G33*$I33*AZ$12)+SUM(AY33/12*3*$E33*$F33*$G33*$I33*AZ$12)</f>
        <v>0</v>
      </c>
      <c r="BA33" s="5"/>
      <c r="BB33" s="5">
        <f t="shared" ref="BB33:BB35" si="98">SUM(BA33/12*9*$D33*$F33*$G33*$I33*BB$12)+SUM(BA33/12*3*$E33*$F33*$G33*$I33*BB$12)</f>
        <v>0</v>
      </c>
      <c r="BC33" s="5"/>
      <c r="BD33" s="5">
        <f t="shared" ref="BD33:BD35" si="99">SUM(BC33/12*9*$D33*$F33*$G33*$I33*BD$12)+SUM(BC33/12*3*$E33*$F33*$G33*$I33*BD$12)</f>
        <v>0</v>
      </c>
      <c r="BE33" s="5"/>
      <c r="BF33" s="5">
        <f t="shared" ref="BF33:BF35" si="100">SUM(BE33/12*9*$D33*$F33*$G33*$I33*BF$12)+SUM(BE33/12*3*$E33*$F33*$G33*$I33*BF$12)</f>
        <v>0</v>
      </c>
      <c r="BG33" s="5">
        <v>0</v>
      </c>
      <c r="BH33" s="5">
        <f t="shared" ref="BH33:BH35" si="101">SUM(BG33/12*9*$D33*$F33*$G33*$I33*BH$12)+SUM(BG33/12*3*$E33*$F33*$G33*$I33*BH$12)</f>
        <v>0</v>
      </c>
      <c r="BI33" s="5"/>
      <c r="BJ33" s="5">
        <f t="shared" ref="BJ33:BJ35" si="102">SUM(BI33/12*9*$D33*$F33*$G33*$I33*BJ$12)+SUM(BI33/12*3*$E33*$F33*$G33*$I33*BJ$12)</f>
        <v>0</v>
      </c>
      <c r="BK33" s="5"/>
      <c r="BL33" s="5">
        <f t="shared" ref="BL33:BL35" si="103">SUM(BK33/12*9*$D33*$F33*$G33*$I33*BL$12)+SUM(BK33/12*3*$E33*$F33*$G33*$I33*BL$12)</f>
        <v>0</v>
      </c>
      <c r="BM33" s="5"/>
      <c r="BN33" s="5">
        <f t="shared" ref="BN33:BN35" si="104">SUM(BM33/12*9*$D33*$F33*$G33*$I33*BN$12)+SUM(BM33/12*3*$E33*$F33*$G33*$I33*BN$12)</f>
        <v>0</v>
      </c>
      <c r="BO33" s="5"/>
      <c r="BP33" s="5">
        <f t="shared" ref="BP33:BP35" si="105">SUM(BO33/12*9*$D33*$F33*$G33*$I33*BP$12)+SUM(BO33/12*3*$E33*$F33*$G33*$I33*BP$12)</f>
        <v>0</v>
      </c>
      <c r="BQ33" s="5"/>
      <c r="BR33" s="5">
        <f t="shared" ref="BR33:BR35" si="106">SUM(BQ33/12*9*$D33*$F33*$G33*$I33*BR$12)+SUM(BQ33/12*3*$E33*$F33*$G33*$I33*BR$12)</f>
        <v>0</v>
      </c>
      <c r="BS33" s="5">
        <v>0</v>
      </c>
      <c r="BT33" s="5">
        <f t="shared" ref="BT33:BT35" si="107">SUM(BS33/12*9*$D33*$F33*$G33*$I33*BT$12)+SUM(BS33/12*3*$E33*$F33*$G33*$I33*BT$12)</f>
        <v>0</v>
      </c>
      <c r="BU33" s="5">
        <v>0</v>
      </c>
      <c r="BV33" s="5">
        <f t="shared" ref="BV33:BV35" si="108">SUM(BU33/12*9*$D33*$F33*$G33*$I33*BV$12)+SUM(BU33/12*3*$E33*$F33*$G33*$I33*BV$12)</f>
        <v>0</v>
      </c>
      <c r="BW33" s="5">
        <v>0</v>
      </c>
      <c r="BX33" s="5">
        <f t="shared" ref="BX33:BX35" si="109">SUM(BW33/12*9*$D33*$F33*$G33*$J33*BX$12)+SUM(BW33/12*3*$E33*$F33*$G33*$J33*BX$12)</f>
        <v>0</v>
      </c>
      <c r="BY33" s="5"/>
      <c r="BZ33" s="5">
        <f t="shared" ref="BZ33:BZ35" si="110">SUM(BY33/12*9*$D33*$F33*$G33*$I33*BZ$12)+SUM(BY33/12*3*$E33*$F33*$G33*$I33*BZ$12)</f>
        <v>0</v>
      </c>
      <c r="CA33" s="5"/>
      <c r="CB33" s="5">
        <f t="shared" ref="CB33:CB35" si="111">SUM(CA33/12*9*$D33*$F33*$G33*$I33*CB$12)+SUM(CA33/12*3*$E33*$F33*$G33*$I33*CB$12)</f>
        <v>0</v>
      </c>
      <c r="CC33" s="5"/>
      <c r="CD33" s="5">
        <f t="shared" ref="CD33:CD35" si="112">SUM(CC33/12*9*$D33*$F33*$G33*$I33*CD$12)+SUM(CC33/12*3*$E33*$F33*$G33*$I33*CD$12)</f>
        <v>0</v>
      </c>
      <c r="CE33" s="5">
        <v>0</v>
      </c>
      <c r="CF33" s="5">
        <f t="shared" ref="CF33:CF35" si="113">SUM(CE33/12*9*$D33*$F33*$G33*$J33*CF$12)+SUM(CE33/12*3*$E33*$F33*$G33*$J33*CF$12)</f>
        <v>0</v>
      </c>
      <c r="CG33" s="5"/>
      <c r="CH33" s="5">
        <f t="shared" ref="CH33:CH35" si="114">SUM(CG33/12*9*$D33*$F33*$G33*$J33*CH$12)+SUM(CG33/12*3*$E33*$F33*$G33*$J33*CH$12)</f>
        <v>0</v>
      </c>
      <c r="CI33" s="5"/>
      <c r="CJ33" s="5">
        <f t="shared" ref="CJ33:CJ35" si="115">SUM(CI33/12*9*$D33*$F33*$G33*$I33*CJ$12)+SUM(CI33/12*3*$E33*$F33*$G33*$I33*CJ$12)</f>
        <v>0</v>
      </c>
      <c r="CK33" s="5"/>
      <c r="CL33" s="5">
        <f t="shared" ref="CL33:CL35" si="116">SUM(CK33/12*9*$D33*$F33*$G33*$I33*CL$12)+SUM(CK33/12*3*$E33*$F33*$G33*$I33*CL$12)</f>
        <v>0</v>
      </c>
      <c r="CM33" s="5">
        <v>0</v>
      </c>
      <c r="CN33" s="5">
        <f t="shared" ref="CN33:CN35" si="117">SUM(CM33/12*9*$D33*$F33*$G33*$I33*CN$12)+SUM(CM33/12*3*$E33*$F33*$G33*$I33*CN$12)</f>
        <v>0</v>
      </c>
      <c r="CO33" s="5">
        <v>0</v>
      </c>
      <c r="CP33" s="5">
        <f t="shared" ref="CP33:CP35" si="118">SUM(CO33/12*9*$D33*$F33*$G33*$I33*CP$12)+SUM(CO33/12*3*$E33*$F33*$G33*$I33*CP$12)</f>
        <v>0</v>
      </c>
      <c r="CQ33" s="5"/>
      <c r="CR33" s="5">
        <f t="shared" ref="CR33:CR35" si="119">SUM(CQ33/12*9*$D33*$F33*$G33*$I33*CR$12)+SUM(CQ33/12*3*$E33*$F33*$G33*$I33*CR$12)</f>
        <v>0</v>
      </c>
      <c r="CS33" s="5"/>
      <c r="CT33" s="5">
        <f t="shared" ref="CT33:CT35" si="120">SUM(CS33/12*9*$D33*$F33*$G33*$I33*CT$12)+SUM(CS33/12*3*$E33*$F33*$G33*$I33*CT$12)</f>
        <v>0</v>
      </c>
      <c r="CU33" s="5"/>
      <c r="CV33" s="5">
        <f t="shared" ref="CV33:CV35" si="121">SUM(CU33/12*9*$D33*$F33*$G33*$I33*CV$12)+SUM(CU33/12*3*$E33*$F33*$G33*$I33*CV$12)</f>
        <v>0</v>
      </c>
      <c r="CW33" s="5"/>
      <c r="CX33" s="5">
        <f t="shared" ref="CX33:CX35" si="122">SUM(CW33/12*9*$D33*$F33*$G33*$I33*CX$12)+SUM(CW33/12*3*$E33*$F33*$G33*$I33*CX$12)</f>
        <v>0</v>
      </c>
      <c r="CY33" s="5"/>
      <c r="CZ33" s="5">
        <f t="shared" ref="CZ33:CZ35" si="123">SUM(CY33/12*9*$D33*$F33*$G33*$I33*CZ$12)+SUM(CY33/12*3*$E33*$F33*$G33*$I33*CZ$12)</f>
        <v>0</v>
      </c>
      <c r="DA33" s="5">
        <v>0</v>
      </c>
      <c r="DB33" s="5">
        <f t="shared" ref="DB33:DB35" si="124">SUM(DA33/12*9*$D33*$F33*$G33*$J33*DB$12)+SUM(DA33/12*3*$E33*$F33*$G33*$J33*DB$12)</f>
        <v>0</v>
      </c>
      <c r="DC33" s="5">
        <v>0</v>
      </c>
      <c r="DD33" s="5">
        <f t="shared" ref="DD33:DD35" si="125">SUM(DC33/12*9*$D33*$F33*$G33*$J33*DD$12)+SUM(DC33/12*3*$E33*$F33*$G33*$J33*DD$12)</f>
        <v>0</v>
      </c>
      <c r="DE33" s="5">
        <v>0</v>
      </c>
      <c r="DF33" s="5">
        <f t="shared" ref="DF33:DF35" si="126">SUM(DE33/12*9*$D33*$F33*$G33*$I33*DF$12)+SUM(DE33/12*3*$E33*$F33*$G33*$I33*DF$12)</f>
        <v>0</v>
      </c>
      <c r="DG33" s="5">
        <v>0</v>
      </c>
      <c r="DH33" s="5">
        <f t="shared" ref="DH33:DH35" si="127">SUM(DG33/12*9*$D33*$F33*$G33*$J33*DH$12)+SUM(DG33/12*3*$E33*$F33*$G33*$J33*DH$12)</f>
        <v>0</v>
      </c>
      <c r="DI33" s="5"/>
      <c r="DJ33" s="5">
        <f t="shared" ref="DJ33:DJ35" si="128">SUM(DI33/12*9*$D33*$F33*$G33*$J33*DJ$12)+SUM(DI33/12*3*$E33*$F33*$G33*$J33*DJ$12)</f>
        <v>0</v>
      </c>
      <c r="DK33" s="5">
        <v>0</v>
      </c>
      <c r="DL33" s="5">
        <f t="shared" ref="DL33:DL35" si="129">SUM(DK33/12*9*$D33*$F33*$G33*$J33*DL$12)+SUM(DK33/12*3*$E33*$F33*$G33*$J33*DL$12)</f>
        <v>0</v>
      </c>
      <c r="DM33" s="5">
        <v>0</v>
      </c>
      <c r="DN33" s="5">
        <f t="shared" ref="DN33:DN35" si="130">SUM(DM33/12*9*$D33*$F33*$G33*$J33*DN$12)+SUM(DM33/12*3*$E33*$F33*$G33*$J33*DN$12)</f>
        <v>0</v>
      </c>
      <c r="DO33" s="5"/>
      <c r="DP33" s="5">
        <f t="shared" ref="DP33:DP35" si="131">SUM(DO33/12*9*$D33*$F33*$G33*$I33*DP$12)+SUM(DO33/12*3*$E33*$F33*$G33*$I33*DP$12)</f>
        <v>0</v>
      </c>
      <c r="DQ33" s="5">
        <v>0</v>
      </c>
      <c r="DR33" s="5">
        <f t="shared" ref="DR33:DR35" si="132">SUM(DQ33/12*9*$D33*$F33*$G33*$I33*DR$12)+SUM(DQ33/12*3*$E33*$F33*$G33*$I33*DR$12)</f>
        <v>0</v>
      </c>
      <c r="DS33" s="5"/>
      <c r="DT33" s="5">
        <f t="shared" ref="DT33:DT35" si="133">SUM(DS33/12*9*$D33*$F33*$G33*$J33*DT$12)+SUM(DS33/12*3*$E33*$F33*$G33*$J33*DT$12)</f>
        <v>0</v>
      </c>
      <c r="DU33" s="5"/>
      <c r="DV33" s="5">
        <f t="shared" ref="DV33:DV35" si="134">SUM(DU33/12*9*$D33*$F33*$G33*$J33*DV$12)+SUM(DU33/12*3*$E33*$F33*$G33*$J33*DV$12)</f>
        <v>0</v>
      </c>
      <c r="DW33" s="5">
        <v>0</v>
      </c>
      <c r="DX33" s="5">
        <f t="shared" ref="DX33:DX35" si="135">SUM(DW33/12*9*$D33*$F33*$G33*$J33*DX$12)+SUM(DW33/12*3*$E33*$F33*$G33*$J33*DX$12)</f>
        <v>0</v>
      </c>
      <c r="DY33" s="5">
        <v>0</v>
      </c>
      <c r="DZ33" s="5">
        <f t="shared" ref="DZ33:DZ35" si="136">SUM(DY33/12*9*$D33*$F33*$G33*$K33*DZ$12)+SUM(DY33/12*3*$E33*$F33*$G33*$K33*DZ$12)</f>
        <v>0</v>
      </c>
      <c r="EA33" s="6">
        <v>0</v>
      </c>
      <c r="EB33" s="5">
        <f t="shared" ref="EB33:EB35" si="137">SUM(EA33/12*9*$D33*$F33*$G33*$L33*EB$12)+SUM(EA33/12*3*$E33*$F33*$G33*$L33*EB$12)</f>
        <v>0</v>
      </c>
      <c r="EC33" s="5"/>
      <c r="ED33" s="5">
        <f t="shared" ref="ED33:ED35" si="138">SUM(EC33/12*9*$D33*$F33*$G33*$I33*ED$12)+SUM(EC33/12*3*$E33*$F33*$G33*$I33*ED$12)</f>
        <v>0</v>
      </c>
      <c r="EE33" s="5"/>
      <c r="EF33" s="5">
        <f t="shared" ref="EF33:EF35" si="139">SUM(EE33/12*9*$D33*$F33*$G33*$I33*EF$12)+SUM(EE33/12*3*$E33*$F33*$G33*$I33*EF$12)</f>
        <v>0</v>
      </c>
      <c r="EG33" s="7">
        <f t="shared" ref="EG33:EH35" si="140">SUM(Q33,W33,S33,M33,O33,BS33,CO33,DE33,DQ33,BU33,DO33,BG33,AW33,AO33,AQ33,AS33,BI33,CM33,U33,DW33,DC33,BW33,DU33,CE33,DG33,DK33,DI33,AC33,AE33,AG33,AI33,Y33,AK33,AM33,CG33,DY33,EA33,AU33,DS33,BK33,AY33,BA33,CQ33,CS33,CU33,CW33,CY33,BM33,BC33,BO33,BE33,BQ33,CI33,CC33,CK33,AA33,BY33,DA33,DM33,CA33,EC33,EE33)</f>
        <v>0</v>
      </c>
      <c r="EH33" s="7">
        <f t="shared" si="140"/>
        <v>0</v>
      </c>
      <c r="EJ33" s="26"/>
    </row>
    <row r="34" spans="1:140" ht="60" x14ac:dyDescent="0.25">
      <c r="A34" s="3"/>
      <c r="B34" s="24">
        <v>14</v>
      </c>
      <c r="C34" s="34" t="s">
        <v>173</v>
      </c>
      <c r="D34" s="30">
        <f t="shared" si="65"/>
        <v>9860</v>
      </c>
      <c r="E34" s="30">
        <v>9959</v>
      </c>
      <c r="F34" s="4">
        <v>10.34</v>
      </c>
      <c r="G34" s="8">
        <v>1</v>
      </c>
      <c r="H34" s="8">
        <v>1</v>
      </c>
      <c r="I34" s="30">
        <v>1.4</v>
      </c>
      <c r="J34" s="30">
        <v>1.68</v>
      </c>
      <c r="K34" s="30">
        <v>2.23</v>
      </c>
      <c r="L34" s="30">
        <v>2.57</v>
      </c>
      <c r="M34" s="5"/>
      <c r="N34" s="5">
        <f t="shared" si="78"/>
        <v>0</v>
      </c>
      <c r="O34" s="5"/>
      <c r="P34" s="5">
        <f t="shared" si="79"/>
        <v>0</v>
      </c>
      <c r="Q34" s="5"/>
      <c r="R34" s="5">
        <f t="shared" si="80"/>
        <v>0</v>
      </c>
      <c r="S34" s="5"/>
      <c r="T34" s="5">
        <f t="shared" si="81"/>
        <v>0</v>
      </c>
      <c r="U34" s="5"/>
      <c r="V34" s="5">
        <f t="shared" si="82"/>
        <v>0</v>
      </c>
      <c r="W34" s="5"/>
      <c r="X34" s="5">
        <f t="shared" si="83"/>
        <v>0</v>
      </c>
      <c r="Y34" s="5"/>
      <c r="Z34" s="5">
        <f t="shared" si="84"/>
        <v>0</v>
      </c>
      <c r="AA34" s="5"/>
      <c r="AB34" s="5">
        <f t="shared" si="85"/>
        <v>0</v>
      </c>
      <c r="AC34" s="5"/>
      <c r="AD34" s="5">
        <f t="shared" si="86"/>
        <v>0</v>
      </c>
      <c r="AE34" s="5"/>
      <c r="AF34" s="5">
        <f t="shared" si="87"/>
        <v>0</v>
      </c>
      <c r="AG34" s="5"/>
      <c r="AH34" s="5">
        <f t="shared" si="88"/>
        <v>0</v>
      </c>
      <c r="AI34" s="5"/>
      <c r="AJ34" s="5">
        <f t="shared" si="89"/>
        <v>0</v>
      </c>
      <c r="AK34" s="5"/>
      <c r="AL34" s="5">
        <f t="shared" si="90"/>
        <v>0</v>
      </c>
      <c r="AM34" s="5"/>
      <c r="AN34" s="5">
        <f t="shared" si="91"/>
        <v>0</v>
      </c>
      <c r="AO34" s="5"/>
      <c r="AP34" s="5">
        <f t="shared" si="92"/>
        <v>0</v>
      </c>
      <c r="AQ34" s="5"/>
      <c r="AR34" s="5">
        <f t="shared" si="93"/>
        <v>0</v>
      </c>
      <c r="AS34" s="5"/>
      <c r="AT34" s="5">
        <f t="shared" si="94"/>
        <v>0</v>
      </c>
      <c r="AU34" s="5"/>
      <c r="AV34" s="5">
        <f t="shared" si="95"/>
        <v>0</v>
      </c>
      <c r="AW34" s="5"/>
      <c r="AX34" s="5">
        <f t="shared" si="96"/>
        <v>0</v>
      </c>
      <c r="AY34" s="5"/>
      <c r="AZ34" s="5">
        <f t="shared" si="97"/>
        <v>0</v>
      </c>
      <c r="BA34" s="5"/>
      <c r="BB34" s="5">
        <f t="shared" si="98"/>
        <v>0</v>
      </c>
      <c r="BC34" s="5"/>
      <c r="BD34" s="5">
        <f t="shared" si="99"/>
        <v>0</v>
      </c>
      <c r="BE34" s="5"/>
      <c r="BF34" s="5">
        <f t="shared" si="100"/>
        <v>0</v>
      </c>
      <c r="BG34" s="5"/>
      <c r="BH34" s="5">
        <f t="shared" si="101"/>
        <v>0</v>
      </c>
      <c r="BI34" s="5"/>
      <c r="BJ34" s="5">
        <f t="shared" si="102"/>
        <v>0</v>
      </c>
      <c r="BK34" s="5"/>
      <c r="BL34" s="5">
        <f t="shared" si="103"/>
        <v>0</v>
      </c>
      <c r="BM34" s="5"/>
      <c r="BN34" s="5">
        <f t="shared" si="104"/>
        <v>0</v>
      </c>
      <c r="BO34" s="5"/>
      <c r="BP34" s="5">
        <f t="shared" si="105"/>
        <v>0</v>
      </c>
      <c r="BQ34" s="5"/>
      <c r="BR34" s="5">
        <f t="shared" si="106"/>
        <v>0</v>
      </c>
      <c r="BS34" s="5"/>
      <c r="BT34" s="5">
        <f t="shared" si="107"/>
        <v>0</v>
      </c>
      <c r="BU34" s="5"/>
      <c r="BV34" s="5">
        <f t="shared" si="108"/>
        <v>0</v>
      </c>
      <c r="BW34" s="5"/>
      <c r="BX34" s="5">
        <f t="shared" si="109"/>
        <v>0</v>
      </c>
      <c r="BY34" s="5"/>
      <c r="BZ34" s="5">
        <f t="shared" si="110"/>
        <v>0</v>
      </c>
      <c r="CA34" s="5"/>
      <c r="CB34" s="5">
        <f t="shared" si="111"/>
        <v>0</v>
      </c>
      <c r="CC34" s="5"/>
      <c r="CD34" s="5">
        <f t="shared" si="112"/>
        <v>0</v>
      </c>
      <c r="CE34" s="5"/>
      <c r="CF34" s="5">
        <f t="shared" si="113"/>
        <v>0</v>
      </c>
      <c r="CG34" s="5"/>
      <c r="CH34" s="5">
        <f t="shared" si="114"/>
        <v>0</v>
      </c>
      <c r="CI34" s="5"/>
      <c r="CJ34" s="5">
        <f t="shared" si="115"/>
        <v>0</v>
      </c>
      <c r="CK34" s="5"/>
      <c r="CL34" s="5">
        <f t="shared" si="116"/>
        <v>0</v>
      </c>
      <c r="CM34" s="5"/>
      <c r="CN34" s="5">
        <f t="shared" si="117"/>
        <v>0</v>
      </c>
      <c r="CO34" s="5"/>
      <c r="CP34" s="5">
        <f t="shared" si="118"/>
        <v>0</v>
      </c>
      <c r="CQ34" s="5"/>
      <c r="CR34" s="5">
        <f t="shared" si="119"/>
        <v>0</v>
      </c>
      <c r="CS34" s="5"/>
      <c r="CT34" s="5">
        <f t="shared" si="120"/>
        <v>0</v>
      </c>
      <c r="CU34" s="5"/>
      <c r="CV34" s="5">
        <f t="shared" si="121"/>
        <v>0</v>
      </c>
      <c r="CW34" s="5"/>
      <c r="CX34" s="5">
        <f t="shared" si="122"/>
        <v>0</v>
      </c>
      <c r="CY34" s="5"/>
      <c r="CZ34" s="5">
        <f t="shared" si="123"/>
        <v>0</v>
      </c>
      <c r="DA34" s="5"/>
      <c r="DB34" s="5">
        <f t="shared" si="124"/>
        <v>0</v>
      </c>
      <c r="DC34" s="5"/>
      <c r="DD34" s="5">
        <f t="shared" si="125"/>
        <v>0</v>
      </c>
      <c r="DE34" s="5"/>
      <c r="DF34" s="5">
        <f t="shared" si="126"/>
        <v>0</v>
      </c>
      <c r="DG34" s="5"/>
      <c r="DH34" s="5">
        <f t="shared" si="127"/>
        <v>0</v>
      </c>
      <c r="DI34" s="5"/>
      <c r="DJ34" s="5">
        <f t="shared" si="128"/>
        <v>0</v>
      </c>
      <c r="DK34" s="5"/>
      <c r="DL34" s="5">
        <f t="shared" si="129"/>
        <v>0</v>
      </c>
      <c r="DM34" s="5"/>
      <c r="DN34" s="5">
        <f t="shared" si="130"/>
        <v>0</v>
      </c>
      <c r="DO34" s="5"/>
      <c r="DP34" s="5">
        <f t="shared" si="131"/>
        <v>0</v>
      </c>
      <c r="DQ34" s="5"/>
      <c r="DR34" s="5">
        <f t="shared" si="132"/>
        <v>0</v>
      </c>
      <c r="DS34" s="5"/>
      <c r="DT34" s="5">
        <f t="shared" si="133"/>
        <v>0</v>
      </c>
      <c r="DU34" s="5"/>
      <c r="DV34" s="5">
        <f t="shared" si="134"/>
        <v>0</v>
      </c>
      <c r="DW34" s="5"/>
      <c r="DX34" s="5">
        <f t="shared" si="135"/>
        <v>0</v>
      </c>
      <c r="DY34" s="5"/>
      <c r="DZ34" s="5">
        <f t="shared" si="136"/>
        <v>0</v>
      </c>
      <c r="EA34" s="6"/>
      <c r="EB34" s="5">
        <f t="shared" si="137"/>
        <v>0</v>
      </c>
      <c r="EC34" s="5"/>
      <c r="ED34" s="5">
        <f t="shared" si="138"/>
        <v>0</v>
      </c>
      <c r="EE34" s="5"/>
      <c r="EF34" s="5">
        <f t="shared" si="139"/>
        <v>0</v>
      </c>
      <c r="EG34" s="7">
        <f t="shared" si="140"/>
        <v>0</v>
      </c>
      <c r="EH34" s="7">
        <f t="shared" si="140"/>
        <v>0</v>
      </c>
      <c r="EJ34" s="26"/>
    </row>
    <row r="35" spans="1:140" ht="60" x14ac:dyDescent="0.25">
      <c r="A35" s="3"/>
      <c r="B35" s="24">
        <v>15</v>
      </c>
      <c r="C35" s="37" t="s">
        <v>174</v>
      </c>
      <c r="D35" s="30">
        <f t="shared" si="65"/>
        <v>9860</v>
      </c>
      <c r="E35" s="30">
        <v>9959</v>
      </c>
      <c r="F35" s="4">
        <v>7.95</v>
      </c>
      <c r="G35" s="8">
        <v>1</v>
      </c>
      <c r="H35" s="8">
        <v>1</v>
      </c>
      <c r="I35" s="30">
        <v>1.4</v>
      </c>
      <c r="J35" s="30">
        <v>1.68</v>
      </c>
      <c r="K35" s="30">
        <v>2.23</v>
      </c>
      <c r="L35" s="30">
        <v>2.57</v>
      </c>
      <c r="M35" s="5"/>
      <c r="N35" s="5">
        <f t="shared" si="78"/>
        <v>0</v>
      </c>
      <c r="O35" s="5"/>
      <c r="P35" s="5">
        <f t="shared" si="79"/>
        <v>0</v>
      </c>
      <c r="Q35" s="5"/>
      <c r="R35" s="5">
        <f t="shared" si="80"/>
        <v>0</v>
      </c>
      <c r="S35" s="5"/>
      <c r="T35" s="5">
        <f t="shared" si="81"/>
        <v>0</v>
      </c>
      <c r="U35" s="5"/>
      <c r="V35" s="5">
        <f t="shared" si="82"/>
        <v>0</v>
      </c>
      <c r="W35" s="5"/>
      <c r="X35" s="5">
        <f t="shared" si="83"/>
        <v>0</v>
      </c>
      <c r="Y35" s="5"/>
      <c r="Z35" s="5">
        <f t="shared" si="84"/>
        <v>0</v>
      </c>
      <c r="AA35" s="5"/>
      <c r="AB35" s="5">
        <f t="shared" si="85"/>
        <v>0</v>
      </c>
      <c r="AC35" s="5"/>
      <c r="AD35" s="5">
        <f t="shared" si="86"/>
        <v>0</v>
      </c>
      <c r="AE35" s="5"/>
      <c r="AF35" s="5">
        <f t="shared" si="87"/>
        <v>0</v>
      </c>
      <c r="AG35" s="5"/>
      <c r="AH35" s="5">
        <f t="shared" si="88"/>
        <v>0</v>
      </c>
      <c r="AI35" s="5"/>
      <c r="AJ35" s="5">
        <f t="shared" si="89"/>
        <v>0</v>
      </c>
      <c r="AK35" s="5"/>
      <c r="AL35" s="5">
        <f t="shared" si="90"/>
        <v>0</v>
      </c>
      <c r="AM35" s="5"/>
      <c r="AN35" s="5">
        <f t="shared" si="91"/>
        <v>0</v>
      </c>
      <c r="AO35" s="5"/>
      <c r="AP35" s="5">
        <f t="shared" si="92"/>
        <v>0</v>
      </c>
      <c r="AQ35" s="5"/>
      <c r="AR35" s="5">
        <f t="shared" si="93"/>
        <v>0</v>
      </c>
      <c r="AS35" s="5"/>
      <c r="AT35" s="5">
        <f t="shared" si="94"/>
        <v>0</v>
      </c>
      <c r="AU35" s="5"/>
      <c r="AV35" s="5">
        <f t="shared" si="95"/>
        <v>0</v>
      </c>
      <c r="AW35" s="5"/>
      <c r="AX35" s="5">
        <f t="shared" si="96"/>
        <v>0</v>
      </c>
      <c r="AY35" s="5"/>
      <c r="AZ35" s="5">
        <f t="shared" si="97"/>
        <v>0</v>
      </c>
      <c r="BA35" s="5"/>
      <c r="BB35" s="5">
        <f t="shared" si="98"/>
        <v>0</v>
      </c>
      <c r="BC35" s="5"/>
      <c r="BD35" s="5">
        <f t="shared" si="99"/>
        <v>0</v>
      </c>
      <c r="BE35" s="5"/>
      <c r="BF35" s="5">
        <f t="shared" si="100"/>
        <v>0</v>
      </c>
      <c r="BG35" s="5"/>
      <c r="BH35" s="5">
        <f t="shared" si="101"/>
        <v>0</v>
      </c>
      <c r="BI35" s="5"/>
      <c r="BJ35" s="5">
        <f t="shared" si="102"/>
        <v>0</v>
      </c>
      <c r="BK35" s="5"/>
      <c r="BL35" s="5">
        <f t="shared" si="103"/>
        <v>0</v>
      </c>
      <c r="BM35" s="5"/>
      <c r="BN35" s="5">
        <f t="shared" si="104"/>
        <v>0</v>
      </c>
      <c r="BO35" s="5"/>
      <c r="BP35" s="5">
        <f t="shared" si="105"/>
        <v>0</v>
      </c>
      <c r="BQ35" s="5"/>
      <c r="BR35" s="5">
        <f t="shared" si="106"/>
        <v>0</v>
      </c>
      <c r="BS35" s="5"/>
      <c r="BT35" s="5">
        <f t="shared" si="107"/>
        <v>0</v>
      </c>
      <c r="BU35" s="5"/>
      <c r="BV35" s="5">
        <f t="shared" si="108"/>
        <v>0</v>
      </c>
      <c r="BW35" s="5"/>
      <c r="BX35" s="5">
        <f t="shared" si="109"/>
        <v>0</v>
      </c>
      <c r="BY35" s="5"/>
      <c r="BZ35" s="5">
        <f t="shared" si="110"/>
        <v>0</v>
      </c>
      <c r="CA35" s="5"/>
      <c r="CB35" s="5">
        <f t="shared" si="111"/>
        <v>0</v>
      </c>
      <c r="CC35" s="5"/>
      <c r="CD35" s="5">
        <f t="shared" si="112"/>
        <v>0</v>
      </c>
      <c r="CE35" s="5"/>
      <c r="CF35" s="5">
        <f t="shared" si="113"/>
        <v>0</v>
      </c>
      <c r="CG35" s="5"/>
      <c r="CH35" s="5">
        <f t="shared" si="114"/>
        <v>0</v>
      </c>
      <c r="CI35" s="5"/>
      <c r="CJ35" s="5">
        <f t="shared" si="115"/>
        <v>0</v>
      </c>
      <c r="CK35" s="5"/>
      <c r="CL35" s="5">
        <f t="shared" si="116"/>
        <v>0</v>
      </c>
      <c r="CM35" s="5"/>
      <c r="CN35" s="5">
        <f t="shared" si="117"/>
        <v>0</v>
      </c>
      <c r="CO35" s="5"/>
      <c r="CP35" s="5">
        <f t="shared" si="118"/>
        <v>0</v>
      </c>
      <c r="CQ35" s="5"/>
      <c r="CR35" s="5">
        <f t="shared" si="119"/>
        <v>0</v>
      </c>
      <c r="CS35" s="5"/>
      <c r="CT35" s="5">
        <f t="shared" si="120"/>
        <v>0</v>
      </c>
      <c r="CU35" s="5"/>
      <c r="CV35" s="5">
        <f t="shared" si="121"/>
        <v>0</v>
      </c>
      <c r="CW35" s="5"/>
      <c r="CX35" s="5">
        <f t="shared" si="122"/>
        <v>0</v>
      </c>
      <c r="CY35" s="5"/>
      <c r="CZ35" s="5">
        <f t="shared" si="123"/>
        <v>0</v>
      </c>
      <c r="DA35" s="5"/>
      <c r="DB35" s="5">
        <f t="shared" si="124"/>
        <v>0</v>
      </c>
      <c r="DC35" s="5"/>
      <c r="DD35" s="5">
        <f t="shared" si="125"/>
        <v>0</v>
      </c>
      <c r="DE35" s="5"/>
      <c r="DF35" s="5">
        <f t="shared" si="126"/>
        <v>0</v>
      </c>
      <c r="DG35" s="5"/>
      <c r="DH35" s="5">
        <f t="shared" si="127"/>
        <v>0</v>
      </c>
      <c r="DI35" s="5"/>
      <c r="DJ35" s="5">
        <f t="shared" si="128"/>
        <v>0</v>
      </c>
      <c r="DK35" s="5"/>
      <c r="DL35" s="5">
        <f t="shared" si="129"/>
        <v>0</v>
      </c>
      <c r="DM35" s="5"/>
      <c r="DN35" s="5">
        <f t="shared" si="130"/>
        <v>0</v>
      </c>
      <c r="DO35" s="5"/>
      <c r="DP35" s="5">
        <f t="shared" si="131"/>
        <v>0</v>
      </c>
      <c r="DQ35" s="5"/>
      <c r="DR35" s="5">
        <f t="shared" si="132"/>
        <v>0</v>
      </c>
      <c r="DS35" s="5"/>
      <c r="DT35" s="5">
        <f t="shared" si="133"/>
        <v>0</v>
      </c>
      <c r="DU35" s="5"/>
      <c r="DV35" s="5">
        <f t="shared" si="134"/>
        <v>0</v>
      </c>
      <c r="DW35" s="5"/>
      <c r="DX35" s="5">
        <f t="shared" si="135"/>
        <v>0</v>
      </c>
      <c r="DY35" s="5"/>
      <c r="DZ35" s="5">
        <f t="shared" si="136"/>
        <v>0</v>
      </c>
      <c r="EA35" s="6"/>
      <c r="EB35" s="5">
        <f t="shared" si="137"/>
        <v>0</v>
      </c>
      <c r="EC35" s="5"/>
      <c r="ED35" s="5">
        <f t="shared" si="138"/>
        <v>0</v>
      </c>
      <c r="EE35" s="5"/>
      <c r="EF35" s="5">
        <f t="shared" si="139"/>
        <v>0</v>
      </c>
      <c r="EG35" s="7">
        <f t="shared" si="140"/>
        <v>0</v>
      </c>
      <c r="EH35" s="7">
        <f t="shared" si="140"/>
        <v>0</v>
      </c>
      <c r="EJ35" s="26"/>
    </row>
    <row r="36" spans="1:140" s="27" customFormat="1" ht="14.25" x14ac:dyDescent="0.2">
      <c r="A36" s="51">
        <v>9</v>
      </c>
      <c r="B36" s="44"/>
      <c r="C36" s="45" t="s">
        <v>175</v>
      </c>
      <c r="D36" s="52">
        <f t="shared" si="65"/>
        <v>9860</v>
      </c>
      <c r="E36" s="52">
        <v>9959</v>
      </c>
      <c r="F36" s="53">
        <v>1.42</v>
      </c>
      <c r="G36" s="54">
        <v>1</v>
      </c>
      <c r="H36" s="54">
        <v>1</v>
      </c>
      <c r="I36" s="52">
        <v>1.4</v>
      </c>
      <c r="J36" s="52">
        <v>1.68</v>
      </c>
      <c r="K36" s="52">
        <v>2.23</v>
      </c>
      <c r="L36" s="52">
        <v>2.57</v>
      </c>
      <c r="M36" s="49">
        <f>SUM(M37:M38)</f>
        <v>0</v>
      </c>
      <c r="N36" s="49">
        <f t="shared" ref="N36:BY36" si="141">SUM(N37:N38)</f>
        <v>0</v>
      </c>
      <c r="O36" s="49">
        <f t="shared" si="141"/>
        <v>0</v>
      </c>
      <c r="P36" s="49">
        <f t="shared" si="141"/>
        <v>0</v>
      </c>
      <c r="Q36" s="49">
        <f t="shared" si="141"/>
        <v>30</v>
      </c>
      <c r="R36" s="49">
        <f t="shared" si="141"/>
        <v>606400.2209999999</v>
      </c>
      <c r="S36" s="49">
        <f t="shared" si="141"/>
        <v>0</v>
      </c>
      <c r="T36" s="49">
        <f t="shared" si="141"/>
        <v>0</v>
      </c>
      <c r="U36" s="49">
        <f t="shared" si="141"/>
        <v>0</v>
      </c>
      <c r="V36" s="49">
        <f t="shared" si="141"/>
        <v>0</v>
      </c>
      <c r="W36" s="49">
        <f t="shared" si="141"/>
        <v>0</v>
      </c>
      <c r="X36" s="49">
        <f t="shared" si="141"/>
        <v>0</v>
      </c>
      <c r="Y36" s="49">
        <f t="shared" si="141"/>
        <v>66</v>
      </c>
      <c r="Z36" s="49">
        <f t="shared" si="141"/>
        <v>1600896.58344</v>
      </c>
      <c r="AA36" s="49">
        <f t="shared" si="141"/>
        <v>0</v>
      </c>
      <c r="AB36" s="49">
        <f t="shared" si="141"/>
        <v>0</v>
      </c>
      <c r="AC36" s="49">
        <f t="shared" si="141"/>
        <v>0</v>
      </c>
      <c r="AD36" s="49">
        <f t="shared" si="141"/>
        <v>0</v>
      </c>
      <c r="AE36" s="49">
        <f t="shared" si="141"/>
        <v>0</v>
      </c>
      <c r="AF36" s="49">
        <f t="shared" si="141"/>
        <v>0</v>
      </c>
      <c r="AG36" s="49">
        <f t="shared" si="141"/>
        <v>0</v>
      </c>
      <c r="AH36" s="49">
        <f t="shared" si="141"/>
        <v>0</v>
      </c>
      <c r="AI36" s="49">
        <f t="shared" si="141"/>
        <v>0</v>
      </c>
      <c r="AJ36" s="49">
        <f t="shared" si="141"/>
        <v>0</v>
      </c>
      <c r="AK36" s="49">
        <f t="shared" si="141"/>
        <v>0</v>
      </c>
      <c r="AL36" s="49">
        <f t="shared" si="141"/>
        <v>0</v>
      </c>
      <c r="AM36" s="49">
        <f t="shared" si="141"/>
        <v>0</v>
      </c>
      <c r="AN36" s="49">
        <f t="shared" si="141"/>
        <v>0</v>
      </c>
      <c r="AO36" s="49">
        <f t="shared" si="141"/>
        <v>0</v>
      </c>
      <c r="AP36" s="49">
        <f t="shared" si="141"/>
        <v>0</v>
      </c>
      <c r="AQ36" s="49">
        <f t="shared" si="141"/>
        <v>0</v>
      </c>
      <c r="AR36" s="49">
        <f t="shared" si="141"/>
        <v>0</v>
      </c>
      <c r="AS36" s="49">
        <f t="shared" si="141"/>
        <v>0</v>
      </c>
      <c r="AT36" s="49">
        <f t="shared" si="141"/>
        <v>0</v>
      </c>
      <c r="AU36" s="49">
        <f t="shared" si="141"/>
        <v>0</v>
      </c>
      <c r="AV36" s="49">
        <f t="shared" si="141"/>
        <v>0</v>
      </c>
      <c r="AW36" s="49">
        <f t="shared" si="141"/>
        <v>0</v>
      </c>
      <c r="AX36" s="49">
        <f t="shared" si="141"/>
        <v>0</v>
      </c>
      <c r="AY36" s="49">
        <f t="shared" si="141"/>
        <v>0</v>
      </c>
      <c r="AZ36" s="49">
        <f t="shared" si="141"/>
        <v>0</v>
      </c>
      <c r="BA36" s="49">
        <f t="shared" si="141"/>
        <v>0</v>
      </c>
      <c r="BB36" s="49">
        <f t="shared" si="141"/>
        <v>0</v>
      </c>
      <c r="BC36" s="49">
        <f t="shared" si="141"/>
        <v>0</v>
      </c>
      <c r="BD36" s="49">
        <f t="shared" si="141"/>
        <v>0</v>
      </c>
      <c r="BE36" s="49">
        <f t="shared" si="141"/>
        <v>0</v>
      </c>
      <c r="BF36" s="49">
        <f t="shared" si="141"/>
        <v>0</v>
      </c>
      <c r="BG36" s="49">
        <f t="shared" si="141"/>
        <v>0</v>
      </c>
      <c r="BH36" s="49">
        <f t="shared" si="141"/>
        <v>0</v>
      </c>
      <c r="BI36" s="49">
        <f t="shared" si="141"/>
        <v>0</v>
      </c>
      <c r="BJ36" s="49">
        <f t="shared" si="141"/>
        <v>0</v>
      </c>
      <c r="BK36" s="49">
        <f t="shared" si="141"/>
        <v>0</v>
      </c>
      <c r="BL36" s="49">
        <f t="shared" si="141"/>
        <v>0</v>
      </c>
      <c r="BM36" s="49">
        <f t="shared" si="141"/>
        <v>0</v>
      </c>
      <c r="BN36" s="49">
        <f t="shared" si="141"/>
        <v>0</v>
      </c>
      <c r="BO36" s="49">
        <f t="shared" si="141"/>
        <v>0</v>
      </c>
      <c r="BP36" s="49">
        <f t="shared" si="141"/>
        <v>0</v>
      </c>
      <c r="BQ36" s="49">
        <f t="shared" si="141"/>
        <v>0</v>
      </c>
      <c r="BR36" s="49">
        <f t="shared" si="141"/>
        <v>0</v>
      </c>
      <c r="BS36" s="49">
        <f t="shared" si="141"/>
        <v>0</v>
      </c>
      <c r="BT36" s="49">
        <f t="shared" si="141"/>
        <v>0</v>
      </c>
      <c r="BU36" s="49">
        <f t="shared" si="141"/>
        <v>0</v>
      </c>
      <c r="BV36" s="49">
        <f t="shared" si="141"/>
        <v>0</v>
      </c>
      <c r="BW36" s="49">
        <f t="shared" si="141"/>
        <v>0</v>
      </c>
      <c r="BX36" s="49">
        <f t="shared" si="141"/>
        <v>0</v>
      </c>
      <c r="BY36" s="49">
        <f t="shared" si="141"/>
        <v>0</v>
      </c>
      <c r="BZ36" s="49">
        <f t="shared" ref="BZ36:EH36" si="142">SUM(BZ37:BZ38)</f>
        <v>0</v>
      </c>
      <c r="CA36" s="49">
        <f t="shared" si="142"/>
        <v>0</v>
      </c>
      <c r="CB36" s="49">
        <f t="shared" si="142"/>
        <v>0</v>
      </c>
      <c r="CC36" s="49">
        <f t="shared" si="142"/>
        <v>0</v>
      </c>
      <c r="CD36" s="49">
        <f t="shared" si="142"/>
        <v>0</v>
      </c>
      <c r="CE36" s="49">
        <f t="shared" si="142"/>
        <v>0</v>
      </c>
      <c r="CF36" s="49">
        <f t="shared" si="142"/>
        <v>0</v>
      </c>
      <c r="CG36" s="49">
        <f t="shared" si="142"/>
        <v>0</v>
      </c>
      <c r="CH36" s="49">
        <f t="shared" si="142"/>
        <v>0</v>
      </c>
      <c r="CI36" s="49">
        <f t="shared" si="142"/>
        <v>0</v>
      </c>
      <c r="CJ36" s="49">
        <f t="shared" si="142"/>
        <v>0</v>
      </c>
      <c r="CK36" s="49">
        <f t="shared" si="142"/>
        <v>0</v>
      </c>
      <c r="CL36" s="49">
        <f t="shared" si="142"/>
        <v>0</v>
      </c>
      <c r="CM36" s="49">
        <f t="shared" si="142"/>
        <v>0</v>
      </c>
      <c r="CN36" s="49">
        <f t="shared" si="142"/>
        <v>0</v>
      </c>
      <c r="CO36" s="49">
        <f t="shared" si="142"/>
        <v>0</v>
      </c>
      <c r="CP36" s="49">
        <f t="shared" si="142"/>
        <v>0</v>
      </c>
      <c r="CQ36" s="49">
        <v>0</v>
      </c>
      <c r="CR36" s="49">
        <f t="shared" si="142"/>
        <v>0</v>
      </c>
      <c r="CS36" s="49">
        <f t="shared" si="142"/>
        <v>0</v>
      </c>
      <c r="CT36" s="49">
        <f t="shared" si="142"/>
        <v>0</v>
      </c>
      <c r="CU36" s="49">
        <f t="shared" si="142"/>
        <v>0</v>
      </c>
      <c r="CV36" s="49">
        <f t="shared" si="142"/>
        <v>0</v>
      </c>
      <c r="CW36" s="49">
        <f t="shared" si="142"/>
        <v>0</v>
      </c>
      <c r="CX36" s="49">
        <f t="shared" si="142"/>
        <v>0</v>
      </c>
      <c r="CY36" s="49">
        <f t="shared" si="142"/>
        <v>0</v>
      </c>
      <c r="CZ36" s="49">
        <f t="shared" si="142"/>
        <v>0</v>
      </c>
      <c r="DA36" s="49">
        <f t="shared" si="142"/>
        <v>0</v>
      </c>
      <c r="DB36" s="49">
        <f t="shared" si="142"/>
        <v>0</v>
      </c>
      <c r="DC36" s="49">
        <f t="shared" si="142"/>
        <v>0</v>
      </c>
      <c r="DD36" s="49">
        <f t="shared" si="142"/>
        <v>0</v>
      </c>
      <c r="DE36" s="49">
        <f t="shared" si="142"/>
        <v>0</v>
      </c>
      <c r="DF36" s="49">
        <f t="shared" si="142"/>
        <v>0</v>
      </c>
      <c r="DG36" s="49">
        <f t="shared" si="142"/>
        <v>0</v>
      </c>
      <c r="DH36" s="49">
        <f t="shared" si="142"/>
        <v>0</v>
      </c>
      <c r="DI36" s="49">
        <f t="shared" si="142"/>
        <v>0</v>
      </c>
      <c r="DJ36" s="49">
        <f t="shared" si="142"/>
        <v>0</v>
      </c>
      <c r="DK36" s="49">
        <f t="shared" si="142"/>
        <v>0</v>
      </c>
      <c r="DL36" s="49">
        <f t="shared" si="142"/>
        <v>0</v>
      </c>
      <c r="DM36" s="49">
        <f t="shared" si="142"/>
        <v>0</v>
      </c>
      <c r="DN36" s="49">
        <f t="shared" si="142"/>
        <v>0</v>
      </c>
      <c r="DO36" s="49">
        <f t="shared" si="142"/>
        <v>0</v>
      </c>
      <c r="DP36" s="49">
        <f t="shared" si="142"/>
        <v>0</v>
      </c>
      <c r="DQ36" s="49">
        <f t="shared" si="142"/>
        <v>0</v>
      </c>
      <c r="DR36" s="49">
        <f t="shared" si="142"/>
        <v>0</v>
      </c>
      <c r="DS36" s="49">
        <f t="shared" si="142"/>
        <v>0</v>
      </c>
      <c r="DT36" s="49">
        <f t="shared" si="142"/>
        <v>0</v>
      </c>
      <c r="DU36" s="49">
        <f t="shared" si="142"/>
        <v>0</v>
      </c>
      <c r="DV36" s="49">
        <f t="shared" si="142"/>
        <v>0</v>
      </c>
      <c r="DW36" s="49">
        <f t="shared" si="142"/>
        <v>0</v>
      </c>
      <c r="DX36" s="49">
        <f t="shared" si="142"/>
        <v>0</v>
      </c>
      <c r="DY36" s="49">
        <f t="shared" si="142"/>
        <v>0</v>
      </c>
      <c r="DZ36" s="49">
        <f t="shared" si="142"/>
        <v>0</v>
      </c>
      <c r="EA36" s="50">
        <f t="shared" si="142"/>
        <v>0</v>
      </c>
      <c r="EB36" s="49">
        <f t="shared" si="142"/>
        <v>0</v>
      </c>
      <c r="EC36" s="9">
        <f t="shared" si="142"/>
        <v>0</v>
      </c>
      <c r="ED36" s="9">
        <f t="shared" si="142"/>
        <v>0</v>
      </c>
      <c r="EE36" s="49">
        <f t="shared" si="142"/>
        <v>0</v>
      </c>
      <c r="EF36" s="49">
        <f t="shared" si="142"/>
        <v>0</v>
      </c>
      <c r="EG36" s="49">
        <f t="shared" si="142"/>
        <v>96</v>
      </c>
      <c r="EH36" s="49">
        <f t="shared" si="142"/>
        <v>2207296.8044400001</v>
      </c>
      <c r="EJ36" s="28"/>
    </row>
    <row r="37" spans="1:140" ht="30" x14ac:dyDescent="0.25">
      <c r="A37" s="3"/>
      <c r="B37" s="24">
        <v>16</v>
      </c>
      <c r="C37" s="37" t="s">
        <v>176</v>
      </c>
      <c r="D37" s="30">
        <f t="shared" si="65"/>
        <v>9860</v>
      </c>
      <c r="E37" s="30">
        <v>9959</v>
      </c>
      <c r="F37" s="4">
        <v>1.38</v>
      </c>
      <c r="G37" s="8">
        <v>1</v>
      </c>
      <c r="H37" s="16">
        <v>1.1000000000000001</v>
      </c>
      <c r="I37" s="30">
        <v>1.4</v>
      </c>
      <c r="J37" s="30">
        <v>1.68</v>
      </c>
      <c r="K37" s="30">
        <v>2.23</v>
      </c>
      <c r="L37" s="30">
        <v>2.57</v>
      </c>
      <c r="M37" s="5"/>
      <c r="N37" s="5">
        <f>SUM(M37/12*5*$D37*$F37*$G37*$I37*N$12)+SUM(M37/12*4*$D37*$F37*$H37*$I37*N$12)+SUM(M37/12*3*$E37*$F37*$H37*$I37*N$12)</f>
        <v>0</v>
      </c>
      <c r="O37" s="5"/>
      <c r="P37" s="5">
        <f>SUM(O37/12*5*$D37*$F37*$G37*$I37*P$12)+SUM(O37/12*4*$D37*$F37*$H37*$I37*P$12)+SUM(O37/12*3*$E37*$F37*$H37*$I37*P$12)</f>
        <v>0</v>
      </c>
      <c r="Q37" s="5">
        <v>30</v>
      </c>
      <c r="R37" s="5">
        <f>SUM(Q37/12*5*$D37*$F37*$G37*$I37*R$12)+SUM(Q37/12*4*$D37*$F37*$H37*$I37*R$12)+SUM(Q37/12*3*$E37*$F37*$H37*$I37*R$12)</f>
        <v>606400.2209999999</v>
      </c>
      <c r="S37" s="5"/>
      <c r="T37" s="5">
        <f>SUM(S37/12*5*$D37*$F37*$G37*$I37*T$12)+SUM(S37/12*4*$D37*$F37*$H37*$I37*T$12)+SUM(S37/12*3*$E37*$F37*$H37*$I37*T$12)</f>
        <v>0</v>
      </c>
      <c r="U37" s="5"/>
      <c r="V37" s="5">
        <f>SUM(U37/12*5*$D37*$F37*$G37*$I37*V$12)+SUM(U37/12*4*$D37*$F37*$H37*$I37*V$12)+SUM(U37/12*3*$E37*$F37*$H37*$I37*V$12)</f>
        <v>0</v>
      </c>
      <c r="W37" s="5"/>
      <c r="X37" s="5">
        <f>SUM(W37/12*5*$D37*$F37*$G37*$I37*X$12)+SUM(W37/12*4*$D37*$F37*$H37*$I37*X$12)+SUM(W37/12*3*$E37*$F37*$H37*$I37*X$12)</f>
        <v>0</v>
      </c>
      <c r="Y37" s="5">
        <v>66</v>
      </c>
      <c r="Z37" s="5">
        <f>SUM(Y37/12*5*$D37*$F37*$G37*$J37*Z$12)+SUM(Y37/12*4*$D37*$F37*$H37*$J37*Z$12)+SUM(Y37/12*3*$E37*$F37*$H37*$J37*Z$12)</f>
        <v>1600896.58344</v>
      </c>
      <c r="AA37" s="5"/>
      <c r="AB37" s="5">
        <f>SUM(AA37/12*5*$D37*$F37*$G37*$I37*AB$12)+SUM(AA37/12*4*$D37*$F37*$H37*$I37*AB$12)+SUM(AA37/12*3*$E37*$F37*$H37*$I37*AB$12)</f>
        <v>0</v>
      </c>
      <c r="AC37" s="5"/>
      <c r="AD37" s="5">
        <f>SUM(AC37/12*5*$D37*$F37*$G37*$J37*AD$12)+SUM(AC37/12*4*$D37*$F37*$H37*$J37*AD$12)+SUM(AC37/12*3*$E37*$F37*$H37*$J37*AD$12)</f>
        <v>0</v>
      </c>
      <c r="AE37" s="5"/>
      <c r="AF37" s="5">
        <f>SUM(AE37/12*5*$D37*$F37*$G37*$J37*AF$12)+SUM(AE37/12*4*$D37*$F37*$H37*$J37*AF$12)+SUM(AE37/12*3*$E37*$F37*$H37*$J37*AF$12)</f>
        <v>0</v>
      </c>
      <c r="AG37" s="5"/>
      <c r="AH37" s="5">
        <f>SUM(AG37/12*5*$D37*$F37*$G37*$J37*AH$12)+SUM(AG37/12*4*$D37*$F37*$H37*$J37*AH$12)+SUM(AG37/12*3*$E37*$F37*$H37*$J37*AH$12)</f>
        <v>0</v>
      </c>
      <c r="AI37" s="5"/>
      <c r="AJ37" s="5">
        <f>SUM(AI37/12*5*$D37*$F37*$G37*$J37*AJ$12)+SUM(AI37/12*4*$D37*$F37*$H37*$J37*AJ$12)+SUM(AI37/12*3*$E37*$F37*$H37*$J37*AJ$12)</f>
        <v>0</v>
      </c>
      <c r="AK37" s="5"/>
      <c r="AL37" s="5">
        <f>SUM(AK37/12*5*$D37*$F37*$G37*$J37*AL$12)+SUM(AK37/12*4*$D37*$F37*$H37*$J37*AL$12)+SUM(AK37/12*3*$E37*$F37*$H37*$J37*AL$12)</f>
        <v>0</v>
      </c>
      <c r="AM37" s="5"/>
      <c r="AN37" s="5">
        <f>SUM(AM37/12*5*$D37*$F37*$G37*$J37*AN$12)+SUM(AM37/12*4*$D37*$F37*$H37*$J37*AN$12)+SUM(AM37/12*3*$E37*$F37*$H37*$J37*AN$12)</f>
        <v>0</v>
      </c>
      <c r="AO37" s="5"/>
      <c r="AP37" s="5">
        <f>SUM(AO37/12*5*$D37*$F37*$G37*$I37*AP$12)+SUM(AO37/12*4*$D37*$F37*$H37*$I37*AP$12)+SUM(AO37/12*3*$E37*$F37*$H37*$I37*AP$12)</f>
        <v>0</v>
      </c>
      <c r="AQ37" s="5"/>
      <c r="AR37" s="5">
        <f>SUM(AQ37/12*5*$D37*$F37*$G37*$I37*AR$12)+SUM(AQ37/12*4*$D37*$F37*$H37*$I37*AR$12)+SUM(AQ37/12*3*$E37*$F37*$H37*$I37*AR$12)</f>
        <v>0</v>
      </c>
      <c r="AS37" s="5"/>
      <c r="AT37" s="5">
        <f>SUM(AS37/12*5*$D37*$F37*$G37*$I37*AT$12)+SUM(AS37/12*4*$D37*$F37*$H37*$I37*AT$12)+SUM(AS37/12*3*$E37*$F37*$H37*$I37*AT$12)</f>
        <v>0</v>
      </c>
      <c r="AU37" s="5"/>
      <c r="AV37" s="5">
        <f>SUM(AU37/12*5*$D37*$F37*$G37*$J37*AV$12)+SUM(AU37/12*4*$D37*$F37*$H37*$J37*AV$12)+SUM(AU37/12*3*$E37*$F37*$H37*$J37*AV$12)</f>
        <v>0</v>
      </c>
      <c r="AW37" s="5"/>
      <c r="AX37" s="5">
        <f>SUM(AW37/12*5*$D37*$F37*$G37*$I37*AX$12)+SUM(AW37/12*4*$D37*$F37*$H37*$I37*AX$12)+SUM(AW37/12*3*$E37*$F37*$H37*$I37*AX$12)</f>
        <v>0</v>
      </c>
      <c r="AY37" s="5"/>
      <c r="AZ37" s="5">
        <f>SUM(AY37/12*5*$D37*$F37*$G37*$I37*AZ$12)+SUM(AY37/12*4*$D37*$F37*$H37*$I37*AZ$12)+SUM(AY37/12*3*$E37*$F37*$H37*$I37*AZ$12)</f>
        <v>0</v>
      </c>
      <c r="BA37" s="5"/>
      <c r="BB37" s="5">
        <f>SUM(BA37/12*5*$D37*$F37*$G37*$I37*BB$12)+SUM(BA37/12*4*$D37*$F37*$H37*$I37*BB$12)+SUM(BA37/12*3*$E37*$F37*$H37*$I37*BB$12)</f>
        <v>0</v>
      </c>
      <c r="BC37" s="5"/>
      <c r="BD37" s="5">
        <f>SUM(BC37/12*5*$D37*$F37*$G37*$I37*BD$12)+SUM(BC37/12*4*$D37*$F37*$H37*$I37*BD$12)+SUM(BC37/12*3*$E37*$F37*$H37*$I37*BD$12)</f>
        <v>0</v>
      </c>
      <c r="BE37" s="5"/>
      <c r="BF37" s="5">
        <f>SUM(BE37/12*5*$D37*$F37*$G37*$I37*BF$12)+SUM(BE37/12*4*$D37*$F37*$H37*$I37*BF$12)+SUM(BE37/12*3*$E37*$F37*$H37*$I37*BF$12)</f>
        <v>0</v>
      </c>
      <c r="BG37" s="5"/>
      <c r="BH37" s="5">
        <f>SUM(BG37/12*5*$D37*$F37*$G37*$I37*BH$12)+SUM(BG37/12*4*$D37*$F37*$H37*$I37*BH$12)+SUM(BG37/12*3*$E37*$F37*$H37*$I37*BH$12)</f>
        <v>0</v>
      </c>
      <c r="BI37" s="5"/>
      <c r="BJ37" s="5">
        <f>SUM(BI37/12*5*$D37*$F37*$G37*$I37*BJ$12)+SUM(BI37/12*4*$D37*$F37*$H37*$I37*BJ$12)+SUM(BI37/12*3*$E37*$F37*$H37*$I37*BJ$12)</f>
        <v>0</v>
      </c>
      <c r="BK37" s="5"/>
      <c r="BL37" s="5">
        <f>SUM(BK37/12*5*$D37*$F37*$G37*$I37*BL$12)+SUM(BK37/12*4*$D37*$F37*$H37*$I37*BL$12)+SUM(BK37/12*3*$E37*$F37*$H37*$I37*BL$12)</f>
        <v>0</v>
      </c>
      <c r="BM37" s="5"/>
      <c r="BN37" s="5">
        <f>SUM(BM37/12*5*$D37*$F37*$G37*$I37*BN$12)+SUM(BM37/12*4*$D37*$F37*$H37*$I37*BN$12)+SUM(BM37/12*3*$E37*$F37*$H37*$I37*BN$12)</f>
        <v>0</v>
      </c>
      <c r="BO37" s="5"/>
      <c r="BP37" s="5">
        <f>SUM(BO37/12*5*$D37*$F37*$G37*$I37*BP$12)+SUM(BO37/12*4*$D37*$F37*$H37*$I37*BP$12)+SUM(BO37/12*3*$E37*$F37*$H37*$I37*BP$12)</f>
        <v>0</v>
      </c>
      <c r="BQ37" s="5"/>
      <c r="BR37" s="5">
        <f>SUM(BQ37/12*5*$D37*$F37*$G37*$I37*BR$12)+SUM(BQ37/12*4*$D37*$F37*$H37*$I37*BR$12)+SUM(BQ37/12*3*$E37*$F37*$H37*$I37*BR$12)</f>
        <v>0</v>
      </c>
      <c r="BS37" s="5"/>
      <c r="BT37" s="5">
        <f>SUM(BS37/12*5*$D37*$F37*$G37*$I37*BT$12)+SUM(BS37/12*4*$D37*$F37*$H37*$I37*BT$12)+SUM(BS37/12*3*$E37*$F37*$H37*$I37*BT$12)</f>
        <v>0</v>
      </c>
      <c r="BU37" s="5"/>
      <c r="BV37" s="5">
        <f>SUM(BU37/12*5*$D37*$F37*$G37*$I37*BV$12)*SUM(BU37/12*4*$D37*$F37*$H37*$I37*BV$12)+SUM(BU37/12*3*$E37*$F37*$H37*$I37*BV$12)</f>
        <v>0</v>
      </c>
      <c r="BW37" s="5"/>
      <c r="BX37" s="5">
        <f>SUM(BW37/12*5*$D37*$F37*$G37*$J37*BX$12)+SUM(BW37/12*4*$D37*$F37*$H37*$J37*BX$12)+SUM(BW37/12*3*$E37*$F37*$H37*$J37*BX$12)</f>
        <v>0</v>
      </c>
      <c r="BY37" s="5"/>
      <c r="BZ37" s="5">
        <f>SUM(BY37/12*5*$D37*$F37*$G37*$I37*BZ$12)+SUM(BY37/12*4*$D37*$F37*$H37*$I37*BZ$12)+SUM(BY37/12*3*$E37*$F37*$H37*$I37*BZ$12)</f>
        <v>0</v>
      </c>
      <c r="CA37" s="5"/>
      <c r="CB37" s="5">
        <f>SUM(CA37/12*5*$D37*$F37*$G37*$I37*CB$12)+SUM(CA37/12*4*$D37*$F37*$H37*$I37*CB$12)+SUM(CA37/12*3*$E37*$F37*$H37*$I37*CB$12)</f>
        <v>0</v>
      </c>
      <c r="CC37" s="5"/>
      <c r="CD37" s="5">
        <f>SUM(CC37/12*5*$D37*$F37*$G37*$I37*CD$12)+SUM(CC37/12*4*$D37*$F37*$H37*$I37*CD$12)+SUM(CC37/12*3*$E37*$F37*$H37*$I37*CD$12)</f>
        <v>0</v>
      </c>
      <c r="CE37" s="5"/>
      <c r="CF37" s="5">
        <f>SUM(CE37/12*5*$D37*$F37*$G37*$J37*CF$12)+SUM(CE37/12*4*$D37*$F37*$H37*$J37*CF$12)+SUM(CE37/12*3*$E37*$F37*$H37*$J37*CF$12)</f>
        <v>0</v>
      </c>
      <c r="CG37" s="5"/>
      <c r="CH37" s="5">
        <f>SUM(CG37/12*5*$D37*$F37*$G37*$J37*CH$12)+SUM(CG37/12*4*$D37*$F37*$H37*$J37*CH$12)+SUM(CG37/12*3*$E37*$F37*$H37*$J37*CH$12)</f>
        <v>0</v>
      </c>
      <c r="CI37" s="5"/>
      <c r="CJ37" s="5">
        <f>SUM(CI37/12*5*$D37*$F37*$G37*$I37*CJ$12)+SUM(CI37/12*4*$D37*$F37*$H37*$I37*CJ$12)+SUM(CI37/12*3*$E37*$F37*$H37*$I37*CJ$12)</f>
        <v>0</v>
      </c>
      <c r="CK37" s="5"/>
      <c r="CL37" s="5">
        <f>SUM(CK37/12*5*$D37*$F37*$G37*$I37*CL$12)+SUM(CK37/12*4*$D37*$F37*$H37*$I37*CL$12)+SUM(CK37/12*3*$E37*$F37*$H37*$I37*CL$12)</f>
        <v>0</v>
      </c>
      <c r="CM37" s="5"/>
      <c r="CN37" s="5">
        <f>SUM(CM37/12*5*$D37*$F37*$G37*$I37*CN$12)+SUM(CM37/12*4*$D37*$F37*$H37*$I37*CN$12)+SUM(CM37/12*3*$E37*$F37*$H37*$I37*CN$12)</f>
        <v>0</v>
      </c>
      <c r="CO37" s="5"/>
      <c r="CP37" s="5">
        <f>SUM(CO37/12*5*$D37*$F37*$G37*$I37*CP$12)+SUM(CO37/12*4*$D37*$F37*$H37*$I37*CP$12)+SUM(CO37/12*3*$E37*$F37*$H37*$I37*CP$12)</f>
        <v>0</v>
      </c>
      <c r="CQ37" s="5"/>
      <c r="CR37" s="5">
        <f>SUM(CQ37/12*5*$D37*$F37*$G37*$I37*CR$12)+SUM(CQ37/12*4*$D37*$F37*$H37*$I37*CR$12)+SUM(CQ37/12*3*$E37*$F37*$H37*$I37*CR$12)</f>
        <v>0</v>
      </c>
      <c r="CS37" s="5"/>
      <c r="CT37" s="5">
        <f>SUM(CS37/12*5*$D37*$F37*$G37*$I37*CT$12)+SUM(CS37/12*4*$D37*$F37*$H37*$I37*CT$12)+SUM(CS37/12*3*$E37*$F37*$H37*$I37*CT$12)</f>
        <v>0</v>
      </c>
      <c r="CU37" s="5"/>
      <c r="CV37" s="5">
        <f>SUM(CU37/12*5*$D37*$F37*$G37*$I37*CV$12)+SUM(CU37/12*4*$D37*$F37*$H37*$I37*CV$12)+SUM(CU37/12*3*$E37*$F37*$H37*$I37*CV$12)</f>
        <v>0</v>
      </c>
      <c r="CW37" s="5"/>
      <c r="CX37" s="5">
        <f>SUM(CW37/12*5*$D37*$F37*$G37*$I37*CX$12)+SUM(CW37/12*4*$D37*$F37*$H37*$I37*CX$12)+SUM(CW37/12*3*$E37*$F37*$H37*$I37*CX$12)</f>
        <v>0</v>
      </c>
      <c r="CY37" s="5"/>
      <c r="CZ37" s="5">
        <f>SUM(CY37/12*5*$D37*$F37*$G37*$I37*CZ$12)+SUM(CY37/12*4*$D37*$F37*$H37*$I37*CZ$12)+SUM(CY37/12*3*$E37*$F37*$H37*$I37*CZ$12)</f>
        <v>0</v>
      </c>
      <c r="DA37" s="5"/>
      <c r="DB37" s="5">
        <f>SUM(DA37/12*5*$D37*$F37*$G37*$J37*DB$12)+SUM(DA37/12*4*$D37*$F37*$H37*$J37*DB$12)+SUM(DA37/12*3*$E37*$F37*$H37*$J37*DB$12)</f>
        <v>0</v>
      </c>
      <c r="DC37" s="5"/>
      <c r="DD37" s="5">
        <f>SUM(DC37/12*5*$D37*$F37*$G37*$J37*DD$12)+SUM(DC37/12*4*$D37*$F37*$H37*$J37*DD$12)+SUM(DC37/12*3*$E37*$F37*$H37*$J37*DD$12)</f>
        <v>0</v>
      </c>
      <c r="DE37" s="5"/>
      <c r="DF37" s="5">
        <f>SUM(DE37/12*5*$D37*$F37*$G37*$I37*DF$12)+SUM(DE37/12*4*$D37*$F37*$H37*$I37*DF$12)+SUM(DE37/12*3*$E37*$F37*$H37*$I37*DF$12)</f>
        <v>0</v>
      </c>
      <c r="DG37" s="5"/>
      <c r="DH37" s="5">
        <f>SUM(DG37/12*5*$D37*$F37*$G37*$J37*DH$12)+SUM(DG37/12*4*$D37*$F37*$H37*$J37*DH$12)+SUM(DG37/12*3*$E37*$F37*$H37*$J37*DH$12)</f>
        <v>0</v>
      </c>
      <c r="DI37" s="5"/>
      <c r="DJ37" s="5">
        <f>SUM(DI37/12*5*$D37*$F37*$G37*$J37*DJ$12)+SUM(DI37/12*4*$D37*$F37*$H37*$J37*DJ$12)+SUM(DI37/12*3*$E37*$F37*$H37*$J37*DJ$12)</f>
        <v>0</v>
      </c>
      <c r="DK37" s="5"/>
      <c r="DL37" s="5">
        <f>SUM(DK37/12*5*$D37*$F37*$G37*$J37*DL$12)+SUM(DK37/12*4*$D37*$F37*$H37*$J37*DL$12)+SUM(DK37/12*3*$E37*$F37*$H37*$J37*DL$12)</f>
        <v>0</v>
      </c>
      <c r="DM37" s="5"/>
      <c r="DN37" s="5">
        <f>SUM(DM37/12*5*$D37*$F37*$G37*$J37*DN$12)+SUM(DM37/12*4*$D37*$F37*$H37*$J37*DN$12)+SUM(DM37/12*3*$E37*$F37*$H37*$J37*DN$12)</f>
        <v>0</v>
      </c>
      <c r="DO37" s="5"/>
      <c r="DP37" s="5">
        <f>SUM(DO37/12*5*$D37*$F37*$G37*$I37*DP$12)+SUM(DO37/12*4*$D37*$F37*$H37*$I37*DP$12)+SUM(DO37/12*3*$E37*$F37*$H37*$I37*DP$12)</f>
        <v>0</v>
      </c>
      <c r="DQ37" s="5"/>
      <c r="DR37" s="5">
        <f>SUM(DQ37/12*5*$D37*$F37*$G37*$I37*DR$12)+SUM(DQ37/12*4*$D37*$F37*$H37*$I37*DR$12)+SUM(DQ37/12*3*$E37*$F37*$H37*$I37*DR$12)</f>
        <v>0</v>
      </c>
      <c r="DS37" s="5"/>
      <c r="DT37" s="5">
        <f>SUM(DS37/12*5*$D37*$F37*$G37*$J37*DT$12)+SUM(DS37/12*4*$D37*$F37*$H37*$J37*DT$12)+SUM(DS37/12*3*$E37*$F37*$H37*$J37*DT$12)</f>
        <v>0</v>
      </c>
      <c r="DU37" s="5"/>
      <c r="DV37" s="5">
        <f>SUM(DU37/12*5*$D37*$F37*$G37*$J37*DV$12)+SUM(DU37/12*4*$D37*$F37*$H37*$J37*DV$12)+SUM(DU37/12*3*$E37*$F37*$H37*$J37*DV$12)</f>
        <v>0</v>
      </c>
      <c r="DW37" s="5"/>
      <c r="DX37" s="5">
        <f>SUM(DW37/12*5*$D37*$F37*$G37*$J37*DX$12)+SUM(DW37/12*4*$D37*$F37*$H37*$J37*DX$12)+SUM(DW37/12*3*$E37*$F37*$H37*$J37*DX$12)</f>
        <v>0</v>
      </c>
      <c r="DY37" s="5"/>
      <c r="DZ37" s="5">
        <f>SUM(DY37/12*5*$D37*$F37*$G37*$K37*DZ$12)+SUM(DY37/12*4*$D37*$F37*$H37*$K37*DZ$12)+SUM(DY37/12*3*$E37*$F37*$H37*$K37*DZ$12)</f>
        <v>0</v>
      </c>
      <c r="EA37" s="6"/>
      <c r="EB37" s="5">
        <f>SUM(EA37/12*5*$D37*$F37*$G37*$L37*EB$12)+SUM(EA37/12*4*$D37*$F37*$H37*$L37*EB$12)+SUM(EA37/12*3*$E37*$F37*$H37*$L37*EB$12)</f>
        <v>0</v>
      </c>
      <c r="EC37" s="5"/>
      <c r="ED37" s="5">
        <f>SUM(EC37/12*5*$D37*$F37*$G37*$I37*ED$12)+SUM(EC37/12*4*$D37*$F37*$H37*$I37*ED$12)+SUM(EC37/12*3*$E37*$F37*$H37*$I37*ED$12)</f>
        <v>0</v>
      </c>
      <c r="EE37" s="5"/>
      <c r="EF37" s="5">
        <f>SUM(EE37/12*5*$D37*$F37*$G37*$I37*EF$12)+SUM(EE37/12*4*$D37*$F37*$H37*$I37*EF$12)+SUM(EE37/12*3*$E37*$F37*$H37*$I37*EF$12)</f>
        <v>0</v>
      </c>
      <c r="EG37" s="7">
        <f>SUM(Q37,W37,S37,M37,O37,BS37,CO37,DE37,DQ37,BU37,DO37,BG37,AW37,AO37,AQ37,AS37,BI37,CM37,U37,DW37,DC37,BW37,DU37,CE37,DG37,DK37,DI37,AC37,AE37,AG37,AI37,Y37,AK37,AM37,CG37,DY37,EA37,AU37,DS37,BK37,AY37,BA37,CQ37,CS37,CU37,CW37,CY37,BM37,BC37,BO37,BE37,BQ37,CI37,CC37,CK37,AA37,BY37,DA37,DM37,CA37,EC37,EE37)</f>
        <v>96</v>
      </c>
      <c r="EH37" s="7">
        <f>SUM(R37,X37,T37,N37,P37,BT37,CP37,DF37,DR37,BV37,DP37,BH37,AX37,AP37,AR37,AT37,BJ37,CN37,V37,DX37,DD37,BX37,DV37,CF37,DH37,DL37,DJ37,AD37,AF37,AH37,AJ37,Z37,AL37,AN37,CH37,DZ37,EB37,AV37,DT37,BL37,AZ37,BB37,CR37,CT37,CV37,CX37,CZ37,BN37,BD37,BP37,BF37,BR37,CJ37,CD37,CL37,AB37,BZ37,DB37,DN37,CB37,ED37,EF37)</f>
        <v>2207296.8044400001</v>
      </c>
      <c r="EJ37" s="26"/>
    </row>
    <row r="38" spans="1:140" ht="30" x14ac:dyDescent="0.25">
      <c r="A38" s="3"/>
      <c r="B38" s="24">
        <v>17</v>
      </c>
      <c r="C38" s="37" t="s">
        <v>177</v>
      </c>
      <c r="D38" s="30">
        <f t="shared" si="65"/>
        <v>9860</v>
      </c>
      <c r="E38" s="30">
        <v>9959</v>
      </c>
      <c r="F38" s="8">
        <v>2.09</v>
      </c>
      <c r="G38" s="8">
        <v>1</v>
      </c>
      <c r="H38" s="16">
        <v>1.1000000000000001</v>
      </c>
      <c r="I38" s="30">
        <v>1.4</v>
      </c>
      <c r="J38" s="30">
        <v>1.68</v>
      </c>
      <c r="K38" s="30">
        <v>2.23</v>
      </c>
      <c r="L38" s="30">
        <v>2.57</v>
      </c>
      <c r="M38" s="5"/>
      <c r="N38" s="5">
        <f>SUM(M38/12*5*$D38*$F38*$G38*$I38*N$12)+SUM(M38/12*4*$D38*$F38*$H38*$I38*N$12)+SUM(M38/12*3*$E38*$F38*$H38*$I38*N$12)</f>
        <v>0</v>
      </c>
      <c r="O38" s="5"/>
      <c r="P38" s="5">
        <f>SUM(O38/12*5*$D38*$F38*$G38*$I38*P$12)+SUM(O38/12*4*$D38*$F38*$H38*$I38*P$12)+SUM(O38/12*3*$E38*$F38*$H38*$I38*P$12)</f>
        <v>0</v>
      </c>
      <c r="Q38" s="5"/>
      <c r="R38" s="5">
        <f>SUM(Q38/12*5*$D38*$F38*$G38*$I38*R$12)+SUM(Q38/12*4*$D38*$F38*$H38*$I38*R$12)+SUM(Q38/12*3*$E38*$F38*$H38*$I38*R$12)</f>
        <v>0</v>
      </c>
      <c r="S38" s="5"/>
      <c r="T38" s="5">
        <f>SUM(S38/12*5*$D38*$F38*$G38*$I38*T$12)+SUM(S38/12*4*$D38*$F38*$H38*$I38*T$12)+SUM(S38/12*3*$E38*$F38*$H38*$I38*T$12)</f>
        <v>0</v>
      </c>
      <c r="U38" s="5"/>
      <c r="V38" s="5">
        <f>SUM(U38/12*5*$D38*$F38*$G38*$I38*V$12)+SUM(U38/12*4*$D38*$F38*$H38*$I38*V$12)+SUM(U38/12*3*$E38*$F38*$H38*$I38*V$12)</f>
        <v>0</v>
      </c>
      <c r="W38" s="5"/>
      <c r="X38" s="5">
        <f>SUM(W38/12*5*$D38*$F38*$G38*$I38*X$12)+SUM(W38/12*4*$D38*$F38*$H38*$I38*X$12)+SUM(W38/12*3*$E38*$F38*$H38*$I38*X$12)</f>
        <v>0</v>
      </c>
      <c r="Y38" s="5"/>
      <c r="Z38" s="5">
        <f>SUM(Y38/12*5*$D38*$F38*$G38*$J38*Z$12)+SUM(Y38/12*4*$D38*$F38*$H38*$J38*Z$12)+SUM(Y38/12*3*$E38*$F38*$H38*$J38*Z$12)</f>
        <v>0</v>
      </c>
      <c r="AA38" s="5"/>
      <c r="AB38" s="5">
        <f>SUM(AA38/12*5*$D38*$F38*$G38*$I38*AB$12)+SUM(AA38/12*4*$D38*$F38*$H38*$I38*AB$12)+SUM(AA38/12*3*$E38*$F38*$H38*$I38*AB$12)</f>
        <v>0</v>
      </c>
      <c r="AC38" s="5"/>
      <c r="AD38" s="5">
        <f>SUM(AC38/12*5*$D38*$F38*$G38*$J38*AD$12)+SUM(AC38/12*4*$D38*$F38*$H38*$J38*AD$12)+SUM(AC38/12*3*$E38*$F38*$H38*$J38*AD$12)</f>
        <v>0</v>
      </c>
      <c r="AE38" s="5"/>
      <c r="AF38" s="5">
        <f>SUM(AE38/12*5*$D38*$F38*$G38*$J38*AF$12)+SUM(AE38/12*4*$D38*$F38*$H38*$J38*AF$12)+SUM(AE38/12*3*$E38*$F38*$H38*$J38*AF$12)</f>
        <v>0</v>
      </c>
      <c r="AG38" s="5"/>
      <c r="AH38" s="5">
        <f>SUM(AG38/12*5*$D38*$F38*$G38*$J38*AH$12)+SUM(AG38/12*4*$D38*$F38*$H38*$J38*AH$12)+SUM(AG38/12*3*$E38*$F38*$H38*$J38*AH$12)</f>
        <v>0</v>
      </c>
      <c r="AI38" s="5"/>
      <c r="AJ38" s="5">
        <f>SUM(AI38/12*5*$D38*$F38*$G38*$J38*AJ$12)+SUM(AI38/12*4*$D38*$F38*$H38*$J38*AJ$12)+SUM(AI38/12*3*$E38*$F38*$H38*$J38*AJ$12)</f>
        <v>0</v>
      </c>
      <c r="AK38" s="5"/>
      <c r="AL38" s="5">
        <f>SUM(AK38/12*5*$D38*$F38*$G38*$J38*AL$12)+SUM(AK38/12*4*$D38*$F38*$H38*$J38*AL$12)+SUM(AK38/12*3*$E38*$F38*$H38*$J38*AL$12)</f>
        <v>0</v>
      </c>
      <c r="AM38" s="5"/>
      <c r="AN38" s="5">
        <f>SUM(AM38/12*5*$D38*$F38*$G38*$J38*AN$12)+SUM(AM38/12*4*$D38*$F38*$H38*$J38*AN$12)+SUM(AM38/12*3*$E38*$F38*$H38*$J38*AN$12)</f>
        <v>0</v>
      </c>
      <c r="AO38" s="5"/>
      <c r="AP38" s="5">
        <f>SUM(AO38/12*5*$D38*$F38*$G38*$I38*AP$12)+SUM(AO38/12*4*$D38*$F38*$H38*$I38*AP$12)+SUM(AO38/12*3*$E38*$F38*$H38*$I38*AP$12)</f>
        <v>0</v>
      </c>
      <c r="AQ38" s="5"/>
      <c r="AR38" s="5">
        <f>SUM(AQ38/12*5*$D38*$F38*$G38*$I38*AR$12)+SUM(AQ38/12*4*$D38*$F38*$H38*$I38*AR$12)+SUM(AQ38/12*3*$E38*$F38*$H38*$I38*AR$12)</f>
        <v>0</v>
      </c>
      <c r="AS38" s="5"/>
      <c r="AT38" s="5">
        <f>SUM(AS38/12*5*$D38*$F38*$G38*$I38*AT$12)+SUM(AS38/12*4*$D38*$F38*$H38*$I38*AT$12)+SUM(AS38/12*3*$E38*$F38*$H38*$I38*AT$12)</f>
        <v>0</v>
      </c>
      <c r="AU38" s="5"/>
      <c r="AV38" s="5">
        <f>SUM(AU38/12*5*$D38*$F38*$G38*$J38*AV$12)+SUM(AU38/12*4*$D38*$F38*$H38*$J38*AV$12)+SUM(AU38/12*3*$E38*$F38*$H38*$J38*AV$12)</f>
        <v>0</v>
      </c>
      <c r="AW38" s="5"/>
      <c r="AX38" s="5">
        <f>SUM(AW38/12*5*$D38*$F38*$G38*$I38*AX$12)+SUM(AW38/12*4*$D38*$F38*$H38*$I38*AX$12)+SUM(AW38/12*3*$E38*$F38*$H38*$I38*AX$12)</f>
        <v>0</v>
      </c>
      <c r="AY38" s="5"/>
      <c r="AZ38" s="5">
        <f>SUM(AY38/12*5*$D38*$F38*$G38*$I38*AZ$12)+SUM(AY38/12*4*$D38*$F38*$H38*$I38*AZ$12)+SUM(AY38/12*3*$E38*$F38*$H38*$I38*AZ$12)</f>
        <v>0</v>
      </c>
      <c r="BA38" s="5"/>
      <c r="BB38" s="5">
        <f>SUM(BA38/12*5*$D38*$F38*$G38*$I38*BB$12)+SUM(BA38/12*4*$D38*$F38*$H38*$I38*BB$12)+SUM(BA38/12*3*$E38*$F38*$H38*$I38*BB$12)</f>
        <v>0</v>
      </c>
      <c r="BC38" s="5"/>
      <c r="BD38" s="5">
        <f>SUM(BC38/12*5*$D38*$F38*$G38*$I38*BD$12)+SUM(BC38/12*4*$D38*$F38*$H38*$I38*BD$12)+SUM(BC38/12*3*$E38*$F38*$H38*$I38*BD$12)</f>
        <v>0</v>
      </c>
      <c r="BE38" s="5"/>
      <c r="BF38" s="5">
        <f>SUM(BE38/12*5*$D38*$F38*$G38*$I38*BF$12)+SUM(BE38/12*4*$D38*$F38*$H38*$I38*BF$12)+SUM(BE38/12*3*$E38*$F38*$H38*$I38*BF$12)</f>
        <v>0</v>
      </c>
      <c r="BG38" s="5"/>
      <c r="BH38" s="5">
        <f>SUM(BG38/12*5*$D38*$F38*$G38*$I38*BH$12)+SUM(BG38/12*4*$D38*$F38*$H38*$I38*BH$12)+SUM(BG38/12*3*$E38*$F38*$H38*$I38*BH$12)</f>
        <v>0</v>
      </c>
      <c r="BI38" s="5"/>
      <c r="BJ38" s="5">
        <f>SUM(BI38/12*5*$D38*$F38*$G38*$I38*BJ$12)+SUM(BI38/12*4*$D38*$F38*$H38*$I38*BJ$12)+SUM(BI38/12*3*$E38*$F38*$H38*$I38*BJ$12)</f>
        <v>0</v>
      </c>
      <c r="BK38" s="5"/>
      <c r="BL38" s="5">
        <f>SUM(BK38/12*5*$D38*$F38*$G38*$I38*BL$12)+SUM(BK38/12*4*$D38*$F38*$H38*$I38*BL$12)+SUM(BK38/12*3*$E38*$F38*$H38*$I38*BL$12)</f>
        <v>0</v>
      </c>
      <c r="BM38" s="5"/>
      <c r="BN38" s="5">
        <f>SUM(BM38/12*5*$D38*$F38*$G38*$I38*BN$12)+SUM(BM38/12*4*$D38*$F38*$H38*$I38*BN$12)+SUM(BM38/12*3*$E38*$F38*$H38*$I38*BN$12)</f>
        <v>0</v>
      </c>
      <c r="BO38" s="5"/>
      <c r="BP38" s="5">
        <f>SUM(BO38/12*5*$D38*$F38*$G38*$I38*BP$12)+SUM(BO38/12*4*$D38*$F38*$H38*$I38*BP$12)+SUM(BO38/12*3*$E38*$F38*$H38*$I38*BP$12)</f>
        <v>0</v>
      </c>
      <c r="BQ38" s="5"/>
      <c r="BR38" s="5">
        <f>SUM(BQ38/12*5*$D38*$F38*$G38*$I38*BR$12)+SUM(BQ38/12*4*$D38*$F38*$H38*$I38*BR$12)+SUM(BQ38/12*3*$E38*$F38*$H38*$I38*BR$12)</f>
        <v>0</v>
      </c>
      <c r="BS38" s="5"/>
      <c r="BT38" s="5">
        <f>SUM(BS38/12*5*$D38*$F38*$G38*$I38*BT$12)+SUM(BS38/12*4*$D38*$F38*$H38*$I38*BT$12)+SUM(BS38/12*3*$E38*$F38*$H38*$I38*BT$12)</f>
        <v>0</v>
      </c>
      <c r="BU38" s="5"/>
      <c r="BV38" s="5">
        <f>SUM(BU38/12*5*$D38*$F38*$G38*$I38*BV$12)*SUM(BU38/12*4*$D38*$F38*$H38*$I38*BV$12)+SUM(BU38/12*3*$E38*$F38*$H38*$I38*BV$12)</f>
        <v>0</v>
      </c>
      <c r="BW38" s="5"/>
      <c r="BX38" s="5">
        <f>SUM(BW38/12*5*$D38*$F38*$G38*$J38*BX$12)+SUM(BW38/12*4*$D38*$F38*$H38*$J38*BX$12)+SUM(BW38/12*3*$E38*$F38*$H38*$J38*BX$12)</f>
        <v>0</v>
      </c>
      <c r="BY38" s="5"/>
      <c r="BZ38" s="5">
        <f>SUM(BY38/12*5*$D38*$F38*$G38*$I38*BZ$12)+SUM(BY38/12*4*$D38*$F38*$H38*$I38*BZ$12)+SUM(BY38/12*3*$E38*$F38*$H38*$I38*BZ$12)</f>
        <v>0</v>
      </c>
      <c r="CA38" s="5"/>
      <c r="CB38" s="5">
        <f>SUM(CA38/12*5*$D38*$F38*$G38*$I38*CB$12)+SUM(CA38/12*4*$D38*$F38*$H38*$I38*CB$12)+SUM(CA38/12*3*$E38*$F38*$H38*$I38*CB$12)</f>
        <v>0</v>
      </c>
      <c r="CC38" s="5"/>
      <c r="CD38" s="5">
        <f>SUM(CC38/12*5*$D38*$F38*$G38*$I38*CD$12)+SUM(CC38/12*4*$D38*$F38*$H38*$I38*CD$12)+SUM(CC38/12*3*$E38*$F38*$H38*$I38*CD$12)</f>
        <v>0</v>
      </c>
      <c r="CE38" s="5"/>
      <c r="CF38" s="5">
        <f>SUM(CE38/12*5*$D38*$F38*$G38*$J38*CF$12)+SUM(CE38/12*4*$D38*$F38*$H38*$J38*CF$12)+SUM(CE38/12*3*$E38*$F38*$H38*$J38*CF$12)</f>
        <v>0</v>
      </c>
      <c r="CG38" s="5"/>
      <c r="CH38" s="5">
        <f>SUM(CG38/12*5*$D38*$F38*$G38*$J38*CH$12)+SUM(CG38/12*4*$D38*$F38*$H38*$J38*CH$12)+SUM(CG38/12*3*$E38*$F38*$H38*$J38*CH$12)</f>
        <v>0</v>
      </c>
      <c r="CI38" s="5"/>
      <c r="CJ38" s="5">
        <f>SUM(CI38/12*5*$D38*$F38*$G38*$I38*CJ$12)+SUM(CI38/12*4*$D38*$F38*$H38*$I38*CJ$12)+SUM(CI38/12*3*$E38*$F38*$H38*$I38*CJ$12)</f>
        <v>0</v>
      </c>
      <c r="CK38" s="5"/>
      <c r="CL38" s="5">
        <f>SUM(CK38/12*5*$D38*$F38*$G38*$I38*CL$12)+SUM(CK38/12*4*$D38*$F38*$H38*$I38*CL$12)+SUM(CK38/12*3*$E38*$F38*$H38*$I38*CL$12)</f>
        <v>0</v>
      </c>
      <c r="CM38" s="5"/>
      <c r="CN38" s="5">
        <f>SUM(CM38/12*5*$D38*$F38*$G38*$I38*CN$12)+SUM(CM38/12*4*$D38*$F38*$H38*$I38*CN$12)+SUM(CM38/12*3*$E38*$F38*$H38*$I38*CN$12)</f>
        <v>0</v>
      </c>
      <c r="CO38" s="5"/>
      <c r="CP38" s="5">
        <f>SUM(CO38/12*5*$D38*$F38*$G38*$I38*CP$12)+SUM(CO38/12*4*$D38*$F38*$H38*$I38*CP$12)+SUM(CO38/12*3*$E38*$F38*$H38*$I38*CP$12)</f>
        <v>0</v>
      </c>
      <c r="CQ38" s="5"/>
      <c r="CR38" s="5">
        <f>SUM(CQ38/12*5*$D38*$F38*$G38*$I38*CR$12)+SUM(CQ38/12*4*$D38*$F38*$H38*$I38*CR$12)+SUM(CQ38/12*3*$E38*$F38*$H38*$I38*CR$12)</f>
        <v>0</v>
      </c>
      <c r="CS38" s="5"/>
      <c r="CT38" s="5">
        <f>SUM(CS38/12*5*$D38*$F38*$G38*$I38*CT$12)+SUM(CS38/12*4*$D38*$F38*$H38*$I38*CT$12)+SUM(CS38/12*3*$E38*$F38*$H38*$I38*CT$12)</f>
        <v>0</v>
      </c>
      <c r="CU38" s="5"/>
      <c r="CV38" s="5">
        <f>SUM(CU38/12*5*$D38*$F38*$G38*$I38*CV$12)+SUM(CU38/12*4*$D38*$F38*$H38*$I38*CV$12)+SUM(CU38/12*3*$E38*$F38*$H38*$I38*CV$12)</f>
        <v>0</v>
      </c>
      <c r="CW38" s="5"/>
      <c r="CX38" s="5">
        <f>SUM(CW38/12*5*$D38*$F38*$G38*$I38*CX$12)+SUM(CW38/12*4*$D38*$F38*$H38*$I38*CX$12)+SUM(CW38/12*3*$E38*$F38*$H38*$I38*CX$12)</f>
        <v>0</v>
      </c>
      <c r="CY38" s="5"/>
      <c r="CZ38" s="5">
        <f>SUM(CY38/12*5*$D38*$F38*$G38*$I38*CZ$12)+SUM(CY38/12*4*$D38*$F38*$H38*$I38*CZ$12)+SUM(CY38/12*3*$E38*$F38*$H38*$I38*CZ$12)</f>
        <v>0</v>
      </c>
      <c r="DA38" s="5"/>
      <c r="DB38" s="5">
        <f>SUM(DA38/12*5*$D38*$F38*$G38*$J38*DB$12)+SUM(DA38/12*4*$D38*$F38*$H38*$J38*DB$12)+SUM(DA38/12*3*$E38*$F38*$H38*$J38*DB$12)</f>
        <v>0</v>
      </c>
      <c r="DC38" s="5"/>
      <c r="DD38" s="5">
        <f>SUM(DC38/12*5*$D38*$F38*$G38*$J38*DD$12)+SUM(DC38/12*4*$D38*$F38*$H38*$J38*DD$12)+SUM(DC38/12*3*$E38*$F38*$H38*$J38*DD$12)</f>
        <v>0</v>
      </c>
      <c r="DE38" s="5"/>
      <c r="DF38" s="5">
        <f>SUM(DE38/12*5*$D38*$F38*$G38*$I38*DF$12)+SUM(DE38/12*4*$D38*$F38*$H38*$I38*DF$12)+SUM(DE38/12*3*$E38*$F38*$H38*$I38*DF$12)</f>
        <v>0</v>
      </c>
      <c r="DG38" s="5"/>
      <c r="DH38" s="5">
        <f>SUM(DG38/12*5*$D38*$F38*$G38*$J38*DH$12)+SUM(DG38/12*4*$D38*$F38*$H38*$J38*DH$12)+SUM(DG38/12*3*$E38*$F38*$H38*$J38*DH$12)</f>
        <v>0</v>
      </c>
      <c r="DI38" s="5"/>
      <c r="DJ38" s="5">
        <f>SUM(DI38/12*5*$D38*$F38*$G38*$J38*DJ$12)+SUM(DI38/12*4*$D38*$F38*$H38*$J38*DJ$12)+SUM(DI38/12*3*$E38*$F38*$H38*$J38*DJ$12)</f>
        <v>0</v>
      </c>
      <c r="DK38" s="5"/>
      <c r="DL38" s="5">
        <f>SUM(DK38/12*5*$D38*$F38*$G38*$J38*DL$12)+SUM(DK38/12*4*$D38*$F38*$H38*$J38*DL$12)+SUM(DK38/12*3*$E38*$F38*$H38*$J38*DL$12)</f>
        <v>0</v>
      </c>
      <c r="DM38" s="5"/>
      <c r="DN38" s="5">
        <f>SUM(DM38/12*5*$D38*$F38*$G38*$J38*DN$12)+SUM(DM38/12*4*$D38*$F38*$H38*$J38*DN$12)+SUM(DM38/12*3*$E38*$F38*$H38*$J38*DN$12)</f>
        <v>0</v>
      </c>
      <c r="DO38" s="5"/>
      <c r="DP38" s="5">
        <f>SUM(DO38/12*5*$D38*$F38*$G38*$I38*DP$12)+SUM(DO38/12*4*$D38*$F38*$H38*$I38*DP$12)+SUM(DO38/12*3*$E38*$F38*$H38*$I38*DP$12)</f>
        <v>0</v>
      </c>
      <c r="DQ38" s="5"/>
      <c r="DR38" s="5">
        <f>SUM(DQ38/12*5*$D38*$F38*$G38*$I38*DR$12)+SUM(DQ38/12*4*$D38*$F38*$H38*$I38*DR$12)+SUM(DQ38/12*3*$E38*$F38*$H38*$I38*DR$12)</f>
        <v>0</v>
      </c>
      <c r="DS38" s="5"/>
      <c r="DT38" s="5">
        <f>SUM(DS38/12*5*$D38*$F38*$G38*$J38*DT$12)+SUM(DS38/12*4*$D38*$F38*$H38*$J38*DT$12)+SUM(DS38/12*3*$E38*$F38*$H38*$J38*DT$12)</f>
        <v>0</v>
      </c>
      <c r="DU38" s="5"/>
      <c r="DV38" s="5">
        <f>SUM(DU38/12*5*$D38*$F38*$G38*$J38*DV$12)+SUM(DU38/12*4*$D38*$F38*$H38*$J38*DV$12)+SUM(DU38/12*3*$E38*$F38*$H38*$J38*DV$12)</f>
        <v>0</v>
      </c>
      <c r="DW38" s="5"/>
      <c r="DX38" s="5">
        <f>SUM(DW38/12*5*$D38*$F38*$G38*$J38*DX$12)+SUM(DW38/12*4*$D38*$F38*$H38*$J38*DX$12)+SUM(DW38/12*3*$E38*$F38*$H38*$J38*DX$12)</f>
        <v>0</v>
      </c>
      <c r="DY38" s="5"/>
      <c r="DZ38" s="5">
        <f>SUM(DY38/12*5*$D38*$F38*$G38*$K38*DZ$12)+SUM(DY38/12*4*$D38*$F38*$H38*$K38*DZ$12)+SUM(DY38/12*3*$E38*$F38*$H38*$K38*DZ$12)</f>
        <v>0</v>
      </c>
      <c r="EA38" s="6"/>
      <c r="EB38" s="5">
        <f>SUM(EA38/12*5*$D38*$F38*$G38*$L38*EB$12)+SUM(EA38/12*4*$D38*$F38*$H38*$L38*EB$12)+SUM(EA38/12*3*$E38*$F38*$H38*$L38*EB$12)</f>
        <v>0</v>
      </c>
      <c r="EC38" s="5"/>
      <c r="ED38" s="5">
        <f>SUM(EC38/12*5*$D38*$F38*$G38*$I38*ED$12)+SUM(EC38/12*4*$D38*$F38*$H38*$I38*ED$12)+SUM(EC38/12*3*$E38*$F38*$H38*$I38*ED$12)</f>
        <v>0</v>
      </c>
      <c r="EE38" s="5"/>
      <c r="EF38" s="5">
        <f>SUM(EE38/12*5*$D38*$F38*$G38*$I38*EF$12)+SUM(EE38/12*4*$D38*$F38*$H38*$I38*EF$12)+SUM(EE38/12*3*$E38*$F38*$H38*$I38*EF$12)</f>
        <v>0</v>
      </c>
      <c r="EG38" s="7">
        <f>SUM(Q38,W38,S38,M38,O38,BS38,CO38,DE38,DQ38,BU38,DO38,BG38,AW38,AO38,AQ38,AS38,BI38,CM38,U38,DW38,DC38,BW38,DU38,CE38,DG38,DK38,DI38,AC38,AE38,AG38,AI38,Y38,AK38,AM38,CG38,DY38,EA38,AU38,DS38,BK38,AY38,BA38,CQ38,CS38,CU38,CW38,CY38,BM38,BC38,BO38,BE38,BQ38,CI38,CC38,CK38,AA38,BY38,DA38,DM38,CA38,EC38,EE38)</f>
        <v>0</v>
      </c>
      <c r="EH38" s="7">
        <f>SUM(R38,X38,T38,N38,P38,BT38,CP38,DF38,DR38,BV38,DP38,BH38,AX38,AP38,AR38,AT38,BJ38,CN38,V38,DX38,DD38,BX38,DV38,CF38,DH38,DL38,DJ38,AD38,AF38,AH38,AJ38,Z38,AL38,AN38,CH38,DZ38,EB38,AV38,DT38,BL38,AZ38,BB38,CR38,CT38,CV38,CX38,CZ38,BN38,BD38,BP38,BF38,BR38,CJ38,CD38,CL38,AB38,BZ38,DB38,DN38,CB38,ED38,EF38)</f>
        <v>0</v>
      </c>
      <c r="EJ38" s="26"/>
    </row>
    <row r="39" spans="1:140" s="27" customFormat="1" ht="14.25" x14ac:dyDescent="0.2">
      <c r="A39" s="51">
        <v>10</v>
      </c>
      <c r="B39" s="44"/>
      <c r="C39" s="45" t="s">
        <v>178</v>
      </c>
      <c r="D39" s="52">
        <f t="shared" si="65"/>
        <v>9860</v>
      </c>
      <c r="E39" s="52">
        <v>9959</v>
      </c>
      <c r="F39" s="53">
        <v>1.6</v>
      </c>
      <c r="G39" s="54">
        <v>1</v>
      </c>
      <c r="H39" s="54">
        <v>1</v>
      </c>
      <c r="I39" s="52">
        <v>1.4</v>
      </c>
      <c r="J39" s="52">
        <v>1.68</v>
      </c>
      <c r="K39" s="52">
        <v>2.23</v>
      </c>
      <c r="L39" s="52">
        <v>2.57</v>
      </c>
      <c r="M39" s="49">
        <f>M40</f>
        <v>0</v>
      </c>
      <c r="N39" s="49">
        <f t="shared" ref="N39:BY39" si="143">N40</f>
        <v>0</v>
      </c>
      <c r="O39" s="49">
        <f t="shared" si="143"/>
        <v>0</v>
      </c>
      <c r="P39" s="49">
        <f t="shared" si="143"/>
        <v>0</v>
      </c>
      <c r="Q39" s="49">
        <f t="shared" si="143"/>
        <v>19</v>
      </c>
      <c r="R39" s="49">
        <f t="shared" si="143"/>
        <v>445279.3893333333</v>
      </c>
      <c r="S39" s="49">
        <f t="shared" si="143"/>
        <v>0</v>
      </c>
      <c r="T39" s="49">
        <f t="shared" si="143"/>
        <v>0</v>
      </c>
      <c r="U39" s="49">
        <f t="shared" si="143"/>
        <v>0</v>
      </c>
      <c r="V39" s="49">
        <f t="shared" si="143"/>
        <v>0</v>
      </c>
      <c r="W39" s="49">
        <f t="shared" si="143"/>
        <v>0</v>
      </c>
      <c r="X39" s="49">
        <f t="shared" si="143"/>
        <v>0</v>
      </c>
      <c r="Y39" s="49">
        <f t="shared" si="143"/>
        <v>66</v>
      </c>
      <c r="Z39" s="49">
        <f t="shared" si="143"/>
        <v>1856111.9808</v>
      </c>
      <c r="AA39" s="49">
        <f t="shared" si="143"/>
        <v>0</v>
      </c>
      <c r="AB39" s="49">
        <f t="shared" si="143"/>
        <v>0</v>
      </c>
      <c r="AC39" s="49">
        <f t="shared" si="143"/>
        <v>0</v>
      </c>
      <c r="AD39" s="49">
        <f t="shared" si="143"/>
        <v>0</v>
      </c>
      <c r="AE39" s="49">
        <f t="shared" si="143"/>
        <v>0</v>
      </c>
      <c r="AF39" s="49">
        <f t="shared" si="143"/>
        <v>0</v>
      </c>
      <c r="AG39" s="49">
        <f t="shared" si="143"/>
        <v>0</v>
      </c>
      <c r="AH39" s="49">
        <f t="shared" si="143"/>
        <v>0</v>
      </c>
      <c r="AI39" s="49">
        <f t="shared" si="143"/>
        <v>0</v>
      </c>
      <c r="AJ39" s="49">
        <f t="shared" si="143"/>
        <v>0</v>
      </c>
      <c r="AK39" s="49">
        <f t="shared" si="143"/>
        <v>0</v>
      </c>
      <c r="AL39" s="49">
        <f t="shared" si="143"/>
        <v>0</v>
      </c>
      <c r="AM39" s="49">
        <f t="shared" si="143"/>
        <v>0</v>
      </c>
      <c r="AN39" s="49">
        <f t="shared" si="143"/>
        <v>0</v>
      </c>
      <c r="AO39" s="49">
        <f t="shared" si="143"/>
        <v>0</v>
      </c>
      <c r="AP39" s="49">
        <f t="shared" si="143"/>
        <v>0</v>
      </c>
      <c r="AQ39" s="49">
        <f t="shared" si="143"/>
        <v>0</v>
      </c>
      <c r="AR39" s="49">
        <f t="shared" si="143"/>
        <v>0</v>
      </c>
      <c r="AS39" s="49">
        <f t="shared" si="143"/>
        <v>0</v>
      </c>
      <c r="AT39" s="49">
        <f t="shared" si="143"/>
        <v>0</v>
      </c>
      <c r="AU39" s="49">
        <f t="shared" si="143"/>
        <v>0</v>
      </c>
      <c r="AV39" s="49">
        <f t="shared" si="143"/>
        <v>0</v>
      </c>
      <c r="AW39" s="49">
        <f t="shared" si="143"/>
        <v>0</v>
      </c>
      <c r="AX39" s="49">
        <f t="shared" si="143"/>
        <v>0</v>
      </c>
      <c r="AY39" s="49">
        <f t="shared" si="143"/>
        <v>0</v>
      </c>
      <c r="AZ39" s="49">
        <f t="shared" si="143"/>
        <v>0</v>
      </c>
      <c r="BA39" s="49">
        <f t="shared" si="143"/>
        <v>0</v>
      </c>
      <c r="BB39" s="49">
        <f t="shared" si="143"/>
        <v>0</v>
      </c>
      <c r="BC39" s="49">
        <f t="shared" si="143"/>
        <v>0</v>
      </c>
      <c r="BD39" s="49">
        <f t="shared" si="143"/>
        <v>0</v>
      </c>
      <c r="BE39" s="49">
        <f t="shared" si="143"/>
        <v>0</v>
      </c>
      <c r="BF39" s="49">
        <f t="shared" si="143"/>
        <v>0</v>
      </c>
      <c r="BG39" s="49">
        <f t="shared" si="143"/>
        <v>0</v>
      </c>
      <c r="BH39" s="49">
        <f t="shared" si="143"/>
        <v>0</v>
      </c>
      <c r="BI39" s="49">
        <f t="shared" si="143"/>
        <v>0</v>
      </c>
      <c r="BJ39" s="49">
        <f t="shared" si="143"/>
        <v>0</v>
      </c>
      <c r="BK39" s="49">
        <f t="shared" si="143"/>
        <v>0</v>
      </c>
      <c r="BL39" s="49">
        <f t="shared" si="143"/>
        <v>0</v>
      </c>
      <c r="BM39" s="49">
        <f t="shared" si="143"/>
        <v>0</v>
      </c>
      <c r="BN39" s="49">
        <f t="shared" si="143"/>
        <v>0</v>
      </c>
      <c r="BO39" s="49">
        <f t="shared" si="143"/>
        <v>0</v>
      </c>
      <c r="BP39" s="49">
        <f t="shared" si="143"/>
        <v>0</v>
      </c>
      <c r="BQ39" s="49">
        <f t="shared" si="143"/>
        <v>0</v>
      </c>
      <c r="BR39" s="49">
        <f t="shared" si="143"/>
        <v>0</v>
      </c>
      <c r="BS39" s="49">
        <f t="shared" si="143"/>
        <v>0</v>
      </c>
      <c r="BT39" s="49">
        <f t="shared" si="143"/>
        <v>0</v>
      </c>
      <c r="BU39" s="49">
        <f t="shared" si="143"/>
        <v>0</v>
      </c>
      <c r="BV39" s="49">
        <f t="shared" si="143"/>
        <v>0</v>
      </c>
      <c r="BW39" s="49">
        <f t="shared" si="143"/>
        <v>0</v>
      </c>
      <c r="BX39" s="49">
        <f t="shared" si="143"/>
        <v>0</v>
      </c>
      <c r="BY39" s="49">
        <f t="shared" si="143"/>
        <v>0</v>
      </c>
      <c r="BZ39" s="49">
        <f t="shared" ref="BZ39:EH39" si="144">BZ40</f>
        <v>0</v>
      </c>
      <c r="CA39" s="49">
        <f t="shared" si="144"/>
        <v>0</v>
      </c>
      <c r="CB39" s="49">
        <f t="shared" si="144"/>
        <v>0</v>
      </c>
      <c r="CC39" s="49">
        <f t="shared" si="144"/>
        <v>0</v>
      </c>
      <c r="CD39" s="49">
        <f t="shared" si="144"/>
        <v>0</v>
      </c>
      <c r="CE39" s="49">
        <f t="shared" si="144"/>
        <v>0</v>
      </c>
      <c r="CF39" s="49">
        <f t="shared" si="144"/>
        <v>0</v>
      </c>
      <c r="CG39" s="49">
        <f t="shared" si="144"/>
        <v>0</v>
      </c>
      <c r="CH39" s="49">
        <f t="shared" si="144"/>
        <v>0</v>
      </c>
      <c r="CI39" s="49">
        <f t="shared" si="144"/>
        <v>0</v>
      </c>
      <c r="CJ39" s="49">
        <f t="shared" si="144"/>
        <v>0</v>
      </c>
      <c r="CK39" s="49">
        <f t="shared" si="144"/>
        <v>0</v>
      </c>
      <c r="CL39" s="49">
        <f t="shared" si="144"/>
        <v>0</v>
      </c>
      <c r="CM39" s="49">
        <f t="shared" si="144"/>
        <v>0</v>
      </c>
      <c r="CN39" s="49">
        <f t="shared" si="144"/>
        <v>0</v>
      </c>
      <c r="CO39" s="49">
        <f t="shared" si="144"/>
        <v>0</v>
      </c>
      <c r="CP39" s="49">
        <f t="shared" si="144"/>
        <v>0</v>
      </c>
      <c r="CQ39" s="49">
        <v>0</v>
      </c>
      <c r="CR39" s="49">
        <f t="shared" si="144"/>
        <v>0</v>
      </c>
      <c r="CS39" s="49">
        <f t="shared" si="144"/>
        <v>0</v>
      </c>
      <c r="CT39" s="49">
        <f t="shared" si="144"/>
        <v>0</v>
      </c>
      <c r="CU39" s="49">
        <f t="shared" si="144"/>
        <v>0</v>
      </c>
      <c r="CV39" s="49">
        <f t="shared" si="144"/>
        <v>0</v>
      </c>
      <c r="CW39" s="49">
        <f t="shared" si="144"/>
        <v>0</v>
      </c>
      <c r="CX39" s="49">
        <f t="shared" si="144"/>
        <v>0</v>
      </c>
      <c r="CY39" s="49">
        <f t="shared" si="144"/>
        <v>0</v>
      </c>
      <c r="CZ39" s="49">
        <f t="shared" si="144"/>
        <v>0</v>
      </c>
      <c r="DA39" s="49">
        <f t="shared" si="144"/>
        <v>0</v>
      </c>
      <c r="DB39" s="49">
        <f t="shared" si="144"/>
        <v>0</v>
      </c>
      <c r="DC39" s="49">
        <f t="shared" si="144"/>
        <v>0</v>
      </c>
      <c r="DD39" s="49">
        <f t="shared" si="144"/>
        <v>0</v>
      </c>
      <c r="DE39" s="49">
        <f t="shared" si="144"/>
        <v>0</v>
      </c>
      <c r="DF39" s="49">
        <f t="shared" si="144"/>
        <v>0</v>
      </c>
      <c r="DG39" s="49">
        <f t="shared" si="144"/>
        <v>0</v>
      </c>
      <c r="DH39" s="49">
        <f t="shared" si="144"/>
        <v>0</v>
      </c>
      <c r="DI39" s="49">
        <f t="shared" si="144"/>
        <v>0</v>
      </c>
      <c r="DJ39" s="49">
        <f t="shared" si="144"/>
        <v>0</v>
      </c>
      <c r="DK39" s="49">
        <f t="shared" si="144"/>
        <v>0</v>
      </c>
      <c r="DL39" s="49">
        <f t="shared" si="144"/>
        <v>0</v>
      </c>
      <c r="DM39" s="49">
        <f t="shared" si="144"/>
        <v>0</v>
      </c>
      <c r="DN39" s="49">
        <f t="shared" si="144"/>
        <v>0</v>
      </c>
      <c r="DO39" s="49">
        <f t="shared" si="144"/>
        <v>0</v>
      </c>
      <c r="DP39" s="49">
        <f t="shared" si="144"/>
        <v>0</v>
      </c>
      <c r="DQ39" s="49">
        <f t="shared" si="144"/>
        <v>0</v>
      </c>
      <c r="DR39" s="49">
        <f t="shared" si="144"/>
        <v>0</v>
      </c>
      <c r="DS39" s="49">
        <f t="shared" si="144"/>
        <v>0</v>
      </c>
      <c r="DT39" s="49">
        <f t="shared" si="144"/>
        <v>0</v>
      </c>
      <c r="DU39" s="49">
        <f t="shared" si="144"/>
        <v>0</v>
      </c>
      <c r="DV39" s="49">
        <f t="shared" si="144"/>
        <v>0</v>
      </c>
      <c r="DW39" s="49">
        <f t="shared" si="144"/>
        <v>0</v>
      </c>
      <c r="DX39" s="49">
        <f t="shared" si="144"/>
        <v>0</v>
      </c>
      <c r="DY39" s="49">
        <f t="shared" si="144"/>
        <v>0</v>
      </c>
      <c r="DZ39" s="49">
        <f t="shared" si="144"/>
        <v>0</v>
      </c>
      <c r="EA39" s="50">
        <f t="shared" si="144"/>
        <v>0</v>
      </c>
      <c r="EB39" s="49">
        <f t="shared" si="144"/>
        <v>0</v>
      </c>
      <c r="EC39" s="9">
        <f t="shared" si="144"/>
        <v>0</v>
      </c>
      <c r="ED39" s="9">
        <f t="shared" si="144"/>
        <v>0</v>
      </c>
      <c r="EE39" s="49">
        <f t="shared" si="144"/>
        <v>0</v>
      </c>
      <c r="EF39" s="49">
        <f t="shared" si="144"/>
        <v>0</v>
      </c>
      <c r="EG39" s="49">
        <f t="shared" si="144"/>
        <v>85</v>
      </c>
      <c r="EH39" s="49">
        <f t="shared" si="144"/>
        <v>2301391.3701333334</v>
      </c>
      <c r="EJ39" s="28"/>
    </row>
    <row r="40" spans="1:140" x14ac:dyDescent="0.25">
      <c r="A40" s="3"/>
      <c r="B40" s="24">
        <v>18</v>
      </c>
      <c r="C40" s="37" t="s">
        <v>179</v>
      </c>
      <c r="D40" s="30">
        <f t="shared" si="65"/>
        <v>9860</v>
      </c>
      <c r="E40" s="30">
        <v>9959</v>
      </c>
      <c r="F40" s="4">
        <v>1.6</v>
      </c>
      <c r="G40" s="8">
        <v>1</v>
      </c>
      <c r="H40" s="16">
        <v>1.1000000000000001</v>
      </c>
      <c r="I40" s="30">
        <v>1.4</v>
      </c>
      <c r="J40" s="30">
        <v>1.68</v>
      </c>
      <c r="K40" s="30">
        <v>2.23</v>
      </c>
      <c r="L40" s="30">
        <v>2.57</v>
      </c>
      <c r="M40" s="5"/>
      <c r="N40" s="5">
        <f>SUM(M40/12*5*$D40*$F40*$G40*$I40*N$12)+SUM(M40/12*4*$D40*$F40*$H40*$I40*N$12)+SUM(M40/12*3*$E40*$F40*$H40*$I40*N$12)</f>
        <v>0</v>
      </c>
      <c r="O40" s="5"/>
      <c r="P40" s="5">
        <f>SUM(O40/12*5*$D40*$F40*$G40*$I40*P$12)+SUM(O40/12*4*$D40*$F40*$H40*$I40*P$12)+SUM(O40/12*3*$E40*$F40*$H40*$I40*P$12)</f>
        <v>0</v>
      </c>
      <c r="Q40" s="5">
        <v>19</v>
      </c>
      <c r="R40" s="5">
        <f>SUM(Q40/12*5*$D40*$F40*$G40*$I40*R$12)+SUM(Q40/12*4*$D40*$F40*$H40*$I40*R$12)+SUM(Q40/12*3*$E40*$F40*$H40*$I40*R$12)</f>
        <v>445279.3893333333</v>
      </c>
      <c r="S40" s="5"/>
      <c r="T40" s="5">
        <f>SUM(S40/12*5*$D40*$F40*$G40*$I40*T$12)+SUM(S40/12*4*$D40*$F40*$H40*$I40*T$12)+SUM(S40/12*3*$E40*$F40*$H40*$I40*T$12)</f>
        <v>0</v>
      </c>
      <c r="U40" s="5"/>
      <c r="V40" s="5">
        <f>SUM(U40/12*5*$D40*$F40*$G40*$I40*V$12)+SUM(U40/12*4*$D40*$F40*$H40*$I40*V$12)+SUM(U40/12*3*$E40*$F40*$H40*$I40*V$12)</f>
        <v>0</v>
      </c>
      <c r="W40" s="5"/>
      <c r="X40" s="5">
        <f>SUM(W40/12*5*$D40*$F40*$G40*$I40*X$12)+SUM(W40/12*4*$D40*$F40*$H40*$I40*X$12)+SUM(W40/12*3*$E40*$F40*$H40*$I40*X$12)</f>
        <v>0</v>
      </c>
      <c r="Y40" s="5">
        <v>66</v>
      </c>
      <c r="Z40" s="5">
        <f>SUM(Y40/12*5*$D40*$F40*$G40*$J40*Z$12)+SUM(Y40/12*4*$D40*$F40*$H40*$J40*Z$12)+SUM(Y40/12*3*$E40*$F40*$H40*$J40*Z$12)</f>
        <v>1856111.9808</v>
      </c>
      <c r="AA40" s="5"/>
      <c r="AB40" s="5">
        <f>SUM(AA40/12*5*$D40*$F40*$G40*$I40*AB$12)+SUM(AA40/12*4*$D40*$F40*$H40*$I40*AB$12)+SUM(AA40/12*3*$E40*$F40*$H40*$I40*AB$12)</f>
        <v>0</v>
      </c>
      <c r="AC40" s="5"/>
      <c r="AD40" s="5">
        <f>SUM(AC40/12*5*$D40*$F40*$G40*$J40*AD$12)+SUM(AC40/12*4*$D40*$F40*$H40*$J40*AD$12)+SUM(AC40/12*3*$E40*$F40*$H40*$J40*AD$12)</f>
        <v>0</v>
      </c>
      <c r="AE40" s="5"/>
      <c r="AF40" s="5">
        <f>SUM(AE40/12*5*$D40*$F40*$G40*$J40*AF$12)+SUM(AE40/12*4*$D40*$F40*$H40*$J40*AF$12)+SUM(AE40/12*3*$E40*$F40*$H40*$J40*AF$12)</f>
        <v>0</v>
      </c>
      <c r="AG40" s="5"/>
      <c r="AH40" s="5">
        <f>SUM(AG40/12*5*$D40*$F40*$G40*$J40*AH$12)+SUM(AG40/12*4*$D40*$F40*$H40*$J40*AH$12)+SUM(AG40/12*3*$E40*$F40*$H40*$J40*AH$12)</f>
        <v>0</v>
      </c>
      <c r="AI40" s="5"/>
      <c r="AJ40" s="5">
        <f>SUM(AI40/12*5*$D40*$F40*$G40*$J40*AJ$12)+SUM(AI40/12*4*$D40*$F40*$H40*$J40*AJ$12)+SUM(AI40/12*3*$E40*$F40*$H40*$J40*AJ$12)</f>
        <v>0</v>
      </c>
      <c r="AK40" s="5"/>
      <c r="AL40" s="5">
        <f>SUM(AK40/12*5*$D40*$F40*$G40*$J40*AL$12)+SUM(AK40/12*4*$D40*$F40*$H40*$J40*AL$12)+SUM(AK40/12*3*$E40*$F40*$H40*$J40*AL$12)</f>
        <v>0</v>
      </c>
      <c r="AM40" s="5"/>
      <c r="AN40" s="5">
        <f>SUM(AM40/12*5*$D40*$F40*$G40*$J40*AN$12)+SUM(AM40/12*4*$D40*$F40*$H40*$J40*AN$12)+SUM(AM40/12*3*$E40*$F40*$H40*$J40*AN$12)</f>
        <v>0</v>
      </c>
      <c r="AO40" s="5"/>
      <c r="AP40" s="5">
        <f>SUM(AO40/12*5*$D40*$F40*$G40*$I40*AP$12)+SUM(AO40/12*4*$D40*$F40*$H40*$I40*AP$12)+SUM(AO40/12*3*$E40*$F40*$H40*$I40*AP$12)</f>
        <v>0</v>
      </c>
      <c r="AQ40" s="5"/>
      <c r="AR40" s="5">
        <f>SUM(AQ40/12*5*$D40*$F40*$G40*$I40*AR$12)+SUM(AQ40/12*4*$D40*$F40*$H40*$I40*AR$12)+SUM(AQ40/12*3*$E40*$F40*$H40*$I40*AR$12)</f>
        <v>0</v>
      </c>
      <c r="AS40" s="5"/>
      <c r="AT40" s="5">
        <f>SUM(AS40/12*5*$D40*$F40*$G40*$I40*AT$12)+SUM(AS40/12*4*$D40*$F40*$H40*$I40*AT$12)+SUM(AS40/12*3*$E40*$F40*$H40*$I40*AT$12)</f>
        <v>0</v>
      </c>
      <c r="AU40" s="5"/>
      <c r="AV40" s="5">
        <f>SUM(AU40/12*5*$D40*$F40*$G40*$J40*AV$12)+SUM(AU40/12*4*$D40*$F40*$H40*$J40*AV$12)+SUM(AU40/12*3*$E40*$F40*$H40*$J40*AV$12)</f>
        <v>0</v>
      </c>
      <c r="AW40" s="5"/>
      <c r="AX40" s="5">
        <f>SUM(AW40/12*5*$D40*$F40*$G40*$I40*AX$12)+SUM(AW40/12*4*$D40*$F40*$H40*$I40*AX$12)+SUM(AW40/12*3*$E40*$F40*$H40*$I40*AX$12)</f>
        <v>0</v>
      </c>
      <c r="AY40" s="5"/>
      <c r="AZ40" s="5">
        <f>SUM(AY40/12*5*$D40*$F40*$G40*$I40*AZ$12)+SUM(AY40/12*4*$D40*$F40*$H40*$I40*AZ$12)+SUM(AY40/12*3*$E40*$F40*$H40*$I40*AZ$12)</f>
        <v>0</v>
      </c>
      <c r="BA40" s="5"/>
      <c r="BB40" s="5">
        <f>SUM(BA40/12*5*$D40*$F40*$G40*$I40*BB$12)+SUM(BA40/12*4*$D40*$F40*$H40*$I40*BB$12)+SUM(BA40/12*3*$E40*$F40*$H40*$I40*BB$12)</f>
        <v>0</v>
      </c>
      <c r="BC40" s="5"/>
      <c r="BD40" s="5">
        <f>SUM(BC40/12*5*$D40*$F40*$G40*$I40*BD$12)+SUM(BC40/12*4*$D40*$F40*$H40*$I40*BD$12)+SUM(BC40/12*3*$E40*$F40*$H40*$I40*BD$12)</f>
        <v>0</v>
      </c>
      <c r="BE40" s="5"/>
      <c r="BF40" s="5">
        <f>SUM(BE40/12*5*$D40*$F40*$G40*$I40*BF$12)+SUM(BE40/12*4*$D40*$F40*$H40*$I40*BF$12)+SUM(BE40/12*3*$E40*$F40*$H40*$I40*BF$12)</f>
        <v>0</v>
      </c>
      <c r="BG40" s="5"/>
      <c r="BH40" s="5">
        <f>SUM(BG40/12*5*$D40*$F40*$G40*$I40*BH$12)+SUM(BG40/12*4*$D40*$F40*$H40*$I40*BH$12)+SUM(BG40/12*3*$E40*$F40*$H40*$I40*BH$12)</f>
        <v>0</v>
      </c>
      <c r="BI40" s="5"/>
      <c r="BJ40" s="5">
        <f>SUM(BI40/12*5*$D40*$F40*$G40*$I40*BJ$12)+SUM(BI40/12*4*$D40*$F40*$H40*$I40*BJ$12)+SUM(BI40/12*3*$E40*$F40*$H40*$I40*BJ$12)</f>
        <v>0</v>
      </c>
      <c r="BK40" s="5"/>
      <c r="BL40" s="5">
        <f>SUM(BK40/12*5*$D40*$F40*$G40*$I40*BL$12)+SUM(BK40/12*4*$D40*$F40*$H40*$I40*BL$12)+SUM(BK40/12*3*$E40*$F40*$H40*$I40*BL$12)</f>
        <v>0</v>
      </c>
      <c r="BM40" s="5"/>
      <c r="BN40" s="5">
        <f>SUM(BM40/12*5*$D40*$F40*$G40*$I40*BN$12)+SUM(BM40/12*4*$D40*$F40*$H40*$I40*BN$12)+SUM(BM40/12*3*$E40*$F40*$H40*$I40*BN$12)</f>
        <v>0</v>
      </c>
      <c r="BO40" s="5"/>
      <c r="BP40" s="5">
        <f>SUM(BO40/12*5*$D40*$F40*$G40*$I40*BP$12)+SUM(BO40/12*4*$D40*$F40*$H40*$I40*BP$12)+SUM(BO40/12*3*$E40*$F40*$H40*$I40*BP$12)</f>
        <v>0</v>
      </c>
      <c r="BQ40" s="5"/>
      <c r="BR40" s="5">
        <f>SUM(BQ40/12*5*$D40*$F40*$G40*$I40*BR$12)+SUM(BQ40/12*4*$D40*$F40*$H40*$I40*BR$12)+SUM(BQ40/12*3*$E40*$F40*$H40*$I40*BR$12)</f>
        <v>0</v>
      </c>
      <c r="BS40" s="5"/>
      <c r="BT40" s="5">
        <f>SUM(BS40/12*5*$D40*$F40*$G40*$I40*BT$12)+SUM(BS40/12*4*$D40*$F40*$H40*$I40*BT$12)+SUM(BS40/12*3*$E40*$F40*$H40*$I40*BT$12)</f>
        <v>0</v>
      </c>
      <c r="BU40" s="5"/>
      <c r="BV40" s="5">
        <f>SUM(BU40/12*5*$D40*$F40*$G40*$I40*BV$12)*SUM(BU40/12*4*$D40*$F40*$H40*$I40*BV$12)+SUM(BU40/12*3*$E40*$F40*$H40*$I40*BV$12)</f>
        <v>0</v>
      </c>
      <c r="BW40" s="5"/>
      <c r="BX40" s="5">
        <f>SUM(BW40/12*5*$D40*$F40*$G40*$J40*BX$12)+SUM(BW40/12*4*$D40*$F40*$H40*$J40*BX$12)+SUM(BW40/12*3*$E40*$F40*$H40*$J40*BX$12)</f>
        <v>0</v>
      </c>
      <c r="BY40" s="5"/>
      <c r="BZ40" s="5">
        <f>SUM(BY40/12*5*$D40*$F40*$G40*$I40*BZ$12)+SUM(BY40/12*4*$D40*$F40*$H40*$I40*BZ$12)+SUM(BY40/12*3*$E40*$F40*$H40*$I40*BZ$12)</f>
        <v>0</v>
      </c>
      <c r="CA40" s="5"/>
      <c r="CB40" s="5">
        <f>SUM(CA40/12*5*$D40*$F40*$G40*$I40*CB$12)+SUM(CA40/12*4*$D40*$F40*$H40*$I40*CB$12)+SUM(CA40/12*3*$E40*$F40*$H40*$I40*CB$12)</f>
        <v>0</v>
      </c>
      <c r="CC40" s="5"/>
      <c r="CD40" s="5">
        <f>SUM(CC40/12*5*$D40*$F40*$G40*$I40*CD$12)+SUM(CC40/12*4*$D40*$F40*$H40*$I40*CD$12)+SUM(CC40/12*3*$E40*$F40*$H40*$I40*CD$12)</f>
        <v>0</v>
      </c>
      <c r="CE40" s="5"/>
      <c r="CF40" s="5">
        <f>SUM(CE40/12*5*$D40*$F40*$G40*$J40*CF$12)+SUM(CE40/12*4*$D40*$F40*$H40*$J40*CF$12)+SUM(CE40/12*3*$E40*$F40*$H40*$J40*CF$12)</f>
        <v>0</v>
      </c>
      <c r="CG40" s="5"/>
      <c r="CH40" s="5">
        <f>SUM(CG40/12*5*$D40*$F40*$G40*$J40*CH$12)+SUM(CG40/12*4*$D40*$F40*$H40*$J40*CH$12)+SUM(CG40/12*3*$E40*$F40*$H40*$J40*CH$12)</f>
        <v>0</v>
      </c>
      <c r="CI40" s="5"/>
      <c r="CJ40" s="5">
        <f>SUM(CI40/12*5*$D40*$F40*$G40*$I40*CJ$12)+SUM(CI40/12*4*$D40*$F40*$H40*$I40*CJ$12)+SUM(CI40/12*3*$E40*$F40*$H40*$I40*CJ$12)</f>
        <v>0</v>
      </c>
      <c r="CK40" s="5"/>
      <c r="CL40" s="5">
        <f>SUM(CK40/12*5*$D40*$F40*$G40*$I40*CL$12)+SUM(CK40/12*4*$D40*$F40*$H40*$I40*CL$12)+SUM(CK40/12*3*$E40*$F40*$H40*$I40*CL$12)</f>
        <v>0</v>
      </c>
      <c r="CM40" s="5"/>
      <c r="CN40" s="5">
        <f>SUM(CM40/12*5*$D40*$F40*$G40*$I40*CN$12)+SUM(CM40/12*4*$D40*$F40*$H40*$I40*CN$12)+SUM(CM40/12*3*$E40*$F40*$H40*$I40*CN$12)</f>
        <v>0</v>
      </c>
      <c r="CO40" s="5"/>
      <c r="CP40" s="5">
        <f>SUM(CO40/12*5*$D40*$F40*$G40*$I40*CP$12)+SUM(CO40/12*4*$D40*$F40*$H40*$I40*CP$12)+SUM(CO40/12*3*$E40*$F40*$H40*$I40*CP$12)</f>
        <v>0</v>
      </c>
      <c r="CQ40" s="5"/>
      <c r="CR40" s="5">
        <f>SUM(CQ40/12*5*$D40*$F40*$G40*$I40*CR$12)+SUM(CQ40/12*4*$D40*$F40*$H40*$I40*CR$12)+SUM(CQ40/12*3*$E40*$F40*$H40*$I40*CR$12)</f>
        <v>0</v>
      </c>
      <c r="CS40" s="5"/>
      <c r="CT40" s="5">
        <f>SUM(CS40/12*5*$D40*$F40*$G40*$I40*CT$12)+SUM(CS40/12*4*$D40*$F40*$H40*$I40*CT$12)+SUM(CS40/12*3*$E40*$F40*$H40*$I40*CT$12)</f>
        <v>0</v>
      </c>
      <c r="CU40" s="5"/>
      <c r="CV40" s="5">
        <f>SUM(CU40/12*5*$D40*$F40*$G40*$I40*CV$12)+SUM(CU40/12*4*$D40*$F40*$H40*$I40*CV$12)+SUM(CU40/12*3*$E40*$F40*$H40*$I40*CV$12)</f>
        <v>0</v>
      </c>
      <c r="CW40" s="5"/>
      <c r="CX40" s="5">
        <f>SUM(CW40/12*5*$D40*$F40*$G40*$I40*CX$12)+SUM(CW40/12*4*$D40*$F40*$H40*$I40*CX$12)+SUM(CW40/12*3*$E40*$F40*$H40*$I40*CX$12)</f>
        <v>0</v>
      </c>
      <c r="CY40" s="5"/>
      <c r="CZ40" s="5">
        <f>SUM(CY40/12*5*$D40*$F40*$G40*$I40*CZ$12)+SUM(CY40/12*4*$D40*$F40*$H40*$I40*CZ$12)+SUM(CY40/12*3*$E40*$F40*$H40*$I40*CZ$12)</f>
        <v>0</v>
      </c>
      <c r="DA40" s="5"/>
      <c r="DB40" s="5">
        <f>SUM(DA40/12*5*$D40*$F40*$G40*$J40*DB$12)+SUM(DA40/12*4*$D40*$F40*$H40*$J40*DB$12)+SUM(DA40/12*3*$E40*$F40*$H40*$J40*DB$12)</f>
        <v>0</v>
      </c>
      <c r="DC40" s="5"/>
      <c r="DD40" s="5">
        <f>SUM(DC40/12*5*$D40*$F40*$G40*$J40*DD$12)+SUM(DC40/12*4*$D40*$F40*$H40*$J40*DD$12)+SUM(DC40/12*3*$E40*$F40*$H40*$J40*DD$12)</f>
        <v>0</v>
      </c>
      <c r="DE40" s="5"/>
      <c r="DF40" s="5">
        <f>SUM(DE40/12*5*$D40*$F40*$G40*$I40*DF$12)+SUM(DE40/12*4*$D40*$F40*$H40*$I40*DF$12)+SUM(DE40/12*3*$E40*$F40*$H40*$I40*DF$12)</f>
        <v>0</v>
      </c>
      <c r="DG40" s="5"/>
      <c r="DH40" s="5">
        <f>SUM(DG40/12*5*$D40*$F40*$G40*$J40*DH$12)+SUM(DG40/12*4*$D40*$F40*$H40*$J40*DH$12)+SUM(DG40/12*3*$E40*$F40*$H40*$J40*DH$12)</f>
        <v>0</v>
      </c>
      <c r="DI40" s="5"/>
      <c r="DJ40" s="5">
        <f>SUM(DI40/12*5*$D40*$F40*$G40*$J40*DJ$12)+SUM(DI40/12*4*$D40*$F40*$H40*$J40*DJ$12)+SUM(DI40/12*3*$E40*$F40*$H40*$J40*DJ$12)</f>
        <v>0</v>
      </c>
      <c r="DK40" s="5"/>
      <c r="DL40" s="5">
        <f>SUM(DK40/12*5*$D40*$F40*$G40*$J40*DL$12)+SUM(DK40/12*4*$D40*$F40*$H40*$J40*DL$12)+SUM(DK40/12*3*$E40*$F40*$H40*$J40*DL$12)</f>
        <v>0</v>
      </c>
      <c r="DM40" s="5"/>
      <c r="DN40" s="5">
        <f>SUM(DM40/12*5*$D40*$F40*$G40*$J40*DN$12)+SUM(DM40/12*4*$D40*$F40*$H40*$J40*DN$12)+SUM(DM40/12*3*$E40*$F40*$H40*$J40*DN$12)</f>
        <v>0</v>
      </c>
      <c r="DO40" s="9"/>
      <c r="DP40" s="5">
        <f>SUM(DO40/12*5*$D40*$F40*$G40*$I40*DP$12)+SUM(DO40/12*4*$D40*$F40*$H40*$I40*DP$12)+SUM(DO40/12*3*$E40*$F40*$H40*$I40*DP$12)</f>
        <v>0</v>
      </c>
      <c r="DQ40" s="5"/>
      <c r="DR40" s="5">
        <f>SUM(DQ40/12*5*$D40*$F40*$G40*$I40*DR$12)+SUM(DQ40/12*4*$D40*$F40*$H40*$I40*DR$12)+SUM(DQ40/12*3*$E40*$F40*$H40*$I40*DR$12)</f>
        <v>0</v>
      </c>
      <c r="DS40" s="5"/>
      <c r="DT40" s="5">
        <f>SUM(DS40/12*5*$D40*$F40*$G40*$J40*DT$12)+SUM(DS40/12*4*$D40*$F40*$H40*$J40*DT$12)+SUM(DS40/12*3*$E40*$F40*$H40*$J40*DT$12)</f>
        <v>0</v>
      </c>
      <c r="DU40" s="5"/>
      <c r="DV40" s="5">
        <f>SUM(DU40/12*5*$D40*$F40*$G40*$J40*DV$12)+SUM(DU40/12*4*$D40*$F40*$H40*$J40*DV$12)+SUM(DU40/12*3*$E40*$F40*$H40*$J40*DV$12)</f>
        <v>0</v>
      </c>
      <c r="DW40" s="5"/>
      <c r="DX40" s="5">
        <f>SUM(DW40/12*5*$D40*$F40*$G40*$J40*DX$12)+SUM(DW40/12*4*$D40*$F40*$H40*$J40*DX$12)+SUM(DW40/12*3*$E40*$F40*$H40*$J40*DX$12)</f>
        <v>0</v>
      </c>
      <c r="DY40" s="5"/>
      <c r="DZ40" s="5">
        <f>SUM(DY40/12*5*$D40*$F40*$G40*$K40*DZ$12)+SUM(DY40/12*4*$D40*$F40*$H40*$K40*DZ$12)+SUM(DY40/12*3*$E40*$F40*$H40*$K40*DZ$12)</f>
        <v>0</v>
      </c>
      <c r="EA40" s="6"/>
      <c r="EB40" s="5">
        <f>SUM(EA40/12*5*$D40*$F40*$G40*$L40*EB$12)+SUM(EA40/12*4*$D40*$F40*$H40*$L40*EB$12)+SUM(EA40/12*3*$E40*$F40*$H40*$L40*EB$12)</f>
        <v>0</v>
      </c>
      <c r="EC40" s="5"/>
      <c r="ED40" s="5">
        <f>SUM(EC40/12*5*$D40*$F40*$G40*$I40*ED$12)+SUM(EC40/12*4*$D40*$F40*$H40*$I40*ED$12)+SUM(EC40/12*3*$E40*$F40*$H40*$I40*ED$12)</f>
        <v>0</v>
      </c>
      <c r="EE40" s="5"/>
      <c r="EF40" s="5">
        <f>SUM(EE40/12*5*$D40*$F40*$G40*$I40*EF$12)+SUM(EE40/12*4*$D40*$F40*$H40*$I40*EF$12)+SUM(EE40/12*3*$E40*$F40*$H40*$I40*EF$12)</f>
        <v>0</v>
      </c>
      <c r="EG40" s="7">
        <f>SUM(Q40,W40,S40,M40,O40,BS40,CO40,DE40,DQ40,BU40,DO40,BG40,AW40,AO40,AQ40,AS40,BI40,CM40,U40,DW40,DC40,BW40,DU40,CE40,DG40,DK40,DI40,AC40,AE40,AG40,AI40,Y40,AK40,AM40,CG40,DY40,EA40,AU40,DS40,BK40,AY40,BA40,CQ40,CS40,CU40,CW40,CY40,BM40,BC40,BO40,BE40,BQ40,CI40,CC40,CK40,AA40,BY40,DA40,DM40,CA40,EC40,EE40)</f>
        <v>85</v>
      </c>
      <c r="EH40" s="7">
        <f>SUM(R40,X40,T40,N40,P40,BT40,CP40,DF40,DR40,BV40,DP40,BH40,AX40,AP40,AR40,AT40,BJ40,CN40,V40,DX40,DD40,BX40,DV40,CF40,DH40,DL40,DJ40,AD40,AF40,AH40,AJ40,Z40,AL40,AN40,CH40,DZ40,EB40,AV40,DT40,BL40,AZ40,BB40,CR40,CT40,CV40,CX40,CZ40,BN40,BD40,BP40,BF40,BR40,CJ40,CD40,CL40,AB40,BZ40,DB40,DN40,CB40,ED40,EF40)</f>
        <v>2301391.3701333334</v>
      </c>
      <c r="EJ40" s="26"/>
    </row>
    <row r="41" spans="1:140" s="27" customFormat="1" ht="14.25" x14ac:dyDescent="0.2">
      <c r="A41" s="51">
        <v>11</v>
      </c>
      <c r="B41" s="44"/>
      <c r="C41" s="45" t="s">
        <v>180</v>
      </c>
      <c r="D41" s="52">
        <f t="shared" si="65"/>
        <v>9860</v>
      </c>
      <c r="E41" s="52">
        <v>9959</v>
      </c>
      <c r="F41" s="53">
        <v>1.49</v>
      </c>
      <c r="G41" s="54">
        <v>1</v>
      </c>
      <c r="H41" s="54">
        <v>1</v>
      </c>
      <c r="I41" s="52">
        <v>1.4</v>
      </c>
      <c r="J41" s="52">
        <v>1.68</v>
      </c>
      <c r="K41" s="52">
        <v>2.23</v>
      </c>
      <c r="L41" s="52">
        <v>2.57</v>
      </c>
      <c r="M41" s="49">
        <f>SUM(M42:M43)</f>
        <v>0</v>
      </c>
      <c r="N41" s="49">
        <f t="shared" ref="N41:BY41" si="145">SUM(N42:N43)</f>
        <v>0</v>
      </c>
      <c r="O41" s="49">
        <f t="shared" si="145"/>
        <v>0</v>
      </c>
      <c r="P41" s="49">
        <f t="shared" si="145"/>
        <v>0</v>
      </c>
      <c r="Q41" s="49">
        <f t="shared" si="145"/>
        <v>0</v>
      </c>
      <c r="R41" s="49">
        <f t="shared" si="145"/>
        <v>0</v>
      </c>
      <c r="S41" s="49">
        <f t="shared" si="145"/>
        <v>0</v>
      </c>
      <c r="T41" s="49">
        <f t="shared" si="145"/>
        <v>0</v>
      </c>
      <c r="U41" s="49">
        <f t="shared" si="145"/>
        <v>0</v>
      </c>
      <c r="V41" s="49">
        <f t="shared" si="145"/>
        <v>0</v>
      </c>
      <c r="W41" s="49">
        <f t="shared" si="145"/>
        <v>0</v>
      </c>
      <c r="X41" s="49">
        <f t="shared" si="145"/>
        <v>0</v>
      </c>
      <c r="Y41" s="49">
        <f t="shared" si="145"/>
        <v>9</v>
      </c>
      <c r="Z41" s="49">
        <f t="shared" si="145"/>
        <v>211897.40879999998</v>
      </c>
      <c r="AA41" s="49">
        <f t="shared" si="145"/>
        <v>0</v>
      </c>
      <c r="AB41" s="49">
        <f t="shared" si="145"/>
        <v>0</v>
      </c>
      <c r="AC41" s="49">
        <f t="shared" si="145"/>
        <v>0</v>
      </c>
      <c r="AD41" s="49">
        <f t="shared" si="145"/>
        <v>0</v>
      </c>
      <c r="AE41" s="49">
        <f t="shared" si="145"/>
        <v>0</v>
      </c>
      <c r="AF41" s="49">
        <f t="shared" si="145"/>
        <v>0</v>
      </c>
      <c r="AG41" s="49">
        <f t="shared" si="145"/>
        <v>0</v>
      </c>
      <c r="AH41" s="49">
        <f t="shared" si="145"/>
        <v>0</v>
      </c>
      <c r="AI41" s="49">
        <f t="shared" si="145"/>
        <v>0</v>
      </c>
      <c r="AJ41" s="49">
        <f t="shared" si="145"/>
        <v>0</v>
      </c>
      <c r="AK41" s="49">
        <f t="shared" si="145"/>
        <v>0</v>
      </c>
      <c r="AL41" s="49">
        <f t="shared" si="145"/>
        <v>0</v>
      </c>
      <c r="AM41" s="49">
        <f t="shared" si="145"/>
        <v>0</v>
      </c>
      <c r="AN41" s="49">
        <f t="shared" si="145"/>
        <v>0</v>
      </c>
      <c r="AO41" s="49">
        <f t="shared" si="145"/>
        <v>0</v>
      </c>
      <c r="AP41" s="49">
        <f t="shared" si="145"/>
        <v>0</v>
      </c>
      <c r="AQ41" s="49">
        <f t="shared" si="145"/>
        <v>0</v>
      </c>
      <c r="AR41" s="49">
        <f t="shared" si="145"/>
        <v>0</v>
      </c>
      <c r="AS41" s="49">
        <f t="shared" si="145"/>
        <v>0</v>
      </c>
      <c r="AT41" s="49">
        <f t="shared" si="145"/>
        <v>0</v>
      </c>
      <c r="AU41" s="49">
        <f t="shared" si="145"/>
        <v>0</v>
      </c>
      <c r="AV41" s="49">
        <f t="shared" si="145"/>
        <v>0</v>
      </c>
      <c r="AW41" s="49">
        <f t="shared" si="145"/>
        <v>0</v>
      </c>
      <c r="AX41" s="49">
        <f t="shared" si="145"/>
        <v>0</v>
      </c>
      <c r="AY41" s="49">
        <f t="shared" si="145"/>
        <v>0</v>
      </c>
      <c r="AZ41" s="49">
        <f t="shared" si="145"/>
        <v>0</v>
      </c>
      <c r="BA41" s="49">
        <f t="shared" si="145"/>
        <v>17</v>
      </c>
      <c r="BB41" s="49">
        <f t="shared" si="145"/>
        <v>346934.95550000004</v>
      </c>
      <c r="BC41" s="49">
        <f t="shared" si="145"/>
        <v>0</v>
      </c>
      <c r="BD41" s="49">
        <f t="shared" si="145"/>
        <v>0</v>
      </c>
      <c r="BE41" s="49">
        <f t="shared" si="145"/>
        <v>0</v>
      </c>
      <c r="BF41" s="49">
        <f t="shared" si="145"/>
        <v>0</v>
      </c>
      <c r="BG41" s="49">
        <f t="shared" si="145"/>
        <v>0</v>
      </c>
      <c r="BH41" s="49">
        <f t="shared" si="145"/>
        <v>0</v>
      </c>
      <c r="BI41" s="49">
        <f t="shared" si="145"/>
        <v>0</v>
      </c>
      <c r="BJ41" s="49">
        <f t="shared" si="145"/>
        <v>0</v>
      </c>
      <c r="BK41" s="49">
        <f t="shared" si="145"/>
        <v>0</v>
      </c>
      <c r="BL41" s="49">
        <f t="shared" si="145"/>
        <v>0</v>
      </c>
      <c r="BM41" s="49">
        <f t="shared" si="145"/>
        <v>0</v>
      </c>
      <c r="BN41" s="49">
        <f t="shared" si="145"/>
        <v>0</v>
      </c>
      <c r="BO41" s="49">
        <f t="shared" si="145"/>
        <v>0</v>
      </c>
      <c r="BP41" s="49">
        <f t="shared" si="145"/>
        <v>0</v>
      </c>
      <c r="BQ41" s="49">
        <f t="shared" si="145"/>
        <v>0</v>
      </c>
      <c r="BR41" s="49">
        <f t="shared" si="145"/>
        <v>0</v>
      </c>
      <c r="BS41" s="49">
        <f t="shared" si="145"/>
        <v>0</v>
      </c>
      <c r="BT41" s="49">
        <f t="shared" si="145"/>
        <v>0</v>
      </c>
      <c r="BU41" s="49">
        <f t="shared" si="145"/>
        <v>0</v>
      </c>
      <c r="BV41" s="49">
        <f t="shared" si="145"/>
        <v>0</v>
      </c>
      <c r="BW41" s="49">
        <f t="shared" si="145"/>
        <v>8</v>
      </c>
      <c r="BX41" s="49">
        <f t="shared" si="145"/>
        <v>180677.41440000001</v>
      </c>
      <c r="BY41" s="49">
        <f t="shared" si="145"/>
        <v>0</v>
      </c>
      <c r="BZ41" s="49">
        <f t="shared" ref="BZ41:EH41" si="146">SUM(BZ42:BZ43)</f>
        <v>0</v>
      </c>
      <c r="CA41" s="49">
        <f t="shared" si="146"/>
        <v>0</v>
      </c>
      <c r="CB41" s="49">
        <f t="shared" si="146"/>
        <v>0</v>
      </c>
      <c r="CC41" s="49">
        <f t="shared" si="146"/>
        <v>0</v>
      </c>
      <c r="CD41" s="49">
        <f t="shared" si="146"/>
        <v>0</v>
      </c>
      <c r="CE41" s="49">
        <f t="shared" si="146"/>
        <v>0</v>
      </c>
      <c r="CF41" s="49">
        <f t="shared" si="146"/>
        <v>0</v>
      </c>
      <c r="CG41" s="49">
        <f t="shared" si="146"/>
        <v>0</v>
      </c>
      <c r="CH41" s="49">
        <f t="shared" si="146"/>
        <v>0</v>
      </c>
      <c r="CI41" s="49">
        <f t="shared" si="146"/>
        <v>0</v>
      </c>
      <c r="CJ41" s="49">
        <f t="shared" si="146"/>
        <v>0</v>
      </c>
      <c r="CK41" s="49">
        <f t="shared" si="146"/>
        <v>0</v>
      </c>
      <c r="CL41" s="49">
        <f t="shared" si="146"/>
        <v>0</v>
      </c>
      <c r="CM41" s="49">
        <f t="shared" si="146"/>
        <v>24</v>
      </c>
      <c r="CN41" s="49">
        <f t="shared" si="146"/>
        <v>467884.75649999996</v>
      </c>
      <c r="CO41" s="49">
        <f t="shared" si="146"/>
        <v>0</v>
      </c>
      <c r="CP41" s="49">
        <f t="shared" si="146"/>
        <v>0</v>
      </c>
      <c r="CQ41" s="49">
        <v>0</v>
      </c>
      <c r="CR41" s="49">
        <f t="shared" si="146"/>
        <v>0</v>
      </c>
      <c r="CS41" s="49">
        <f t="shared" si="146"/>
        <v>0</v>
      </c>
      <c r="CT41" s="49">
        <f t="shared" si="146"/>
        <v>0</v>
      </c>
      <c r="CU41" s="49">
        <f t="shared" si="146"/>
        <v>0</v>
      </c>
      <c r="CV41" s="49">
        <f t="shared" si="146"/>
        <v>0</v>
      </c>
      <c r="CW41" s="49">
        <f t="shared" si="146"/>
        <v>0</v>
      </c>
      <c r="CX41" s="49">
        <f t="shared" si="146"/>
        <v>0</v>
      </c>
      <c r="CY41" s="49">
        <f t="shared" si="146"/>
        <v>1</v>
      </c>
      <c r="CZ41" s="49">
        <f t="shared" si="146"/>
        <v>20619.588499999998</v>
      </c>
      <c r="DA41" s="49">
        <f t="shared" si="146"/>
        <v>0</v>
      </c>
      <c r="DB41" s="49">
        <f t="shared" si="146"/>
        <v>0</v>
      </c>
      <c r="DC41" s="49">
        <f t="shared" si="146"/>
        <v>0</v>
      </c>
      <c r="DD41" s="49">
        <f t="shared" si="146"/>
        <v>0</v>
      </c>
      <c r="DE41" s="49">
        <f t="shared" si="146"/>
        <v>0</v>
      </c>
      <c r="DF41" s="49">
        <f t="shared" si="146"/>
        <v>0</v>
      </c>
      <c r="DG41" s="49">
        <f t="shared" si="146"/>
        <v>0</v>
      </c>
      <c r="DH41" s="49">
        <f t="shared" si="146"/>
        <v>0</v>
      </c>
      <c r="DI41" s="49">
        <f t="shared" si="146"/>
        <v>0</v>
      </c>
      <c r="DJ41" s="49">
        <f t="shared" si="146"/>
        <v>0</v>
      </c>
      <c r="DK41" s="49">
        <f t="shared" si="146"/>
        <v>10</v>
      </c>
      <c r="DL41" s="49">
        <f t="shared" si="146"/>
        <v>225846.76799999998</v>
      </c>
      <c r="DM41" s="49">
        <f t="shared" si="146"/>
        <v>0</v>
      </c>
      <c r="DN41" s="49">
        <f t="shared" si="146"/>
        <v>0</v>
      </c>
      <c r="DO41" s="49">
        <f t="shared" si="146"/>
        <v>0</v>
      </c>
      <c r="DP41" s="49">
        <f t="shared" si="146"/>
        <v>0</v>
      </c>
      <c r="DQ41" s="49">
        <f t="shared" si="146"/>
        <v>0</v>
      </c>
      <c r="DR41" s="49">
        <f t="shared" si="146"/>
        <v>0</v>
      </c>
      <c r="DS41" s="49">
        <f t="shared" si="146"/>
        <v>0</v>
      </c>
      <c r="DT41" s="49">
        <f t="shared" si="146"/>
        <v>0</v>
      </c>
      <c r="DU41" s="49">
        <f t="shared" si="146"/>
        <v>0</v>
      </c>
      <c r="DV41" s="49">
        <f t="shared" si="146"/>
        <v>0</v>
      </c>
      <c r="DW41" s="49">
        <f t="shared" si="146"/>
        <v>0</v>
      </c>
      <c r="DX41" s="49">
        <f t="shared" si="146"/>
        <v>0</v>
      </c>
      <c r="DY41" s="49">
        <f t="shared" si="146"/>
        <v>0</v>
      </c>
      <c r="DZ41" s="49">
        <f t="shared" si="146"/>
        <v>0</v>
      </c>
      <c r="EA41" s="50">
        <f t="shared" si="146"/>
        <v>0</v>
      </c>
      <c r="EB41" s="49">
        <f t="shared" si="146"/>
        <v>0</v>
      </c>
      <c r="EC41" s="9">
        <f t="shared" si="146"/>
        <v>0</v>
      </c>
      <c r="ED41" s="9">
        <f t="shared" si="146"/>
        <v>0</v>
      </c>
      <c r="EE41" s="49">
        <f t="shared" si="146"/>
        <v>0</v>
      </c>
      <c r="EF41" s="49">
        <f t="shared" si="146"/>
        <v>0</v>
      </c>
      <c r="EG41" s="49">
        <f t="shared" si="146"/>
        <v>69</v>
      </c>
      <c r="EH41" s="49">
        <f t="shared" si="146"/>
        <v>1453860.8917</v>
      </c>
      <c r="EJ41" s="28"/>
    </row>
    <row r="42" spans="1:140" x14ac:dyDescent="0.25">
      <c r="A42" s="3"/>
      <c r="B42" s="24">
        <v>19</v>
      </c>
      <c r="C42" s="34" t="s">
        <v>181</v>
      </c>
      <c r="D42" s="30">
        <f t="shared" si="65"/>
        <v>9860</v>
      </c>
      <c r="E42" s="30">
        <v>9959</v>
      </c>
      <c r="F42" s="4">
        <v>1.49</v>
      </c>
      <c r="G42" s="8">
        <v>1</v>
      </c>
      <c r="H42" s="8">
        <v>1</v>
      </c>
      <c r="I42" s="30">
        <v>1.4</v>
      </c>
      <c r="J42" s="30">
        <v>1.68</v>
      </c>
      <c r="K42" s="30">
        <v>2.23</v>
      </c>
      <c r="L42" s="30">
        <v>2.57</v>
      </c>
      <c r="M42" s="5">
        <v>0</v>
      </c>
      <c r="N42" s="5">
        <f t="shared" ref="N42:N43" si="147">SUM(M42/12*9*$D42*$F42*$G42*$I42*N$12)+SUM(M42/12*3*$E42*$F42*$G42*$I42*N$12)</f>
        <v>0</v>
      </c>
      <c r="O42" s="5"/>
      <c r="P42" s="5">
        <f t="shared" ref="P42:P43" si="148">SUM(O42/12*9*$D42*$F42*$G42*$I42*P$12)+SUM(O42/12*3*$E42*$F42*$G42*$I42*P$12)</f>
        <v>0</v>
      </c>
      <c r="Q42" s="5"/>
      <c r="R42" s="5">
        <f t="shared" ref="R42:R43" si="149">SUM(Q42/12*9*$D42*$F42*$G42*$I42*R$12)+SUM(Q42/12*3*$E42*$F42*$G42*$I42*R$12)</f>
        <v>0</v>
      </c>
      <c r="S42" s="5">
        <v>0</v>
      </c>
      <c r="T42" s="5">
        <f t="shared" ref="T42:T43" si="150">SUM(S42/12*9*$D42*$F42*$G42*$I42*T$12)+SUM(S42/12*3*$E42*$F42*$G42*$I42*T$12)</f>
        <v>0</v>
      </c>
      <c r="U42" s="5">
        <v>0</v>
      </c>
      <c r="V42" s="5">
        <f t="shared" ref="V42:V43" si="151">SUM(U42/12*9*$D42*$F42*$G42*$I42*V$12)+SUM(U42/12*3*$E42*$F42*$G42*$I42*V$12)</f>
        <v>0</v>
      </c>
      <c r="W42" s="5">
        <v>0</v>
      </c>
      <c r="X42" s="5">
        <f t="shared" ref="X42:X43" si="152">SUM(W42/12*9*$D42*$F42*$G42*$I42*X$12)+SUM(W42/12*3*$E42*$F42*$G42*$I42*X$12)</f>
        <v>0</v>
      </c>
      <c r="Y42" s="5">
        <v>4</v>
      </c>
      <c r="Z42" s="5">
        <f t="shared" ref="Z42:Z43" si="153">SUM(Y42/12*9*$D42*$F42*$G42*$J42*Z$12)+SUM(Y42/12*3*$E42*$F42*$G42*$J42*Z$12)</f>
        <v>98974.024799999985</v>
      </c>
      <c r="AA42" s="5"/>
      <c r="AB42" s="5">
        <f t="shared" ref="AB42:AB43" si="154">SUM(AA42/12*9*$D42*$F42*$G42*$I42*AB$12)+SUM(AA42/12*3*$E42*$F42*$G42*$I42*AB$12)</f>
        <v>0</v>
      </c>
      <c r="AC42" s="5">
        <v>0</v>
      </c>
      <c r="AD42" s="5">
        <f t="shared" ref="AD42:AD43" si="155">SUM(AC42/12*9*$D42*$F42*$G42*$J42*AD$12)+SUM(AC42/12*3*$E42*$F42*$G42*$J42*AD$12)</f>
        <v>0</v>
      </c>
      <c r="AE42" s="5">
        <v>0</v>
      </c>
      <c r="AF42" s="5">
        <f t="shared" ref="AF42:AF43" si="156">SUM(AE42/12*9*$D42*$F42*$G42*$J42*AF$12)+SUM(AE42/12*3*$E42*$F42*$G42*$J42*AF$12)</f>
        <v>0</v>
      </c>
      <c r="AG42" s="5">
        <v>0</v>
      </c>
      <c r="AH42" s="5">
        <f t="shared" ref="AH42:AH43" si="157">SUM(AG42/12*9*$D42*$F42*$G42*$J42*AH$12)+SUM(AG42/12*3*$E42*$F42*$G42*$J42*AH$12)</f>
        <v>0</v>
      </c>
      <c r="AI42" s="5">
        <v>0</v>
      </c>
      <c r="AJ42" s="5">
        <f t="shared" ref="AJ42:AJ43" si="158">SUM(AI42/12*9*$D42*$F42*$G42*$J42*AJ$12)+SUM(AI42/12*3*$E42*$F42*$G42*$J42*AJ$12)</f>
        <v>0</v>
      </c>
      <c r="AK42" s="5"/>
      <c r="AL42" s="5">
        <f t="shared" ref="AL42:AL43" si="159">SUM(AK42/12*9*$D42*$F42*$G42*$J42*AL$12)+SUM(AK42/12*3*$E42*$F42*$G42*$J42*AL$12)</f>
        <v>0</v>
      </c>
      <c r="AM42" s="5">
        <v>0</v>
      </c>
      <c r="AN42" s="5">
        <f t="shared" ref="AN42:AN43" si="160">SUM(AM42/12*9*$D42*$F42*$G42*$J42*AN$12)+SUM(AM42/12*3*$E42*$F42*$G42*$J42*AN$12)</f>
        <v>0</v>
      </c>
      <c r="AO42" s="5">
        <v>0</v>
      </c>
      <c r="AP42" s="5">
        <f t="shared" ref="AP42:AP43" si="161">SUM(AO42/12*9*$D42*$F42*$G42*$I42*AP$12)+SUM(AO42/12*3*$E42*$F42*$G42*$I42*AP$12)</f>
        <v>0</v>
      </c>
      <c r="AQ42" s="5"/>
      <c r="AR42" s="5">
        <f t="shared" ref="AR42:AR43" si="162">SUM(AQ42/12*9*$D42*$F42*$G42*$I42*AR$12)+SUM(AQ42/12*3*$E42*$F42*$G42*$I42*AR$12)</f>
        <v>0</v>
      </c>
      <c r="AS42" s="5"/>
      <c r="AT42" s="5">
        <f t="shared" ref="AT42:AT43" si="163">SUM(AS42/12*9*$D42*$F42*$G42*$I42*AT$12)+SUM(AS42/12*3*$E42*$F42*$G42*$I42*AT$12)</f>
        <v>0</v>
      </c>
      <c r="AU42" s="5"/>
      <c r="AV42" s="5">
        <f t="shared" ref="AV42:AV43" si="164">SUM(AU42/12*9*$D42*$F42*$G42*$J42*AV$12)+SUM(AU42/12*3*$E42*$F42*$G42*$J42*AV$12)</f>
        <v>0</v>
      </c>
      <c r="AW42" s="5"/>
      <c r="AX42" s="5">
        <f t="shared" ref="AX42:AX43" si="165">SUM(AW42/12*9*$D42*$F42*$G42*$I42*AX$12)+SUM(AW42/12*3*$E42*$F42*$G42*$I42*AX$12)</f>
        <v>0</v>
      </c>
      <c r="AY42" s="5"/>
      <c r="AZ42" s="5">
        <f t="shared" ref="AZ42:AZ43" si="166">SUM(AY42/12*9*$D42*$F42*$G42*$I42*AZ$12)+SUM(AY42/12*3*$E42*$F42*$G42*$I42*AZ$12)</f>
        <v>0</v>
      </c>
      <c r="BA42" s="5">
        <v>15</v>
      </c>
      <c r="BB42" s="5">
        <f t="shared" ref="BB42:BB43" si="167">SUM(BA42/12*9*$D42*$F42*$G42*$I42*BB$12)+SUM(BA42/12*3*$E42*$F42*$G42*$I42*BB$12)</f>
        <v>309293.82750000001</v>
      </c>
      <c r="BC42" s="5"/>
      <c r="BD42" s="5">
        <f t="shared" ref="BD42:BD43" si="168">SUM(BC42/12*9*$D42*$F42*$G42*$I42*BD$12)+SUM(BC42/12*3*$E42*$F42*$G42*$I42*BD$12)</f>
        <v>0</v>
      </c>
      <c r="BE42" s="5"/>
      <c r="BF42" s="5">
        <f t="shared" ref="BF42:BF43" si="169">SUM(BE42/12*9*$D42*$F42*$G42*$I42*BF$12)+SUM(BE42/12*3*$E42*$F42*$G42*$I42*BF$12)</f>
        <v>0</v>
      </c>
      <c r="BG42" s="5">
        <v>0</v>
      </c>
      <c r="BH42" s="5">
        <f t="shared" ref="BH42:BH43" si="170">SUM(BG42/12*9*$D42*$F42*$G42*$I42*BH$12)+SUM(BG42/12*3*$E42*$F42*$G42*$I42*BH$12)</f>
        <v>0</v>
      </c>
      <c r="BI42" s="5"/>
      <c r="BJ42" s="5">
        <f t="shared" ref="BJ42:BJ43" si="171">SUM(BI42/12*9*$D42*$F42*$G42*$I42*BJ$12)+SUM(BI42/12*3*$E42*$F42*$G42*$I42*BJ$12)</f>
        <v>0</v>
      </c>
      <c r="BK42" s="5"/>
      <c r="BL42" s="5">
        <f t="shared" ref="BL42:BL43" si="172">SUM(BK42/12*9*$D42*$F42*$G42*$I42*BL$12)+SUM(BK42/12*3*$E42*$F42*$G42*$I42*BL$12)</f>
        <v>0</v>
      </c>
      <c r="BM42" s="5"/>
      <c r="BN42" s="5">
        <f t="shared" ref="BN42:BN43" si="173">SUM(BM42/12*9*$D42*$F42*$G42*$I42*BN$12)+SUM(BM42/12*3*$E42*$F42*$G42*$I42*BN$12)</f>
        <v>0</v>
      </c>
      <c r="BO42" s="5"/>
      <c r="BP42" s="5">
        <f t="shared" ref="BP42:BP43" si="174">SUM(BO42/12*9*$D42*$F42*$G42*$I42*BP$12)+SUM(BO42/12*3*$E42*$F42*$G42*$I42*BP$12)</f>
        <v>0</v>
      </c>
      <c r="BQ42" s="5"/>
      <c r="BR42" s="5">
        <f t="shared" ref="BR42:BR43" si="175">SUM(BQ42/12*9*$D42*$F42*$G42*$I42*BR$12)+SUM(BQ42/12*3*$E42*$F42*$G42*$I42*BR$12)</f>
        <v>0</v>
      </c>
      <c r="BS42" s="5">
        <v>0</v>
      </c>
      <c r="BT42" s="5">
        <f t="shared" ref="BT42:BT43" si="176">SUM(BS42/12*9*$D42*$F42*$G42*$I42*BT$12)+SUM(BS42/12*3*$E42*$F42*$G42*$I42*BT$12)</f>
        <v>0</v>
      </c>
      <c r="BU42" s="5">
        <v>0</v>
      </c>
      <c r="BV42" s="5">
        <f t="shared" ref="BV42:BV43" si="177">SUM(BU42/12*9*$D42*$F42*$G42*$I42*BV$12)+SUM(BU42/12*3*$E42*$F42*$G42*$I42*BV$12)</f>
        <v>0</v>
      </c>
      <c r="BW42" s="5">
        <v>0</v>
      </c>
      <c r="BX42" s="5">
        <f t="shared" ref="BX42:BX43" si="178">SUM(BW42/12*9*$D42*$F42*$G42*$J42*BX$12)+SUM(BW42/12*3*$E42*$F42*$G42*$J42*BX$12)</f>
        <v>0</v>
      </c>
      <c r="BY42" s="5"/>
      <c r="BZ42" s="5">
        <f t="shared" ref="BZ42:BZ43" si="179">SUM(BY42/12*9*$D42*$F42*$G42*$I42*BZ$12)+SUM(BY42/12*3*$E42*$F42*$G42*$I42*BZ$12)</f>
        <v>0</v>
      </c>
      <c r="CA42" s="5"/>
      <c r="CB42" s="5">
        <f t="shared" ref="CB42:CB43" si="180">SUM(CA42/12*9*$D42*$F42*$G42*$I42*CB$12)+SUM(CA42/12*3*$E42*$F42*$G42*$I42*CB$12)</f>
        <v>0</v>
      </c>
      <c r="CC42" s="5"/>
      <c r="CD42" s="5">
        <f t="shared" ref="CD42:CD43" si="181">SUM(CC42/12*9*$D42*$F42*$G42*$I42*CD$12)+SUM(CC42/12*3*$E42*$F42*$G42*$I42*CD$12)</f>
        <v>0</v>
      </c>
      <c r="CE42" s="5">
        <v>0</v>
      </c>
      <c r="CF42" s="5">
        <f t="shared" ref="CF42:CF43" si="182">SUM(CE42/12*9*$D42*$F42*$G42*$J42*CF$12)+SUM(CE42/12*3*$E42*$F42*$G42*$J42*CF$12)</f>
        <v>0</v>
      </c>
      <c r="CG42" s="5"/>
      <c r="CH42" s="5">
        <f t="shared" ref="CH42:CH43" si="183">SUM(CG42/12*9*$D42*$F42*$G42*$J42*CH$12)+SUM(CG42/12*3*$E42*$F42*$G42*$J42*CH$12)</f>
        <v>0</v>
      </c>
      <c r="CI42" s="5"/>
      <c r="CJ42" s="5">
        <f t="shared" ref="CJ42:CJ43" si="184">SUM(CI42/12*9*$D42*$F42*$G42*$I42*CJ$12)+SUM(CI42/12*3*$E42*$F42*$G42*$I42*CJ$12)</f>
        <v>0</v>
      </c>
      <c r="CK42" s="5"/>
      <c r="CL42" s="5">
        <f t="shared" ref="CL42:CL43" si="185">SUM(CK42/12*9*$D42*$F42*$G42*$I42*CL$12)+SUM(CK42/12*3*$E42*$F42*$G42*$I42*CL$12)</f>
        <v>0</v>
      </c>
      <c r="CM42" s="5">
        <v>9</v>
      </c>
      <c r="CN42" s="5">
        <f t="shared" ref="CN42:CN43" si="186">SUM(CM42/12*9*$D42*$F42*$G42*$I42*CN$12)+SUM(CM42/12*3*$E42*$F42*$G42*$I42*CN$12)</f>
        <v>185576.2965</v>
      </c>
      <c r="CO42" s="5">
        <v>0</v>
      </c>
      <c r="CP42" s="5">
        <f t="shared" ref="CP42:CP43" si="187">SUM(CO42/12*9*$D42*$F42*$G42*$I42*CP$12)+SUM(CO42/12*3*$E42*$F42*$G42*$I42*CP$12)</f>
        <v>0</v>
      </c>
      <c r="CQ42" s="5"/>
      <c r="CR42" s="5">
        <f t="shared" ref="CR42:CR43" si="188">SUM(CQ42/12*9*$D42*$F42*$G42*$I42*CR$12)+SUM(CQ42/12*3*$E42*$F42*$G42*$I42*CR$12)</f>
        <v>0</v>
      </c>
      <c r="CS42" s="5"/>
      <c r="CT42" s="5">
        <f t="shared" ref="CT42:CT43" si="189">SUM(CS42/12*9*$D42*$F42*$G42*$I42*CT$12)+SUM(CS42/12*3*$E42*$F42*$G42*$I42*CT$12)</f>
        <v>0</v>
      </c>
      <c r="CU42" s="5"/>
      <c r="CV42" s="5">
        <f t="shared" ref="CV42:CV43" si="190">SUM(CU42/12*9*$D42*$F42*$G42*$I42*CV$12)+SUM(CU42/12*3*$E42*$F42*$G42*$I42*CV$12)</f>
        <v>0</v>
      </c>
      <c r="CW42" s="5"/>
      <c r="CX42" s="5">
        <f t="shared" ref="CX42:CX43" si="191">SUM(CW42/12*9*$D42*$F42*$G42*$I42*CX$12)+SUM(CW42/12*3*$E42*$F42*$G42*$I42*CX$12)</f>
        <v>0</v>
      </c>
      <c r="CY42" s="5">
        <v>1</v>
      </c>
      <c r="CZ42" s="5">
        <f t="shared" ref="CZ42:CZ43" si="192">SUM(CY42/12*9*$D42*$F42*$G42*$I42*CZ$12)+SUM(CY42/12*3*$E42*$F42*$G42*$I42*CZ$12)</f>
        <v>20619.588499999998</v>
      </c>
      <c r="DA42" s="5">
        <v>0</v>
      </c>
      <c r="DB42" s="5">
        <f t="shared" ref="DB42:DB43" si="193">SUM(DA42/12*9*$D42*$F42*$G42*$J42*DB$12)+SUM(DA42/12*3*$E42*$F42*$G42*$J42*DB$12)</f>
        <v>0</v>
      </c>
      <c r="DC42" s="5">
        <v>0</v>
      </c>
      <c r="DD42" s="5">
        <f t="shared" ref="DD42:DD43" si="194">SUM(DC42/12*9*$D42*$F42*$G42*$J42*DD$12)+SUM(DC42/12*3*$E42*$F42*$G42*$J42*DD$12)</f>
        <v>0</v>
      </c>
      <c r="DE42" s="5">
        <v>0</v>
      </c>
      <c r="DF42" s="5">
        <f t="shared" ref="DF42:DF43" si="195">SUM(DE42/12*9*$D42*$F42*$G42*$I42*DF$12)+SUM(DE42/12*3*$E42*$F42*$G42*$I42*DF$12)</f>
        <v>0</v>
      </c>
      <c r="DG42" s="5">
        <v>0</v>
      </c>
      <c r="DH42" s="5">
        <f t="shared" ref="DH42:DH43" si="196">SUM(DG42/12*9*$D42*$F42*$G42*$J42*DH$12)+SUM(DG42/12*3*$E42*$F42*$G42*$J42*DH$12)</f>
        <v>0</v>
      </c>
      <c r="DI42" s="5"/>
      <c r="DJ42" s="5">
        <f t="shared" ref="DJ42:DJ43" si="197">SUM(DI42/12*9*$D42*$F42*$G42*$J42*DJ$12)+SUM(DI42/12*3*$E42*$F42*$G42*$J42*DJ$12)</f>
        <v>0</v>
      </c>
      <c r="DK42" s="5"/>
      <c r="DL42" s="5">
        <f t="shared" ref="DL42:DL43" si="198">SUM(DK42/12*9*$D42*$F42*$G42*$J42*DL$12)+SUM(DK42/12*3*$E42*$F42*$G42*$J42*DL$12)</f>
        <v>0</v>
      </c>
      <c r="DM42" s="5">
        <v>0</v>
      </c>
      <c r="DN42" s="5">
        <f t="shared" ref="DN42:DN43" si="199">SUM(DM42/12*9*$D42*$F42*$G42*$J42*DN$12)+SUM(DM42/12*3*$E42*$F42*$G42*$J42*DN$12)</f>
        <v>0</v>
      </c>
      <c r="DO42" s="5"/>
      <c r="DP42" s="5">
        <f t="shared" ref="DP42:DP43" si="200">SUM(DO42/12*9*$D42*$F42*$G42*$I42*DP$12)+SUM(DO42/12*3*$E42*$F42*$G42*$I42*DP$12)</f>
        <v>0</v>
      </c>
      <c r="DQ42" s="5">
        <v>0</v>
      </c>
      <c r="DR42" s="5">
        <f t="shared" ref="DR42:DR43" si="201">SUM(DQ42/12*9*$D42*$F42*$G42*$I42*DR$12)+SUM(DQ42/12*3*$E42*$F42*$G42*$I42*DR$12)</f>
        <v>0</v>
      </c>
      <c r="DS42" s="5"/>
      <c r="DT42" s="5">
        <f t="shared" ref="DT42:DT43" si="202">SUM(DS42/12*9*$D42*$F42*$G42*$J42*DT$12)+SUM(DS42/12*3*$E42*$F42*$G42*$J42*DT$12)</f>
        <v>0</v>
      </c>
      <c r="DU42" s="5"/>
      <c r="DV42" s="5">
        <f t="shared" ref="DV42:DV43" si="203">SUM(DU42/12*9*$D42*$F42*$G42*$J42*DV$12)+SUM(DU42/12*3*$E42*$F42*$G42*$J42*DV$12)</f>
        <v>0</v>
      </c>
      <c r="DW42" s="5">
        <v>0</v>
      </c>
      <c r="DX42" s="5">
        <f t="shared" ref="DX42:DX43" si="204">SUM(DW42/12*9*$D42*$F42*$G42*$J42*DX$12)+SUM(DW42/12*3*$E42*$F42*$G42*$J42*DX$12)</f>
        <v>0</v>
      </c>
      <c r="DY42" s="5">
        <v>0</v>
      </c>
      <c r="DZ42" s="5">
        <f t="shared" ref="DZ42:DZ43" si="205">SUM(DY42/12*9*$D42*$F42*$G42*$K42*DZ$12)+SUM(DY42/12*3*$E42*$F42*$G42*$K42*DZ$12)</f>
        <v>0</v>
      </c>
      <c r="EA42" s="6">
        <v>0</v>
      </c>
      <c r="EB42" s="5">
        <f t="shared" ref="EB42:EB43" si="206">SUM(EA42/12*9*$D42*$F42*$G42*$L42*EB$12)+SUM(EA42/12*3*$E42*$F42*$G42*$L42*EB$12)</f>
        <v>0</v>
      </c>
      <c r="EC42" s="5"/>
      <c r="ED42" s="5">
        <f t="shared" ref="ED42:ED43" si="207">SUM(EC42/12*9*$D42*$F42*$G42*$I42*ED$12)+SUM(EC42/12*3*$E42*$F42*$G42*$I42*ED$12)</f>
        <v>0</v>
      </c>
      <c r="EE42" s="5"/>
      <c r="EF42" s="5">
        <f t="shared" ref="EF42:EF43" si="208">SUM(EE42/12*9*$D42*$F42*$G42*$I42*EF$12)+SUM(EE42/12*3*$E42*$F42*$G42*$I42*EF$12)</f>
        <v>0</v>
      </c>
      <c r="EG42" s="7">
        <f>SUM(Q42,W42,S42,M42,O42,BS42,CO42,DE42,DQ42,BU42,DO42,BG42,AW42,AO42,AQ42,AS42,BI42,CM42,U42,DW42,DC42,BW42,DU42,CE42,DG42,DK42,DI42,AC42,AE42,AG42,AI42,Y42,AK42,AM42,CG42,DY42,EA42,AU42,DS42,BK42,AY42,BA42,CQ42,CS42,CU42,CW42,CY42,BM42,BC42,BO42,BE42,BQ42,CI42,CC42,CK42,AA42,BY42,DA42,DM42,CA42,EC42,EE42)</f>
        <v>29</v>
      </c>
      <c r="EH42" s="7">
        <f>SUM(R42,X42,T42,N42,P42,BT42,CP42,DF42,DR42,BV42,DP42,BH42,AX42,AP42,AR42,AT42,BJ42,CN42,V42,DX42,DD42,BX42,DV42,CF42,DH42,DL42,DJ42,AD42,AF42,AH42,AJ42,Z42,AL42,AN42,CH42,DZ42,EB42,AV42,DT42,BL42,AZ42,BB42,CR42,CT42,CV42,CX42,CZ42,BN42,BD42,BP42,BF42,BR42,CJ42,CD42,CL42,AB42,BZ42,DB42,DN42,CB42,ED42,EF42)</f>
        <v>614463.73729999992</v>
      </c>
      <c r="EJ42" s="26"/>
    </row>
    <row r="43" spans="1:140" ht="30" x14ac:dyDescent="0.25">
      <c r="A43" s="3"/>
      <c r="B43" s="24">
        <v>20</v>
      </c>
      <c r="C43" s="37" t="s">
        <v>182</v>
      </c>
      <c r="D43" s="30">
        <f t="shared" si="65"/>
        <v>9860</v>
      </c>
      <c r="E43" s="30">
        <v>9959</v>
      </c>
      <c r="F43" s="4">
        <v>1.36</v>
      </c>
      <c r="G43" s="8">
        <v>1</v>
      </c>
      <c r="H43" s="8">
        <v>1</v>
      </c>
      <c r="I43" s="30">
        <v>1.4</v>
      </c>
      <c r="J43" s="30">
        <v>1.68</v>
      </c>
      <c r="K43" s="30">
        <v>2.23</v>
      </c>
      <c r="L43" s="30">
        <v>2.57</v>
      </c>
      <c r="M43" s="5"/>
      <c r="N43" s="5">
        <f t="shared" si="147"/>
        <v>0</v>
      </c>
      <c r="O43" s="5"/>
      <c r="P43" s="5">
        <f t="shared" si="148"/>
        <v>0</v>
      </c>
      <c r="Q43" s="5"/>
      <c r="R43" s="5">
        <f t="shared" si="149"/>
        <v>0</v>
      </c>
      <c r="S43" s="5"/>
      <c r="T43" s="5">
        <f t="shared" si="150"/>
        <v>0</v>
      </c>
      <c r="U43" s="5"/>
      <c r="V43" s="5">
        <f t="shared" si="151"/>
        <v>0</v>
      </c>
      <c r="W43" s="5"/>
      <c r="X43" s="5">
        <f t="shared" si="152"/>
        <v>0</v>
      </c>
      <c r="Y43" s="5">
        <v>5</v>
      </c>
      <c r="Z43" s="5">
        <f t="shared" si="153"/>
        <v>112923.38399999999</v>
      </c>
      <c r="AA43" s="5"/>
      <c r="AB43" s="5">
        <f t="shared" si="154"/>
        <v>0</v>
      </c>
      <c r="AC43" s="5"/>
      <c r="AD43" s="5">
        <f t="shared" si="155"/>
        <v>0</v>
      </c>
      <c r="AE43" s="5"/>
      <c r="AF43" s="5">
        <f t="shared" si="156"/>
        <v>0</v>
      </c>
      <c r="AG43" s="5"/>
      <c r="AH43" s="5">
        <f t="shared" si="157"/>
        <v>0</v>
      </c>
      <c r="AI43" s="5"/>
      <c r="AJ43" s="5">
        <f t="shared" si="158"/>
        <v>0</v>
      </c>
      <c r="AK43" s="5"/>
      <c r="AL43" s="5">
        <f t="shared" si="159"/>
        <v>0</v>
      </c>
      <c r="AM43" s="5"/>
      <c r="AN43" s="5">
        <f t="shared" si="160"/>
        <v>0</v>
      </c>
      <c r="AO43" s="5"/>
      <c r="AP43" s="5">
        <f t="shared" si="161"/>
        <v>0</v>
      </c>
      <c r="AQ43" s="5"/>
      <c r="AR43" s="5">
        <f t="shared" si="162"/>
        <v>0</v>
      </c>
      <c r="AS43" s="5"/>
      <c r="AT43" s="5">
        <f t="shared" si="163"/>
        <v>0</v>
      </c>
      <c r="AU43" s="5"/>
      <c r="AV43" s="5">
        <f t="shared" si="164"/>
        <v>0</v>
      </c>
      <c r="AW43" s="5"/>
      <c r="AX43" s="5">
        <f t="shared" si="165"/>
        <v>0</v>
      </c>
      <c r="AY43" s="5"/>
      <c r="AZ43" s="5">
        <f t="shared" si="166"/>
        <v>0</v>
      </c>
      <c r="BA43" s="5">
        <v>2</v>
      </c>
      <c r="BB43" s="5">
        <f t="shared" si="167"/>
        <v>37641.127999999997</v>
      </c>
      <c r="BC43" s="5"/>
      <c r="BD43" s="5">
        <f t="shared" si="168"/>
        <v>0</v>
      </c>
      <c r="BE43" s="5"/>
      <c r="BF43" s="5">
        <f t="shared" si="169"/>
        <v>0</v>
      </c>
      <c r="BG43" s="5"/>
      <c r="BH43" s="5">
        <f t="shared" si="170"/>
        <v>0</v>
      </c>
      <c r="BI43" s="5"/>
      <c r="BJ43" s="5">
        <f t="shared" si="171"/>
        <v>0</v>
      </c>
      <c r="BK43" s="5"/>
      <c r="BL43" s="5">
        <f t="shared" si="172"/>
        <v>0</v>
      </c>
      <c r="BM43" s="5"/>
      <c r="BN43" s="5">
        <f t="shared" si="173"/>
        <v>0</v>
      </c>
      <c r="BO43" s="5"/>
      <c r="BP43" s="5">
        <f t="shared" si="174"/>
        <v>0</v>
      </c>
      <c r="BQ43" s="5"/>
      <c r="BR43" s="5">
        <f t="shared" si="175"/>
        <v>0</v>
      </c>
      <c r="BS43" s="5"/>
      <c r="BT43" s="5">
        <f t="shared" si="176"/>
        <v>0</v>
      </c>
      <c r="BU43" s="5"/>
      <c r="BV43" s="5">
        <f t="shared" si="177"/>
        <v>0</v>
      </c>
      <c r="BW43" s="5">
        <v>8</v>
      </c>
      <c r="BX43" s="5">
        <f t="shared" si="178"/>
        <v>180677.41440000001</v>
      </c>
      <c r="BY43" s="5"/>
      <c r="BZ43" s="5">
        <f t="shared" si="179"/>
        <v>0</v>
      </c>
      <c r="CA43" s="5"/>
      <c r="CB43" s="5">
        <f t="shared" si="180"/>
        <v>0</v>
      </c>
      <c r="CC43" s="5"/>
      <c r="CD43" s="5">
        <f t="shared" si="181"/>
        <v>0</v>
      </c>
      <c r="CE43" s="5"/>
      <c r="CF43" s="5">
        <f t="shared" si="182"/>
        <v>0</v>
      </c>
      <c r="CG43" s="5"/>
      <c r="CH43" s="5">
        <f t="shared" si="183"/>
        <v>0</v>
      </c>
      <c r="CI43" s="5"/>
      <c r="CJ43" s="5">
        <f t="shared" si="184"/>
        <v>0</v>
      </c>
      <c r="CK43" s="5"/>
      <c r="CL43" s="5">
        <f t="shared" si="185"/>
        <v>0</v>
      </c>
      <c r="CM43" s="5">
        <v>15</v>
      </c>
      <c r="CN43" s="5">
        <f t="shared" si="186"/>
        <v>282308.45999999996</v>
      </c>
      <c r="CO43" s="5"/>
      <c r="CP43" s="5">
        <f t="shared" si="187"/>
        <v>0</v>
      </c>
      <c r="CQ43" s="5"/>
      <c r="CR43" s="5">
        <f t="shared" si="188"/>
        <v>0</v>
      </c>
      <c r="CS43" s="5"/>
      <c r="CT43" s="5">
        <f t="shared" si="189"/>
        <v>0</v>
      </c>
      <c r="CU43" s="5"/>
      <c r="CV43" s="5">
        <f t="shared" si="190"/>
        <v>0</v>
      </c>
      <c r="CW43" s="5"/>
      <c r="CX43" s="5">
        <f t="shared" si="191"/>
        <v>0</v>
      </c>
      <c r="CY43" s="5"/>
      <c r="CZ43" s="5">
        <f t="shared" si="192"/>
        <v>0</v>
      </c>
      <c r="DA43" s="5"/>
      <c r="DB43" s="5">
        <f t="shared" si="193"/>
        <v>0</v>
      </c>
      <c r="DC43" s="5"/>
      <c r="DD43" s="5">
        <f t="shared" si="194"/>
        <v>0</v>
      </c>
      <c r="DE43" s="5"/>
      <c r="DF43" s="5">
        <f t="shared" si="195"/>
        <v>0</v>
      </c>
      <c r="DG43" s="5"/>
      <c r="DH43" s="5">
        <f t="shared" si="196"/>
        <v>0</v>
      </c>
      <c r="DI43" s="5"/>
      <c r="DJ43" s="5">
        <f t="shared" si="197"/>
        <v>0</v>
      </c>
      <c r="DK43" s="5">
        <v>10</v>
      </c>
      <c r="DL43" s="5">
        <f t="shared" si="198"/>
        <v>225846.76799999998</v>
      </c>
      <c r="DM43" s="5"/>
      <c r="DN43" s="5">
        <f t="shared" si="199"/>
        <v>0</v>
      </c>
      <c r="DO43" s="5"/>
      <c r="DP43" s="5">
        <f t="shared" si="200"/>
        <v>0</v>
      </c>
      <c r="DQ43" s="5"/>
      <c r="DR43" s="5">
        <f t="shared" si="201"/>
        <v>0</v>
      </c>
      <c r="DS43" s="5"/>
      <c r="DT43" s="5">
        <f t="shared" si="202"/>
        <v>0</v>
      </c>
      <c r="DU43" s="5"/>
      <c r="DV43" s="5">
        <f t="shared" si="203"/>
        <v>0</v>
      </c>
      <c r="DW43" s="5"/>
      <c r="DX43" s="5">
        <f t="shared" si="204"/>
        <v>0</v>
      </c>
      <c r="DY43" s="5"/>
      <c r="DZ43" s="5">
        <f t="shared" si="205"/>
        <v>0</v>
      </c>
      <c r="EA43" s="6"/>
      <c r="EB43" s="5">
        <f t="shared" si="206"/>
        <v>0</v>
      </c>
      <c r="EC43" s="5"/>
      <c r="ED43" s="5">
        <f t="shared" si="207"/>
        <v>0</v>
      </c>
      <c r="EE43" s="5"/>
      <c r="EF43" s="5">
        <f t="shared" si="208"/>
        <v>0</v>
      </c>
      <c r="EG43" s="7">
        <f>SUM(Q43,W43,S43,M43,O43,BS43,CO43,DE43,DQ43,BU43,DO43,BG43,AW43,AO43,AQ43,AS43,BI43,CM43,U43,DW43,DC43,BW43,DU43,CE43,DG43,DK43,DI43,AC43,AE43,AG43,AI43,Y43,AK43,AM43,CG43,DY43,EA43,AU43,DS43,BK43,AY43,BA43,CQ43,CS43,CU43,CW43,CY43,BM43,BC43,BO43,BE43,BQ43,CI43,CC43,CK43,AA43,BY43,DA43,DM43,CA43,EC43,EE43)</f>
        <v>40</v>
      </c>
      <c r="EH43" s="7">
        <f>SUM(R43,X43,T43,N43,P43,BT43,CP43,DF43,DR43,BV43,DP43,BH43,AX43,AP43,AR43,AT43,BJ43,CN43,V43,DX43,DD43,BX43,DV43,CF43,DH43,DL43,DJ43,AD43,AF43,AH43,AJ43,Z43,AL43,AN43,CH43,DZ43,EB43,AV43,DT43,BL43,AZ43,BB43,CR43,CT43,CV43,CX43,CZ43,BN43,BD43,BP43,BF43,BR43,CJ43,CD43,CL43,AB43,BZ43,DB43,DN43,CB43,ED43,EF43)</f>
        <v>839397.1544</v>
      </c>
      <c r="EJ43" s="26"/>
    </row>
    <row r="44" spans="1:140" s="27" customFormat="1" ht="14.25" x14ac:dyDescent="0.2">
      <c r="A44" s="51">
        <v>12</v>
      </c>
      <c r="B44" s="44"/>
      <c r="C44" s="45" t="s">
        <v>183</v>
      </c>
      <c r="D44" s="52">
        <f t="shared" si="65"/>
        <v>9860</v>
      </c>
      <c r="E44" s="52">
        <v>9959</v>
      </c>
      <c r="F44" s="53">
        <v>0.92</v>
      </c>
      <c r="G44" s="54">
        <v>1</v>
      </c>
      <c r="H44" s="54">
        <v>1</v>
      </c>
      <c r="I44" s="52">
        <v>1.4</v>
      </c>
      <c r="J44" s="52">
        <v>1.68</v>
      </c>
      <c r="K44" s="52">
        <v>2.23</v>
      </c>
      <c r="L44" s="52">
        <v>2.57</v>
      </c>
      <c r="M44" s="49">
        <f>SUM(M45:M54)</f>
        <v>7</v>
      </c>
      <c r="N44" s="49">
        <f t="shared" ref="N44:BY44" si="209">SUM(N45:N54)</f>
        <v>93964.433499999999</v>
      </c>
      <c r="O44" s="49">
        <f t="shared" si="209"/>
        <v>0</v>
      </c>
      <c r="P44" s="49">
        <f t="shared" si="209"/>
        <v>0</v>
      </c>
      <c r="Q44" s="49">
        <f t="shared" si="209"/>
        <v>0</v>
      </c>
      <c r="R44" s="49">
        <f t="shared" si="209"/>
        <v>0</v>
      </c>
      <c r="S44" s="49">
        <f t="shared" si="209"/>
        <v>0</v>
      </c>
      <c r="T44" s="49">
        <f t="shared" si="209"/>
        <v>0</v>
      </c>
      <c r="U44" s="49">
        <f t="shared" si="209"/>
        <v>0</v>
      </c>
      <c r="V44" s="49">
        <f t="shared" si="209"/>
        <v>0</v>
      </c>
      <c r="W44" s="49">
        <f t="shared" si="209"/>
        <v>0</v>
      </c>
      <c r="X44" s="49">
        <f t="shared" si="209"/>
        <v>0</v>
      </c>
      <c r="Y44" s="49">
        <f t="shared" si="209"/>
        <v>67</v>
      </c>
      <c r="Z44" s="49">
        <f t="shared" si="209"/>
        <v>829488.68099999998</v>
      </c>
      <c r="AA44" s="49">
        <f t="shared" si="209"/>
        <v>0</v>
      </c>
      <c r="AB44" s="49">
        <f t="shared" si="209"/>
        <v>0</v>
      </c>
      <c r="AC44" s="49">
        <f t="shared" si="209"/>
        <v>4</v>
      </c>
      <c r="AD44" s="49">
        <f t="shared" si="209"/>
        <v>64432.754399999998</v>
      </c>
      <c r="AE44" s="49">
        <f t="shared" si="209"/>
        <v>25</v>
      </c>
      <c r="AF44" s="49">
        <f t="shared" si="209"/>
        <v>409015.13939999999</v>
      </c>
      <c r="AG44" s="49">
        <f t="shared" si="209"/>
        <v>0</v>
      </c>
      <c r="AH44" s="49">
        <f t="shared" si="209"/>
        <v>0</v>
      </c>
      <c r="AI44" s="49">
        <f t="shared" si="209"/>
        <v>5</v>
      </c>
      <c r="AJ44" s="49">
        <f t="shared" si="209"/>
        <v>80540.942999999999</v>
      </c>
      <c r="AK44" s="49">
        <f t="shared" si="209"/>
        <v>0</v>
      </c>
      <c r="AL44" s="49">
        <f t="shared" si="209"/>
        <v>0</v>
      </c>
      <c r="AM44" s="49">
        <f t="shared" si="209"/>
        <v>0</v>
      </c>
      <c r="AN44" s="49">
        <f t="shared" si="209"/>
        <v>0</v>
      </c>
      <c r="AO44" s="49">
        <f t="shared" si="209"/>
        <v>0</v>
      </c>
      <c r="AP44" s="49">
        <f t="shared" si="209"/>
        <v>0</v>
      </c>
      <c r="AQ44" s="49">
        <f t="shared" si="209"/>
        <v>0</v>
      </c>
      <c r="AR44" s="49">
        <f t="shared" si="209"/>
        <v>0</v>
      </c>
      <c r="AS44" s="49">
        <f t="shared" si="209"/>
        <v>0</v>
      </c>
      <c r="AT44" s="49">
        <f t="shared" si="209"/>
        <v>0</v>
      </c>
      <c r="AU44" s="49">
        <f t="shared" si="209"/>
        <v>0</v>
      </c>
      <c r="AV44" s="49">
        <f t="shared" si="209"/>
        <v>0</v>
      </c>
      <c r="AW44" s="49">
        <f t="shared" si="209"/>
        <v>5</v>
      </c>
      <c r="AX44" s="49">
        <f t="shared" si="209"/>
        <v>72376.13949999999</v>
      </c>
      <c r="AY44" s="49">
        <f t="shared" si="209"/>
        <v>698</v>
      </c>
      <c r="AZ44" s="49">
        <f t="shared" si="209"/>
        <v>6291880.6090000002</v>
      </c>
      <c r="BA44" s="49">
        <f t="shared" si="209"/>
        <v>358</v>
      </c>
      <c r="BB44" s="49">
        <f t="shared" si="209"/>
        <v>3255680.7990000001</v>
      </c>
      <c r="BC44" s="49">
        <f t="shared" si="209"/>
        <v>646</v>
      </c>
      <c r="BD44" s="49">
        <f t="shared" si="209"/>
        <v>5863989.551</v>
      </c>
      <c r="BE44" s="49">
        <f t="shared" si="209"/>
        <v>0</v>
      </c>
      <c r="BF44" s="49">
        <f t="shared" si="209"/>
        <v>0</v>
      </c>
      <c r="BG44" s="49">
        <f t="shared" si="209"/>
        <v>27</v>
      </c>
      <c r="BH44" s="49">
        <f t="shared" si="209"/>
        <v>362434.24349999992</v>
      </c>
      <c r="BI44" s="49">
        <f t="shared" si="209"/>
        <v>0</v>
      </c>
      <c r="BJ44" s="49">
        <f t="shared" si="209"/>
        <v>0</v>
      </c>
      <c r="BK44" s="49">
        <f t="shared" si="209"/>
        <v>160</v>
      </c>
      <c r="BL44" s="49">
        <f t="shared" si="209"/>
        <v>2147758.48</v>
      </c>
      <c r="BM44" s="49">
        <f t="shared" si="209"/>
        <v>33</v>
      </c>
      <c r="BN44" s="49">
        <f t="shared" si="209"/>
        <v>450863.21699999995</v>
      </c>
      <c r="BO44" s="49">
        <f t="shared" si="209"/>
        <v>316</v>
      </c>
      <c r="BP44" s="49">
        <f t="shared" si="209"/>
        <v>2860172.1819999996</v>
      </c>
      <c r="BQ44" s="49">
        <f t="shared" si="209"/>
        <v>33</v>
      </c>
      <c r="BR44" s="49">
        <f t="shared" si="209"/>
        <v>442975.18649999995</v>
      </c>
      <c r="BS44" s="49">
        <f t="shared" si="209"/>
        <v>19</v>
      </c>
      <c r="BT44" s="49">
        <f t="shared" si="209"/>
        <v>178795.35800000001</v>
      </c>
      <c r="BU44" s="49">
        <f t="shared" si="209"/>
        <v>7</v>
      </c>
      <c r="BV44" s="49">
        <f t="shared" si="209"/>
        <v>70853.888000000006</v>
      </c>
      <c r="BW44" s="49">
        <f t="shared" si="209"/>
        <v>59</v>
      </c>
      <c r="BX44" s="49">
        <f t="shared" si="209"/>
        <v>679367.00579999993</v>
      </c>
      <c r="BY44" s="49">
        <f t="shared" si="209"/>
        <v>0</v>
      </c>
      <c r="BZ44" s="49">
        <f t="shared" ref="BZ44:EH44" si="210">SUM(BZ45:BZ54)</f>
        <v>0</v>
      </c>
      <c r="CA44" s="49">
        <f t="shared" si="210"/>
        <v>0</v>
      </c>
      <c r="CB44" s="49">
        <f t="shared" si="210"/>
        <v>0</v>
      </c>
      <c r="CC44" s="49">
        <f t="shared" si="210"/>
        <v>6</v>
      </c>
      <c r="CD44" s="49">
        <f t="shared" si="210"/>
        <v>83170.286500000002</v>
      </c>
      <c r="CE44" s="49">
        <f t="shared" si="210"/>
        <v>37</v>
      </c>
      <c r="CF44" s="49">
        <f t="shared" si="210"/>
        <v>502342.995</v>
      </c>
      <c r="CG44" s="49">
        <f t="shared" si="210"/>
        <v>0</v>
      </c>
      <c r="CH44" s="49">
        <f t="shared" si="210"/>
        <v>0</v>
      </c>
      <c r="CI44" s="49">
        <f t="shared" si="210"/>
        <v>3</v>
      </c>
      <c r="CJ44" s="49">
        <f t="shared" si="210"/>
        <v>40270.4715</v>
      </c>
      <c r="CK44" s="49">
        <f t="shared" si="210"/>
        <v>15</v>
      </c>
      <c r="CL44" s="49">
        <f t="shared" si="210"/>
        <v>201352.35749999998</v>
      </c>
      <c r="CM44" s="49">
        <f t="shared" si="210"/>
        <v>0</v>
      </c>
      <c r="CN44" s="49">
        <f t="shared" si="210"/>
        <v>0</v>
      </c>
      <c r="CO44" s="49">
        <f t="shared" si="210"/>
        <v>8</v>
      </c>
      <c r="CP44" s="49">
        <f t="shared" si="210"/>
        <v>88705.746500000008</v>
      </c>
      <c r="CQ44" s="55">
        <v>78</v>
      </c>
      <c r="CR44" s="49">
        <f t="shared" si="210"/>
        <v>1054920.2895</v>
      </c>
      <c r="CS44" s="49">
        <f t="shared" si="210"/>
        <v>320</v>
      </c>
      <c r="CT44" s="49">
        <f t="shared" si="210"/>
        <v>3321276</v>
      </c>
      <c r="CU44" s="49">
        <f t="shared" si="210"/>
        <v>49</v>
      </c>
      <c r="CV44" s="49">
        <f t="shared" si="210"/>
        <v>521301.94550000003</v>
      </c>
      <c r="CW44" s="49">
        <f t="shared" si="210"/>
        <v>261</v>
      </c>
      <c r="CX44" s="49">
        <f t="shared" si="210"/>
        <v>3506160.3639999991</v>
      </c>
      <c r="CY44" s="49">
        <f t="shared" si="210"/>
        <v>149</v>
      </c>
      <c r="CZ44" s="49">
        <f t="shared" si="210"/>
        <v>1380128.5644999999</v>
      </c>
      <c r="DA44" s="49">
        <f t="shared" si="210"/>
        <v>1</v>
      </c>
      <c r="DB44" s="49">
        <f t="shared" si="210"/>
        <v>16108.188599999999</v>
      </c>
      <c r="DC44" s="49">
        <f t="shared" si="210"/>
        <v>7</v>
      </c>
      <c r="DD44" s="49">
        <f t="shared" si="210"/>
        <v>97811.578200000004</v>
      </c>
      <c r="DE44" s="49">
        <f t="shared" si="210"/>
        <v>5</v>
      </c>
      <c r="DF44" s="49">
        <f t="shared" si="210"/>
        <v>67117.452499999999</v>
      </c>
      <c r="DG44" s="49">
        <f t="shared" si="210"/>
        <v>24</v>
      </c>
      <c r="DH44" s="49">
        <f t="shared" si="210"/>
        <v>272842.82339999999</v>
      </c>
      <c r="DI44" s="49">
        <f t="shared" si="210"/>
        <v>4</v>
      </c>
      <c r="DJ44" s="49">
        <f t="shared" si="210"/>
        <v>64432.754399999998</v>
      </c>
      <c r="DK44" s="49">
        <f t="shared" si="210"/>
        <v>35</v>
      </c>
      <c r="DL44" s="49">
        <f t="shared" si="210"/>
        <v>401044.07699999999</v>
      </c>
      <c r="DM44" s="49">
        <f t="shared" si="210"/>
        <v>4</v>
      </c>
      <c r="DN44" s="49">
        <f t="shared" si="210"/>
        <v>34541.270400000001</v>
      </c>
      <c r="DO44" s="49">
        <f t="shared" si="210"/>
        <v>15</v>
      </c>
      <c r="DP44" s="49">
        <f t="shared" si="210"/>
        <v>192495.62149999998</v>
      </c>
      <c r="DQ44" s="49">
        <f t="shared" si="210"/>
        <v>1</v>
      </c>
      <c r="DR44" s="49">
        <f t="shared" si="210"/>
        <v>13423.490499999998</v>
      </c>
      <c r="DS44" s="49">
        <f t="shared" si="210"/>
        <v>0</v>
      </c>
      <c r="DT44" s="49">
        <f t="shared" si="210"/>
        <v>0</v>
      </c>
      <c r="DU44" s="49">
        <f t="shared" si="210"/>
        <v>16</v>
      </c>
      <c r="DV44" s="49">
        <f t="shared" si="210"/>
        <v>257731.01759999999</v>
      </c>
      <c r="DW44" s="49">
        <f t="shared" si="210"/>
        <v>24</v>
      </c>
      <c r="DX44" s="49">
        <f t="shared" si="210"/>
        <v>386596.52639999997</v>
      </c>
      <c r="DY44" s="49">
        <f t="shared" si="210"/>
        <v>0</v>
      </c>
      <c r="DZ44" s="49">
        <f t="shared" si="210"/>
        <v>0</v>
      </c>
      <c r="EA44" s="50">
        <f t="shared" si="210"/>
        <v>2</v>
      </c>
      <c r="EB44" s="49">
        <f t="shared" si="210"/>
        <v>49283.386549999996</v>
      </c>
      <c r="EC44" s="9">
        <f t="shared" si="210"/>
        <v>0</v>
      </c>
      <c r="ED44" s="9">
        <f t="shared" si="210"/>
        <v>0</v>
      </c>
      <c r="EE44" s="49">
        <f t="shared" si="210"/>
        <v>0</v>
      </c>
      <c r="EF44" s="49">
        <f t="shared" si="210"/>
        <v>0</v>
      </c>
      <c r="EG44" s="49">
        <f t="shared" si="210"/>
        <v>3533</v>
      </c>
      <c r="EH44" s="49">
        <f t="shared" si="210"/>
        <v>36707645.818149999</v>
      </c>
      <c r="EJ44" s="28"/>
    </row>
    <row r="45" spans="1:140" ht="30" x14ac:dyDescent="0.25">
      <c r="A45" s="3"/>
      <c r="B45" s="3">
        <v>21</v>
      </c>
      <c r="C45" s="37" t="s">
        <v>184</v>
      </c>
      <c r="D45" s="30">
        <f>D155</f>
        <v>9860</v>
      </c>
      <c r="E45" s="30">
        <v>9959</v>
      </c>
      <c r="F45" s="4">
        <v>2.75</v>
      </c>
      <c r="G45" s="8">
        <v>1</v>
      </c>
      <c r="H45" s="8">
        <v>1</v>
      </c>
      <c r="I45" s="30">
        <v>1.4</v>
      </c>
      <c r="J45" s="30">
        <v>1.68</v>
      </c>
      <c r="K45" s="30">
        <v>2.23</v>
      </c>
      <c r="L45" s="30">
        <v>2.57</v>
      </c>
      <c r="M45" s="5"/>
      <c r="N45" s="5">
        <f t="shared" ref="N45:N54" si="211">SUM(M45/12*9*$D45*$F45*$G45*$I45*N$12)+SUM(M45/12*3*$E45*$F45*$G45*$I45*N$12)</f>
        <v>0</v>
      </c>
      <c r="O45" s="5"/>
      <c r="P45" s="5">
        <f t="shared" ref="P45:P54" si="212">SUM(O45/12*9*$D45*$F45*$G45*$I45*P$12)+SUM(O45/12*3*$E45*$F45*$G45*$I45*P$12)</f>
        <v>0</v>
      </c>
      <c r="Q45" s="5"/>
      <c r="R45" s="5">
        <f t="shared" ref="R45:R54" si="213">SUM(Q45/12*9*$D45*$F45*$G45*$I45*R$12)+SUM(Q45/12*3*$E45*$F45*$G45*$I45*R$12)</f>
        <v>0</v>
      </c>
      <c r="S45" s="5"/>
      <c r="T45" s="5">
        <f t="shared" ref="T45:T54" si="214">SUM(S45/12*9*$D45*$F45*$G45*$I45*T$12)+SUM(S45/12*3*$E45*$F45*$G45*$I45*T$12)</f>
        <v>0</v>
      </c>
      <c r="U45" s="5"/>
      <c r="V45" s="5">
        <f t="shared" ref="V45:V54" si="215">SUM(U45/12*9*$D45*$F45*$G45*$I45*V$12)+SUM(U45/12*3*$E45*$F45*$G45*$I45*V$12)</f>
        <v>0</v>
      </c>
      <c r="W45" s="5"/>
      <c r="X45" s="5">
        <f t="shared" ref="X45:X54" si="216">SUM(W45/12*9*$D45*$F45*$G45*$I45*X$12)+SUM(W45/12*3*$E45*$F45*$G45*$I45*X$12)</f>
        <v>0</v>
      </c>
      <c r="Y45" s="5"/>
      <c r="Z45" s="5">
        <f t="shared" ref="Z45:Z54" si="217">SUM(Y45/12*9*$D45*$F45*$G45*$J45*Z$12)+SUM(Y45/12*3*$E45*$F45*$G45*$J45*Z$12)</f>
        <v>0</v>
      </c>
      <c r="AA45" s="5"/>
      <c r="AB45" s="5">
        <f t="shared" ref="AB45:AB54" si="218">SUM(AA45/12*9*$D45*$F45*$G45*$I45*AB$12)+SUM(AA45/12*3*$E45*$F45*$G45*$I45*AB$12)</f>
        <v>0</v>
      </c>
      <c r="AC45" s="5"/>
      <c r="AD45" s="5">
        <f t="shared" ref="AD45:AD54" si="219">SUM(AC45/12*9*$D45*$F45*$G45*$J45*AD$12)+SUM(AC45/12*3*$E45*$F45*$G45*$J45*AD$12)</f>
        <v>0</v>
      </c>
      <c r="AE45" s="5"/>
      <c r="AF45" s="5">
        <f t="shared" ref="AF45:AF54" si="220">SUM(AE45/12*9*$D45*$F45*$G45*$J45*AF$12)+SUM(AE45/12*3*$E45*$F45*$G45*$J45*AF$12)</f>
        <v>0</v>
      </c>
      <c r="AG45" s="5"/>
      <c r="AH45" s="5">
        <f t="shared" ref="AH45:AH54" si="221">SUM(AG45/12*9*$D45*$F45*$G45*$J45*AH$12)+SUM(AG45/12*3*$E45*$F45*$G45*$J45*AH$12)</f>
        <v>0</v>
      </c>
      <c r="AI45" s="5"/>
      <c r="AJ45" s="5">
        <f t="shared" ref="AJ45:AJ54" si="222">SUM(AI45/12*9*$D45*$F45*$G45*$J45*AJ$12)+SUM(AI45/12*3*$E45*$F45*$G45*$J45*AJ$12)</f>
        <v>0</v>
      </c>
      <c r="AK45" s="5"/>
      <c r="AL45" s="5">
        <f t="shared" ref="AL45:AL54" si="223">SUM(AK45/12*9*$D45*$F45*$G45*$J45*AL$12)+SUM(AK45/12*3*$E45*$F45*$G45*$J45*AL$12)</f>
        <v>0</v>
      </c>
      <c r="AM45" s="5"/>
      <c r="AN45" s="5">
        <f t="shared" ref="AN45:AN54" si="224">SUM(AM45/12*9*$D45*$F45*$G45*$J45*AN$12)+SUM(AM45/12*3*$E45*$F45*$G45*$J45*AN$12)</f>
        <v>0</v>
      </c>
      <c r="AO45" s="5"/>
      <c r="AP45" s="5">
        <f t="shared" ref="AP45:AP54" si="225">SUM(AO45/12*9*$D45*$F45*$G45*$I45*AP$12)+SUM(AO45/12*3*$E45*$F45*$G45*$I45*AP$12)</f>
        <v>0</v>
      </c>
      <c r="AQ45" s="5"/>
      <c r="AR45" s="5">
        <f t="shared" ref="AR45:AR54" si="226">SUM(AQ45/12*9*$D45*$F45*$G45*$I45*AR$12)+SUM(AQ45/12*3*$E45*$F45*$G45*$I45*AR$12)</f>
        <v>0</v>
      </c>
      <c r="AS45" s="5"/>
      <c r="AT45" s="5">
        <f t="shared" ref="AT45:AT54" si="227">SUM(AS45/12*9*$D45*$F45*$G45*$I45*AT$12)+SUM(AS45/12*3*$E45*$F45*$G45*$I45*AT$12)</f>
        <v>0</v>
      </c>
      <c r="AU45" s="5"/>
      <c r="AV45" s="5">
        <f t="shared" ref="AV45:AV54" si="228">SUM(AU45/12*9*$D45*$F45*$G45*$J45*AV$12)+SUM(AU45/12*3*$E45*$F45*$G45*$J45*AV$12)</f>
        <v>0</v>
      </c>
      <c r="AW45" s="5"/>
      <c r="AX45" s="5">
        <f t="shared" ref="AX45:AX54" si="229">SUM(AW45/12*9*$D45*$F45*$G45*$I45*AX$12)+SUM(AW45/12*3*$E45*$F45*$G45*$I45*AX$12)</f>
        <v>0</v>
      </c>
      <c r="AY45" s="5"/>
      <c r="AZ45" s="5">
        <f t="shared" ref="AZ45:AZ54" si="230">SUM(AY45/12*9*$D45*$F45*$G45*$I45*AZ$12)+SUM(AY45/12*3*$E45*$F45*$G45*$I45*AZ$12)</f>
        <v>0</v>
      </c>
      <c r="BA45" s="5"/>
      <c r="BB45" s="5">
        <f t="shared" ref="BB45:BB54" si="231">SUM(BA45/12*9*$D45*$F45*$G45*$I45*BB$12)+SUM(BA45/12*3*$E45*$F45*$G45*$I45*BB$12)</f>
        <v>0</v>
      </c>
      <c r="BC45" s="5"/>
      <c r="BD45" s="5">
        <f t="shared" ref="BD45:BD54" si="232">SUM(BC45/12*9*$D45*$F45*$G45*$I45*BD$12)+SUM(BC45/12*3*$E45*$F45*$G45*$I45*BD$12)</f>
        <v>0</v>
      </c>
      <c r="BE45" s="5"/>
      <c r="BF45" s="5">
        <f t="shared" ref="BF45:BF54" si="233">SUM(BE45/12*9*$D45*$F45*$G45*$I45*BF$12)+SUM(BE45/12*3*$E45*$F45*$G45*$I45*BF$12)</f>
        <v>0</v>
      </c>
      <c r="BG45" s="5"/>
      <c r="BH45" s="5">
        <f t="shared" ref="BH45:BH54" si="234">SUM(BG45/12*9*$D45*$F45*$G45*$I45*BH$12)+SUM(BG45/12*3*$E45*$F45*$G45*$I45*BH$12)</f>
        <v>0</v>
      </c>
      <c r="BI45" s="5"/>
      <c r="BJ45" s="5">
        <f t="shared" ref="BJ45:BJ54" si="235">SUM(BI45/12*9*$D45*$F45*$G45*$I45*BJ$12)+SUM(BI45/12*3*$E45*$F45*$G45*$I45*BJ$12)</f>
        <v>0</v>
      </c>
      <c r="BK45" s="5"/>
      <c r="BL45" s="5">
        <f t="shared" ref="BL45:BL54" si="236">SUM(BK45/12*9*$D45*$F45*$G45*$I45*BL$12)+SUM(BK45/12*3*$E45*$F45*$G45*$I45*BL$12)</f>
        <v>0</v>
      </c>
      <c r="BM45" s="5"/>
      <c r="BN45" s="5">
        <f t="shared" ref="BN45:BN54" si="237">SUM(BM45/12*9*$D45*$F45*$G45*$I45*BN$12)+SUM(BM45/12*3*$E45*$F45*$G45*$I45*BN$12)</f>
        <v>0</v>
      </c>
      <c r="BO45" s="5"/>
      <c r="BP45" s="5">
        <f t="shared" ref="BP45:BP54" si="238">SUM(BO45/12*9*$D45*$F45*$G45*$I45*BP$12)+SUM(BO45/12*3*$E45*$F45*$G45*$I45*BP$12)</f>
        <v>0</v>
      </c>
      <c r="BQ45" s="5"/>
      <c r="BR45" s="5">
        <f t="shared" ref="BR45:BR54" si="239">SUM(BQ45/12*9*$D45*$F45*$G45*$I45*BR$12)+SUM(BQ45/12*3*$E45*$F45*$G45*$I45*BR$12)</f>
        <v>0</v>
      </c>
      <c r="BS45" s="5"/>
      <c r="BT45" s="5">
        <f t="shared" ref="BT45:BT54" si="240">SUM(BS45/12*9*$D45*$F45*$G45*$I45*BT$12)+SUM(BS45/12*3*$E45*$F45*$G45*$I45*BT$12)</f>
        <v>0</v>
      </c>
      <c r="BU45" s="5"/>
      <c r="BV45" s="5">
        <f t="shared" ref="BV45:BV54" si="241">SUM(BU45/12*9*$D45*$F45*$G45*$I45*BV$12)+SUM(BU45/12*3*$E45*$F45*$G45*$I45*BV$12)</f>
        <v>0</v>
      </c>
      <c r="BW45" s="5"/>
      <c r="BX45" s="5">
        <f t="shared" ref="BX45:BX54" si="242">SUM(BW45/12*9*$D45*$F45*$G45*$J45*BX$12)+SUM(BW45/12*3*$E45*$F45*$G45*$J45*BX$12)</f>
        <v>0</v>
      </c>
      <c r="BY45" s="5"/>
      <c r="BZ45" s="5">
        <f t="shared" ref="BZ45:BZ54" si="243">SUM(BY45/12*9*$D45*$F45*$G45*$I45*BZ$12)+SUM(BY45/12*3*$E45*$F45*$G45*$I45*BZ$12)</f>
        <v>0</v>
      </c>
      <c r="CA45" s="5"/>
      <c r="CB45" s="5">
        <f t="shared" ref="CB45:CB54" si="244">SUM(CA45/12*9*$D45*$F45*$G45*$I45*CB$12)+SUM(CA45/12*3*$E45*$F45*$G45*$I45*CB$12)</f>
        <v>0</v>
      </c>
      <c r="CC45" s="5"/>
      <c r="CD45" s="5">
        <f t="shared" ref="CD45:CD54" si="245">SUM(CC45/12*9*$D45*$F45*$G45*$I45*CD$12)+SUM(CC45/12*3*$E45*$F45*$G45*$I45*CD$12)</f>
        <v>0</v>
      </c>
      <c r="CE45" s="5"/>
      <c r="CF45" s="5">
        <f t="shared" ref="CF45:CF54" si="246">SUM(CE45/12*9*$D45*$F45*$G45*$J45*CF$12)+SUM(CE45/12*3*$E45*$F45*$G45*$J45*CF$12)</f>
        <v>0</v>
      </c>
      <c r="CG45" s="5"/>
      <c r="CH45" s="5">
        <f t="shared" ref="CH45:CH54" si="247">SUM(CG45/12*9*$D45*$F45*$G45*$J45*CH$12)+SUM(CG45/12*3*$E45*$F45*$G45*$J45*CH$12)</f>
        <v>0</v>
      </c>
      <c r="CI45" s="5"/>
      <c r="CJ45" s="5">
        <f t="shared" ref="CJ45:CJ54" si="248">SUM(CI45/12*9*$D45*$F45*$G45*$I45*CJ$12)+SUM(CI45/12*3*$E45*$F45*$G45*$I45*CJ$12)</f>
        <v>0</v>
      </c>
      <c r="CK45" s="5"/>
      <c r="CL45" s="5">
        <f t="shared" ref="CL45:CL54" si="249">SUM(CK45/12*9*$D45*$F45*$G45*$I45*CL$12)+SUM(CK45/12*3*$E45*$F45*$G45*$I45*CL$12)</f>
        <v>0</v>
      </c>
      <c r="CM45" s="5"/>
      <c r="CN45" s="5">
        <f t="shared" ref="CN45:CN54" si="250">SUM(CM45/12*9*$D45*$F45*$G45*$I45*CN$12)+SUM(CM45/12*3*$E45*$F45*$G45*$I45*CN$12)</f>
        <v>0</v>
      </c>
      <c r="CO45" s="5"/>
      <c r="CP45" s="5">
        <f t="shared" ref="CP45:CP54" si="251">SUM(CO45/12*9*$D45*$F45*$G45*$I45*CP$12)+SUM(CO45/12*3*$E45*$F45*$G45*$I45*CP$12)</f>
        <v>0</v>
      </c>
      <c r="CQ45" s="10"/>
      <c r="CR45" s="5">
        <f t="shared" ref="CR45:CR54" si="252">SUM(CQ45/12*9*$D45*$F45*$G45*$I45*CR$12)+SUM(CQ45/12*3*$E45*$F45*$G45*$I45*CR$12)</f>
        <v>0</v>
      </c>
      <c r="CS45" s="5"/>
      <c r="CT45" s="5">
        <f t="shared" ref="CT45:CT54" si="253">SUM(CS45/12*9*$D45*$F45*$G45*$I45*CT$12)+SUM(CS45/12*3*$E45*$F45*$G45*$I45*CT$12)</f>
        <v>0</v>
      </c>
      <c r="CU45" s="5"/>
      <c r="CV45" s="5">
        <f t="shared" ref="CV45:CV54" si="254">SUM(CU45/12*9*$D45*$F45*$G45*$I45*CV$12)+SUM(CU45/12*3*$E45*$F45*$G45*$I45*CV$12)</f>
        <v>0</v>
      </c>
      <c r="CW45" s="5"/>
      <c r="CX45" s="5">
        <f t="shared" ref="CX45:CX54" si="255">SUM(CW45/12*9*$D45*$F45*$G45*$I45*CX$12)+SUM(CW45/12*3*$E45*$F45*$G45*$I45*CX$12)</f>
        <v>0</v>
      </c>
      <c r="CY45" s="5"/>
      <c r="CZ45" s="5">
        <f t="shared" ref="CZ45:CZ54" si="256">SUM(CY45/12*9*$D45*$F45*$G45*$I45*CZ$12)+SUM(CY45/12*3*$E45*$F45*$G45*$I45*CZ$12)</f>
        <v>0</v>
      </c>
      <c r="DA45" s="5"/>
      <c r="DB45" s="5">
        <f t="shared" ref="DB45:DB54" si="257">SUM(DA45/12*9*$D45*$F45*$G45*$J45*DB$12)+SUM(DA45/12*3*$E45*$F45*$G45*$J45*DB$12)</f>
        <v>0</v>
      </c>
      <c r="DC45" s="5"/>
      <c r="DD45" s="5">
        <f t="shared" ref="DD45:DD54" si="258">SUM(DC45/12*9*$D45*$F45*$G45*$J45*DD$12)+SUM(DC45/12*3*$E45*$F45*$G45*$J45*DD$12)</f>
        <v>0</v>
      </c>
      <c r="DE45" s="5"/>
      <c r="DF45" s="5">
        <f t="shared" ref="DF45:DF54" si="259">SUM(DE45/12*9*$D45*$F45*$G45*$I45*DF$12)+SUM(DE45/12*3*$E45*$F45*$G45*$I45*DF$12)</f>
        <v>0</v>
      </c>
      <c r="DG45" s="5"/>
      <c r="DH45" s="5">
        <f t="shared" ref="DH45:DH54" si="260">SUM(DG45/12*9*$D45*$F45*$G45*$J45*DH$12)+SUM(DG45/12*3*$E45*$F45*$G45*$J45*DH$12)</f>
        <v>0</v>
      </c>
      <c r="DI45" s="5"/>
      <c r="DJ45" s="5">
        <f t="shared" ref="DJ45:DJ54" si="261">SUM(DI45/12*9*$D45*$F45*$G45*$J45*DJ$12)+SUM(DI45/12*3*$E45*$F45*$G45*$J45*DJ$12)</f>
        <v>0</v>
      </c>
      <c r="DK45" s="5"/>
      <c r="DL45" s="5">
        <f t="shared" ref="DL45:DL54" si="262">SUM(DK45/12*9*$D45*$F45*$G45*$J45*DL$12)+SUM(DK45/12*3*$E45*$F45*$G45*$J45*DL$12)</f>
        <v>0</v>
      </c>
      <c r="DM45" s="5"/>
      <c r="DN45" s="5">
        <f t="shared" ref="DN45:DN54" si="263">SUM(DM45/12*9*$D45*$F45*$G45*$J45*DN$12)+SUM(DM45/12*3*$E45*$F45*$G45*$J45*DN$12)</f>
        <v>0</v>
      </c>
      <c r="DO45" s="5"/>
      <c r="DP45" s="5">
        <f t="shared" ref="DP45:DP54" si="264">SUM(DO45/12*9*$D45*$F45*$G45*$I45*DP$12)+SUM(DO45/12*3*$E45*$F45*$G45*$I45*DP$12)</f>
        <v>0</v>
      </c>
      <c r="DQ45" s="5"/>
      <c r="DR45" s="5">
        <f t="shared" ref="DR45:DR54" si="265">SUM(DQ45/12*9*$D45*$F45*$G45*$I45*DR$12)+SUM(DQ45/12*3*$E45*$F45*$G45*$I45*DR$12)</f>
        <v>0</v>
      </c>
      <c r="DS45" s="5"/>
      <c r="DT45" s="5">
        <f t="shared" ref="DT45:DT54" si="266">SUM(DS45/12*9*$D45*$F45*$G45*$J45*DT$12)+SUM(DS45/12*3*$E45*$F45*$G45*$J45*DT$12)</f>
        <v>0</v>
      </c>
      <c r="DU45" s="5"/>
      <c r="DV45" s="5">
        <f t="shared" ref="DV45:DV54" si="267">SUM(DU45/12*9*$D45*$F45*$G45*$J45*DV$12)+SUM(DU45/12*3*$E45*$F45*$G45*$J45*DV$12)</f>
        <v>0</v>
      </c>
      <c r="DW45" s="5"/>
      <c r="DX45" s="5">
        <f t="shared" ref="DX45:DX54" si="268">SUM(DW45/12*9*$D45*$F45*$G45*$J45*DX$12)+SUM(DW45/12*3*$E45*$F45*$G45*$J45*DX$12)</f>
        <v>0</v>
      </c>
      <c r="DY45" s="5"/>
      <c r="DZ45" s="5">
        <f t="shared" ref="DZ45:DZ54" si="269">SUM(DY45/12*9*$D45*$F45*$G45*$K45*DZ$12)+SUM(DY45/12*3*$E45*$F45*$G45*$K45*DZ$12)</f>
        <v>0</v>
      </c>
      <c r="EA45" s="6"/>
      <c r="EB45" s="5">
        <f t="shared" ref="EB45:EB54" si="270">SUM(EA45/12*9*$D45*$F45*$G45*$L45*EB$12)+SUM(EA45/12*3*$E45*$F45*$G45*$L45*EB$12)</f>
        <v>0</v>
      </c>
      <c r="EC45" s="5"/>
      <c r="ED45" s="5">
        <f t="shared" ref="ED45:ED54" si="271">SUM(EC45/12*9*$D45*$F45*$G45*$I45*ED$12)+SUM(EC45/12*3*$E45*$F45*$G45*$I45*ED$12)</f>
        <v>0</v>
      </c>
      <c r="EE45" s="5"/>
      <c r="EF45" s="5">
        <f t="shared" ref="EF45:EF54" si="272">SUM(EE45/12*9*$D45*$F45*$G45*$I45*EF$12)+SUM(EE45/12*3*$E45*$F45*$G45*$I45*EF$12)</f>
        <v>0</v>
      </c>
      <c r="EG45" s="7">
        <f t="shared" ref="EG45:EH54" si="273">SUM(Q45,W45,S45,M45,O45,BS45,CO45,DE45,DQ45,BU45,DO45,BG45,AW45,AO45,AQ45,AS45,BI45,CM45,U45,DW45,DC45,BW45,DU45,CE45,DG45,DK45,DI45,AC45,AE45,AG45,AI45,Y45,AK45,AM45,CG45,DY45,EA45,AU45,DS45,BK45,AY45,BA45,CQ45,CS45,CU45,CW45,CY45,BM45,BC45,BO45,BE45,BQ45,CI45,CC45,CK45,AA45,BY45,DA45,DM45,CA45,EC45,EE45)</f>
        <v>0</v>
      </c>
      <c r="EH45" s="7">
        <f t="shared" si="273"/>
        <v>0</v>
      </c>
      <c r="EJ45" s="26"/>
    </row>
    <row r="46" spans="1:140" ht="45" x14ac:dyDescent="0.25">
      <c r="A46" s="3"/>
      <c r="B46" s="3">
        <v>22</v>
      </c>
      <c r="C46" s="37" t="s">
        <v>185</v>
      </c>
      <c r="D46" s="30">
        <f>D44</f>
        <v>9860</v>
      </c>
      <c r="E46" s="30">
        <v>9959</v>
      </c>
      <c r="F46" s="4">
        <v>1.1000000000000001</v>
      </c>
      <c r="G46" s="8">
        <v>1</v>
      </c>
      <c r="H46" s="8">
        <v>1</v>
      </c>
      <c r="I46" s="30">
        <v>1.4</v>
      </c>
      <c r="J46" s="30">
        <v>1.68</v>
      </c>
      <c r="K46" s="30">
        <v>2.23</v>
      </c>
      <c r="L46" s="30">
        <v>2.57</v>
      </c>
      <c r="M46" s="5"/>
      <c r="N46" s="5">
        <f t="shared" si="211"/>
        <v>0</v>
      </c>
      <c r="O46" s="5"/>
      <c r="P46" s="5">
        <f t="shared" si="212"/>
        <v>0</v>
      </c>
      <c r="Q46" s="5"/>
      <c r="R46" s="5">
        <f t="shared" si="213"/>
        <v>0</v>
      </c>
      <c r="S46" s="5"/>
      <c r="T46" s="5">
        <f t="shared" si="214"/>
        <v>0</v>
      </c>
      <c r="U46" s="5"/>
      <c r="V46" s="5">
        <f t="shared" si="215"/>
        <v>0</v>
      </c>
      <c r="W46" s="5"/>
      <c r="X46" s="5">
        <f t="shared" si="216"/>
        <v>0</v>
      </c>
      <c r="Y46" s="5"/>
      <c r="Z46" s="5">
        <f t="shared" si="217"/>
        <v>0</v>
      </c>
      <c r="AA46" s="5"/>
      <c r="AB46" s="5">
        <f t="shared" si="218"/>
        <v>0</v>
      </c>
      <c r="AC46" s="5"/>
      <c r="AD46" s="5">
        <f t="shared" si="219"/>
        <v>0</v>
      </c>
      <c r="AE46" s="5"/>
      <c r="AF46" s="5">
        <f t="shared" si="220"/>
        <v>0</v>
      </c>
      <c r="AG46" s="5"/>
      <c r="AH46" s="5">
        <f t="shared" si="221"/>
        <v>0</v>
      </c>
      <c r="AI46" s="5"/>
      <c r="AJ46" s="5">
        <f t="shared" si="222"/>
        <v>0</v>
      </c>
      <c r="AK46" s="5"/>
      <c r="AL46" s="5">
        <f t="shared" si="223"/>
        <v>0</v>
      </c>
      <c r="AM46" s="5"/>
      <c r="AN46" s="5">
        <f t="shared" si="224"/>
        <v>0</v>
      </c>
      <c r="AO46" s="5"/>
      <c r="AP46" s="5">
        <f t="shared" si="225"/>
        <v>0</v>
      </c>
      <c r="AQ46" s="5"/>
      <c r="AR46" s="5">
        <f t="shared" si="226"/>
        <v>0</v>
      </c>
      <c r="AS46" s="5"/>
      <c r="AT46" s="5">
        <f t="shared" si="227"/>
        <v>0</v>
      </c>
      <c r="AU46" s="5"/>
      <c r="AV46" s="5">
        <f t="shared" si="228"/>
        <v>0</v>
      </c>
      <c r="AW46" s="5"/>
      <c r="AX46" s="5">
        <f t="shared" si="229"/>
        <v>0</v>
      </c>
      <c r="AY46" s="5"/>
      <c r="AZ46" s="5">
        <f t="shared" si="230"/>
        <v>0</v>
      </c>
      <c r="BA46" s="5"/>
      <c r="BB46" s="5">
        <f t="shared" si="231"/>
        <v>0</v>
      </c>
      <c r="BC46" s="5"/>
      <c r="BD46" s="5">
        <f t="shared" si="232"/>
        <v>0</v>
      </c>
      <c r="BE46" s="5"/>
      <c r="BF46" s="5">
        <f t="shared" si="233"/>
        <v>0</v>
      </c>
      <c r="BG46" s="5"/>
      <c r="BH46" s="5">
        <f t="shared" si="234"/>
        <v>0</v>
      </c>
      <c r="BI46" s="5"/>
      <c r="BJ46" s="5">
        <f t="shared" si="235"/>
        <v>0</v>
      </c>
      <c r="BK46" s="5"/>
      <c r="BL46" s="5">
        <f t="shared" si="236"/>
        <v>0</v>
      </c>
      <c r="BM46" s="5"/>
      <c r="BN46" s="5">
        <f t="shared" si="237"/>
        <v>0</v>
      </c>
      <c r="BO46" s="5"/>
      <c r="BP46" s="5">
        <f t="shared" si="238"/>
        <v>0</v>
      </c>
      <c r="BQ46" s="5"/>
      <c r="BR46" s="5">
        <f t="shared" si="239"/>
        <v>0</v>
      </c>
      <c r="BS46" s="5"/>
      <c r="BT46" s="5">
        <f t="shared" si="240"/>
        <v>0</v>
      </c>
      <c r="BU46" s="5"/>
      <c r="BV46" s="5">
        <f t="shared" si="241"/>
        <v>0</v>
      </c>
      <c r="BW46" s="5"/>
      <c r="BX46" s="5">
        <f t="shared" si="242"/>
        <v>0</v>
      </c>
      <c r="BY46" s="5"/>
      <c r="BZ46" s="5">
        <f t="shared" si="243"/>
        <v>0</v>
      </c>
      <c r="CA46" s="5"/>
      <c r="CB46" s="5">
        <f t="shared" si="244"/>
        <v>0</v>
      </c>
      <c r="CC46" s="5"/>
      <c r="CD46" s="5">
        <f t="shared" si="245"/>
        <v>0</v>
      </c>
      <c r="CE46" s="5"/>
      <c r="CF46" s="5">
        <f t="shared" si="246"/>
        <v>0</v>
      </c>
      <c r="CG46" s="5"/>
      <c r="CH46" s="5">
        <f t="shared" si="247"/>
        <v>0</v>
      </c>
      <c r="CI46" s="5"/>
      <c r="CJ46" s="5">
        <f t="shared" si="248"/>
        <v>0</v>
      </c>
      <c r="CK46" s="5"/>
      <c r="CL46" s="5">
        <f t="shared" si="249"/>
        <v>0</v>
      </c>
      <c r="CM46" s="5"/>
      <c r="CN46" s="5">
        <f t="shared" si="250"/>
        <v>0</v>
      </c>
      <c r="CO46" s="5"/>
      <c r="CP46" s="5">
        <f t="shared" si="251"/>
        <v>0</v>
      </c>
      <c r="CQ46" s="10"/>
      <c r="CR46" s="5">
        <f t="shared" si="252"/>
        <v>0</v>
      </c>
      <c r="CS46" s="5"/>
      <c r="CT46" s="5">
        <f t="shared" si="253"/>
        <v>0</v>
      </c>
      <c r="CU46" s="5"/>
      <c r="CV46" s="5">
        <f t="shared" si="254"/>
        <v>0</v>
      </c>
      <c r="CW46" s="5"/>
      <c r="CX46" s="5">
        <f t="shared" si="255"/>
        <v>0</v>
      </c>
      <c r="CY46" s="5"/>
      <c r="CZ46" s="5">
        <f t="shared" si="256"/>
        <v>0</v>
      </c>
      <c r="DA46" s="5"/>
      <c r="DB46" s="5">
        <f t="shared" si="257"/>
        <v>0</v>
      </c>
      <c r="DC46" s="5"/>
      <c r="DD46" s="5">
        <f t="shared" si="258"/>
        <v>0</v>
      </c>
      <c r="DE46" s="5"/>
      <c r="DF46" s="5">
        <f t="shared" si="259"/>
        <v>0</v>
      </c>
      <c r="DG46" s="5"/>
      <c r="DH46" s="5">
        <f t="shared" si="260"/>
        <v>0</v>
      </c>
      <c r="DI46" s="5"/>
      <c r="DJ46" s="5">
        <f t="shared" si="261"/>
        <v>0</v>
      </c>
      <c r="DK46" s="5"/>
      <c r="DL46" s="5">
        <f t="shared" si="262"/>
        <v>0</v>
      </c>
      <c r="DM46" s="5"/>
      <c r="DN46" s="5">
        <f t="shared" si="263"/>
        <v>0</v>
      </c>
      <c r="DO46" s="5"/>
      <c r="DP46" s="5">
        <f t="shared" si="264"/>
        <v>0</v>
      </c>
      <c r="DQ46" s="5"/>
      <c r="DR46" s="5">
        <f t="shared" si="265"/>
        <v>0</v>
      </c>
      <c r="DS46" s="5"/>
      <c r="DT46" s="5">
        <f t="shared" si="266"/>
        <v>0</v>
      </c>
      <c r="DU46" s="5"/>
      <c r="DV46" s="5">
        <f t="shared" si="267"/>
        <v>0</v>
      </c>
      <c r="DW46" s="5"/>
      <c r="DX46" s="5">
        <f t="shared" si="268"/>
        <v>0</v>
      </c>
      <c r="DY46" s="5"/>
      <c r="DZ46" s="5">
        <f t="shared" si="269"/>
        <v>0</v>
      </c>
      <c r="EA46" s="6"/>
      <c r="EB46" s="5">
        <f t="shared" si="270"/>
        <v>0</v>
      </c>
      <c r="EC46" s="5"/>
      <c r="ED46" s="5">
        <f t="shared" si="271"/>
        <v>0</v>
      </c>
      <c r="EE46" s="5"/>
      <c r="EF46" s="5">
        <f t="shared" si="272"/>
        <v>0</v>
      </c>
      <c r="EG46" s="7">
        <f t="shared" si="273"/>
        <v>0</v>
      </c>
      <c r="EH46" s="7">
        <f t="shared" si="273"/>
        <v>0</v>
      </c>
      <c r="EJ46" s="26"/>
    </row>
    <row r="47" spans="1:140" ht="60" x14ac:dyDescent="0.25">
      <c r="A47" s="3"/>
      <c r="B47" s="3">
        <v>23</v>
      </c>
      <c r="C47" s="37" t="s">
        <v>186</v>
      </c>
      <c r="D47" s="30">
        <f>D46</f>
        <v>9860</v>
      </c>
      <c r="E47" s="30">
        <v>9959</v>
      </c>
      <c r="F47" s="4">
        <v>9</v>
      </c>
      <c r="G47" s="8">
        <v>1</v>
      </c>
      <c r="H47" s="8">
        <v>1</v>
      </c>
      <c r="I47" s="30">
        <v>1.4</v>
      </c>
      <c r="J47" s="30">
        <v>1.68</v>
      </c>
      <c r="K47" s="30">
        <v>2.23</v>
      </c>
      <c r="L47" s="30">
        <v>2.57</v>
      </c>
      <c r="M47" s="5"/>
      <c r="N47" s="5">
        <f t="shared" si="211"/>
        <v>0</v>
      </c>
      <c r="O47" s="5"/>
      <c r="P47" s="5">
        <f t="shared" si="212"/>
        <v>0</v>
      </c>
      <c r="Q47" s="5"/>
      <c r="R47" s="5">
        <f t="shared" si="213"/>
        <v>0</v>
      </c>
      <c r="S47" s="5"/>
      <c r="T47" s="5">
        <f t="shared" si="214"/>
        <v>0</v>
      </c>
      <c r="U47" s="5"/>
      <c r="V47" s="5">
        <f t="shared" si="215"/>
        <v>0</v>
      </c>
      <c r="W47" s="5"/>
      <c r="X47" s="5">
        <f t="shared" si="216"/>
        <v>0</v>
      </c>
      <c r="Y47" s="5"/>
      <c r="Z47" s="5">
        <f t="shared" si="217"/>
        <v>0</v>
      </c>
      <c r="AA47" s="5"/>
      <c r="AB47" s="5">
        <f t="shared" si="218"/>
        <v>0</v>
      </c>
      <c r="AC47" s="5"/>
      <c r="AD47" s="5">
        <f t="shared" si="219"/>
        <v>0</v>
      </c>
      <c r="AE47" s="5"/>
      <c r="AF47" s="5">
        <f t="shared" si="220"/>
        <v>0</v>
      </c>
      <c r="AG47" s="5"/>
      <c r="AH47" s="5">
        <f t="shared" si="221"/>
        <v>0</v>
      </c>
      <c r="AI47" s="5"/>
      <c r="AJ47" s="5">
        <f t="shared" si="222"/>
        <v>0</v>
      </c>
      <c r="AK47" s="5"/>
      <c r="AL47" s="5">
        <f t="shared" si="223"/>
        <v>0</v>
      </c>
      <c r="AM47" s="5"/>
      <c r="AN47" s="5">
        <f t="shared" si="224"/>
        <v>0</v>
      </c>
      <c r="AO47" s="5"/>
      <c r="AP47" s="5">
        <f t="shared" si="225"/>
        <v>0</v>
      </c>
      <c r="AQ47" s="5"/>
      <c r="AR47" s="5">
        <f t="shared" si="226"/>
        <v>0</v>
      </c>
      <c r="AS47" s="5"/>
      <c r="AT47" s="5">
        <f t="shared" si="227"/>
        <v>0</v>
      </c>
      <c r="AU47" s="5"/>
      <c r="AV47" s="5">
        <f t="shared" si="228"/>
        <v>0</v>
      </c>
      <c r="AW47" s="5"/>
      <c r="AX47" s="5">
        <f t="shared" si="229"/>
        <v>0</v>
      </c>
      <c r="AY47" s="5"/>
      <c r="AZ47" s="5">
        <f t="shared" si="230"/>
        <v>0</v>
      </c>
      <c r="BA47" s="5"/>
      <c r="BB47" s="5">
        <f t="shared" si="231"/>
        <v>0</v>
      </c>
      <c r="BC47" s="5"/>
      <c r="BD47" s="5">
        <f t="shared" si="232"/>
        <v>0</v>
      </c>
      <c r="BE47" s="5"/>
      <c r="BF47" s="5">
        <f t="shared" si="233"/>
        <v>0</v>
      </c>
      <c r="BG47" s="5"/>
      <c r="BH47" s="5">
        <f t="shared" si="234"/>
        <v>0</v>
      </c>
      <c r="BI47" s="5"/>
      <c r="BJ47" s="5">
        <f t="shared" si="235"/>
        <v>0</v>
      </c>
      <c r="BK47" s="5"/>
      <c r="BL47" s="5">
        <f t="shared" si="236"/>
        <v>0</v>
      </c>
      <c r="BM47" s="5"/>
      <c r="BN47" s="5">
        <f t="shared" si="237"/>
        <v>0</v>
      </c>
      <c r="BO47" s="5"/>
      <c r="BP47" s="5">
        <f t="shared" si="238"/>
        <v>0</v>
      </c>
      <c r="BQ47" s="5"/>
      <c r="BR47" s="5">
        <f t="shared" si="239"/>
        <v>0</v>
      </c>
      <c r="BS47" s="5"/>
      <c r="BT47" s="5">
        <f t="shared" si="240"/>
        <v>0</v>
      </c>
      <c r="BU47" s="5"/>
      <c r="BV47" s="5">
        <f t="shared" si="241"/>
        <v>0</v>
      </c>
      <c r="BW47" s="5"/>
      <c r="BX47" s="5">
        <f t="shared" si="242"/>
        <v>0</v>
      </c>
      <c r="BY47" s="5"/>
      <c r="BZ47" s="5">
        <f t="shared" si="243"/>
        <v>0</v>
      </c>
      <c r="CA47" s="5"/>
      <c r="CB47" s="5">
        <f t="shared" si="244"/>
        <v>0</v>
      </c>
      <c r="CC47" s="5"/>
      <c r="CD47" s="5">
        <f t="shared" si="245"/>
        <v>0</v>
      </c>
      <c r="CE47" s="5"/>
      <c r="CF47" s="5">
        <f t="shared" si="246"/>
        <v>0</v>
      </c>
      <c r="CG47" s="5"/>
      <c r="CH47" s="5">
        <f t="shared" si="247"/>
        <v>0</v>
      </c>
      <c r="CI47" s="5"/>
      <c r="CJ47" s="5">
        <f t="shared" si="248"/>
        <v>0</v>
      </c>
      <c r="CK47" s="5"/>
      <c r="CL47" s="5">
        <f t="shared" si="249"/>
        <v>0</v>
      </c>
      <c r="CM47" s="5"/>
      <c r="CN47" s="5">
        <f t="shared" si="250"/>
        <v>0</v>
      </c>
      <c r="CO47" s="5"/>
      <c r="CP47" s="5">
        <f t="shared" si="251"/>
        <v>0</v>
      </c>
      <c r="CQ47" s="10"/>
      <c r="CR47" s="5">
        <f t="shared" si="252"/>
        <v>0</v>
      </c>
      <c r="CS47" s="5"/>
      <c r="CT47" s="5">
        <f t="shared" si="253"/>
        <v>0</v>
      </c>
      <c r="CU47" s="5"/>
      <c r="CV47" s="5">
        <f t="shared" si="254"/>
        <v>0</v>
      </c>
      <c r="CW47" s="5"/>
      <c r="CX47" s="5">
        <f t="shared" si="255"/>
        <v>0</v>
      </c>
      <c r="CY47" s="5"/>
      <c r="CZ47" s="5">
        <f t="shared" si="256"/>
        <v>0</v>
      </c>
      <c r="DA47" s="5"/>
      <c r="DB47" s="5">
        <f t="shared" si="257"/>
        <v>0</v>
      </c>
      <c r="DC47" s="5"/>
      <c r="DD47" s="5">
        <f t="shared" si="258"/>
        <v>0</v>
      </c>
      <c r="DE47" s="5"/>
      <c r="DF47" s="5">
        <f t="shared" si="259"/>
        <v>0</v>
      </c>
      <c r="DG47" s="5"/>
      <c r="DH47" s="5">
        <f t="shared" si="260"/>
        <v>0</v>
      </c>
      <c r="DI47" s="5"/>
      <c r="DJ47" s="5">
        <f t="shared" si="261"/>
        <v>0</v>
      </c>
      <c r="DK47" s="5"/>
      <c r="DL47" s="5">
        <f t="shared" si="262"/>
        <v>0</v>
      </c>
      <c r="DM47" s="5"/>
      <c r="DN47" s="5">
        <f t="shared" si="263"/>
        <v>0</v>
      </c>
      <c r="DO47" s="5"/>
      <c r="DP47" s="5">
        <f t="shared" si="264"/>
        <v>0</v>
      </c>
      <c r="DQ47" s="5"/>
      <c r="DR47" s="5">
        <f t="shared" si="265"/>
        <v>0</v>
      </c>
      <c r="DS47" s="5"/>
      <c r="DT47" s="5">
        <f t="shared" si="266"/>
        <v>0</v>
      </c>
      <c r="DU47" s="5"/>
      <c r="DV47" s="5">
        <f t="shared" si="267"/>
        <v>0</v>
      </c>
      <c r="DW47" s="5"/>
      <c r="DX47" s="5">
        <f t="shared" si="268"/>
        <v>0</v>
      </c>
      <c r="DY47" s="5"/>
      <c r="DZ47" s="5">
        <f t="shared" si="269"/>
        <v>0</v>
      </c>
      <c r="EA47" s="6"/>
      <c r="EB47" s="5">
        <f t="shared" si="270"/>
        <v>0</v>
      </c>
      <c r="EC47" s="5"/>
      <c r="ED47" s="5">
        <f t="shared" si="271"/>
        <v>0</v>
      </c>
      <c r="EE47" s="5"/>
      <c r="EF47" s="5">
        <f t="shared" si="272"/>
        <v>0</v>
      </c>
      <c r="EG47" s="7">
        <f t="shared" si="273"/>
        <v>0</v>
      </c>
      <c r="EH47" s="7">
        <f t="shared" si="273"/>
        <v>0</v>
      </c>
      <c r="EJ47" s="26"/>
    </row>
    <row r="48" spans="1:140" ht="60" x14ac:dyDescent="0.25">
      <c r="A48" s="3"/>
      <c r="B48" s="3">
        <v>24</v>
      </c>
      <c r="C48" s="37" t="s">
        <v>187</v>
      </c>
      <c r="D48" s="30">
        <f t="shared" ref="D48:D49" si="274">D47</f>
        <v>9860</v>
      </c>
      <c r="E48" s="30">
        <v>9959</v>
      </c>
      <c r="F48" s="11">
        <v>4.9000000000000004</v>
      </c>
      <c r="G48" s="8">
        <v>1</v>
      </c>
      <c r="H48" s="8">
        <v>1</v>
      </c>
      <c r="I48" s="30">
        <v>1.4</v>
      </c>
      <c r="J48" s="30">
        <v>1.68</v>
      </c>
      <c r="K48" s="30">
        <v>2.23</v>
      </c>
      <c r="L48" s="30">
        <v>2.57</v>
      </c>
      <c r="M48" s="5"/>
      <c r="N48" s="5">
        <f t="shared" si="211"/>
        <v>0</v>
      </c>
      <c r="O48" s="5"/>
      <c r="P48" s="5">
        <f t="shared" si="212"/>
        <v>0</v>
      </c>
      <c r="Q48" s="5"/>
      <c r="R48" s="5">
        <f t="shared" si="213"/>
        <v>0</v>
      </c>
      <c r="S48" s="5"/>
      <c r="T48" s="5">
        <f t="shared" si="214"/>
        <v>0</v>
      </c>
      <c r="U48" s="5"/>
      <c r="V48" s="5">
        <f t="shared" si="215"/>
        <v>0</v>
      </c>
      <c r="W48" s="5"/>
      <c r="X48" s="5">
        <f t="shared" si="216"/>
        <v>0</v>
      </c>
      <c r="Y48" s="5"/>
      <c r="Z48" s="5">
        <f t="shared" si="217"/>
        <v>0</v>
      </c>
      <c r="AA48" s="5"/>
      <c r="AB48" s="5">
        <f t="shared" si="218"/>
        <v>0</v>
      </c>
      <c r="AC48" s="5"/>
      <c r="AD48" s="5">
        <f t="shared" si="219"/>
        <v>0</v>
      </c>
      <c r="AE48" s="5"/>
      <c r="AF48" s="5">
        <f t="shared" si="220"/>
        <v>0</v>
      </c>
      <c r="AG48" s="5"/>
      <c r="AH48" s="5">
        <f t="shared" si="221"/>
        <v>0</v>
      </c>
      <c r="AI48" s="5"/>
      <c r="AJ48" s="5">
        <f t="shared" si="222"/>
        <v>0</v>
      </c>
      <c r="AK48" s="5"/>
      <c r="AL48" s="5">
        <f t="shared" si="223"/>
        <v>0</v>
      </c>
      <c r="AM48" s="5"/>
      <c r="AN48" s="5">
        <f t="shared" si="224"/>
        <v>0</v>
      </c>
      <c r="AO48" s="5"/>
      <c r="AP48" s="5">
        <f t="shared" si="225"/>
        <v>0</v>
      </c>
      <c r="AQ48" s="5"/>
      <c r="AR48" s="5">
        <f t="shared" si="226"/>
        <v>0</v>
      </c>
      <c r="AS48" s="5"/>
      <c r="AT48" s="5">
        <f t="shared" si="227"/>
        <v>0</v>
      </c>
      <c r="AU48" s="5"/>
      <c r="AV48" s="5">
        <f t="shared" si="228"/>
        <v>0</v>
      </c>
      <c r="AW48" s="5"/>
      <c r="AX48" s="5">
        <f t="shared" si="229"/>
        <v>0</v>
      </c>
      <c r="AY48" s="5"/>
      <c r="AZ48" s="5">
        <f t="shared" si="230"/>
        <v>0</v>
      </c>
      <c r="BA48" s="5"/>
      <c r="BB48" s="5">
        <f t="shared" si="231"/>
        <v>0</v>
      </c>
      <c r="BC48" s="5"/>
      <c r="BD48" s="5">
        <f t="shared" si="232"/>
        <v>0</v>
      </c>
      <c r="BE48" s="5"/>
      <c r="BF48" s="5">
        <f t="shared" si="233"/>
        <v>0</v>
      </c>
      <c r="BG48" s="5"/>
      <c r="BH48" s="5">
        <f t="shared" si="234"/>
        <v>0</v>
      </c>
      <c r="BI48" s="5"/>
      <c r="BJ48" s="5">
        <f t="shared" si="235"/>
        <v>0</v>
      </c>
      <c r="BK48" s="5"/>
      <c r="BL48" s="5">
        <f t="shared" si="236"/>
        <v>0</v>
      </c>
      <c r="BM48" s="5"/>
      <c r="BN48" s="5">
        <f t="shared" si="237"/>
        <v>0</v>
      </c>
      <c r="BO48" s="5"/>
      <c r="BP48" s="5">
        <f t="shared" si="238"/>
        <v>0</v>
      </c>
      <c r="BQ48" s="5"/>
      <c r="BR48" s="5">
        <f t="shared" si="239"/>
        <v>0</v>
      </c>
      <c r="BS48" s="5"/>
      <c r="BT48" s="5">
        <f t="shared" si="240"/>
        <v>0</v>
      </c>
      <c r="BU48" s="5"/>
      <c r="BV48" s="5">
        <f t="shared" si="241"/>
        <v>0</v>
      </c>
      <c r="BW48" s="5"/>
      <c r="BX48" s="5">
        <f t="shared" si="242"/>
        <v>0</v>
      </c>
      <c r="BY48" s="5"/>
      <c r="BZ48" s="5">
        <f t="shared" si="243"/>
        <v>0</v>
      </c>
      <c r="CA48" s="5"/>
      <c r="CB48" s="5">
        <f t="shared" si="244"/>
        <v>0</v>
      </c>
      <c r="CC48" s="5"/>
      <c r="CD48" s="5">
        <f t="shared" si="245"/>
        <v>0</v>
      </c>
      <c r="CE48" s="5"/>
      <c r="CF48" s="5">
        <f t="shared" si="246"/>
        <v>0</v>
      </c>
      <c r="CG48" s="5"/>
      <c r="CH48" s="5">
        <f t="shared" si="247"/>
        <v>0</v>
      </c>
      <c r="CI48" s="5"/>
      <c r="CJ48" s="5">
        <f t="shared" si="248"/>
        <v>0</v>
      </c>
      <c r="CK48" s="5"/>
      <c r="CL48" s="5">
        <f t="shared" si="249"/>
        <v>0</v>
      </c>
      <c r="CM48" s="5"/>
      <c r="CN48" s="5">
        <f t="shared" si="250"/>
        <v>0</v>
      </c>
      <c r="CO48" s="5"/>
      <c r="CP48" s="5">
        <f t="shared" si="251"/>
        <v>0</v>
      </c>
      <c r="CQ48" s="10"/>
      <c r="CR48" s="5">
        <f t="shared" si="252"/>
        <v>0</v>
      </c>
      <c r="CS48" s="5"/>
      <c r="CT48" s="5">
        <f t="shared" si="253"/>
        <v>0</v>
      </c>
      <c r="CU48" s="5"/>
      <c r="CV48" s="5">
        <f t="shared" si="254"/>
        <v>0</v>
      </c>
      <c r="CW48" s="5"/>
      <c r="CX48" s="5">
        <f t="shared" si="255"/>
        <v>0</v>
      </c>
      <c r="CY48" s="5"/>
      <c r="CZ48" s="5">
        <f t="shared" si="256"/>
        <v>0</v>
      </c>
      <c r="DA48" s="5"/>
      <c r="DB48" s="5">
        <f t="shared" si="257"/>
        <v>0</v>
      </c>
      <c r="DC48" s="5"/>
      <c r="DD48" s="5">
        <f t="shared" si="258"/>
        <v>0</v>
      </c>
      <c r="DE48" s="5"/>
      <c r="DF48" s="5">
        <f t="shared" si="259"/>
        <v>0</v>
      </c>
      <c r="DG48" s="5"/>
      <c r="DH48" s="5">
        <f t="shared" si="260"/>
        <v>0</v>
      </c>
      <c r="DI48" s="5"/>
      <c r="DJ48" s="5">
        <f t="shared" si="261"/>
        <v>0</v>
      </c>
      <c r="DK48" s="5"/>
      <c r="DL48" s="5">
        <f t="shared" si="262"/>
        <v>0</v>
      </c>
      <c r="DM48" s="5"/>
      <c r="DN48" s="5">
        <f t="shared" si="263"/>
        <v>0</v>
      </c>
      <c r="DO48" s="5"/>
      <c r="DP48" s="5">
        <f t="shared" si="264"/>
        <v>0</v>
      </c>
      <c r="DQ48" s="5"/>
      <c r="DR48" s="5">
        <f t="shared" si="265"/>
        <v>0</v>
      </c>
      <c r="DS48" s="5"/>
      <c r="DT48" s="5">
        <f t="shared" si="266"/>
        <v>0</v>
      </c>
      <c r="DU48" s="5"/>
      <c r="DV48" s="5">
        <f t="shared" si="267"/>
        <v>0</v>
      </c>
      <c r="DW48" s="5"/>
      <c r="DX48" s="5">
        <f t="shared" si="268"/>
        <v>0</v>
      </c>
      <c r="DY48" s="5"/>
      <c r="DZ48" s="5">
        <f t="shared" si="269"/>
        <v>0</v>
      </c>
      <c r="EA48" s="6"/>
      <c r="EB48" s="5">
        <f t="shared" si="270"/>
        <v>0</v>
      </c>
      <c r="EC48" s="5"/>
      <c r="ED48" s="5">
        <f t="shared" si="271"/>
        <v>0</v>
      </c>
      <c r="EE48" s="5"/>
      <c r="EF48" s="5">
        <f t="shared" si="272"/>
        <v>0</v>
      </c>
      <c r="EG48" s="7">
        <f t="shared" si="273"/>
        <v>0</v>
      </c>
      <c r="EH48" s="7">
        <f t="shared" si="273"/>
        <v>0</v>
      </c>
      <c r="EJ48" s="26"/>
    </row>
    <row r="49" spans="1:140" ht="60" x14ac:dyDescent="0.25">
      <c r="A49" s="3"/>
      <c r="B49" s="3">
        <v>25</v>
      </c>
      <c r="C49" s="37" t="s">
        <v>188</v>
      </c>
      <c r="D49" s="30">
        <f t="shared" si="274"/>
        <v>9860</v>
      </c>
      <c r="E49" s="30">
        <v>9959</v>
      </c>
      <c r="F49" s="11">
        <v>22.2</v>
      </c>
      <c r="G49" s="8">
        <v>1</v>
      </c>
      <c r="H49" s="8">
        <v>1</v>
      </c>
      <c r="I49" s="30">
        <v>1.4</v>
      </c>
      <c r="J49" s="30">
        <v>1.68</v>
      </c>
      <c r="K49" s="30">
        <v>2.23</v>
      </c>
      <c r="L49" s="30">
        <v>2.57</v>
      </c>
      <c r="M49" s="5"/>
      <c r="N49" s="5">
        <f t="shared" si="211"/>
        <v>0</v>
      </c>
      <c r="O49" s="5"/>
      <c r="P49" s="5">
        <f t="shared" si="212"/>
        <v>0</v>
      </c>
      <c r="Q49" s="5"/>
      <c r="R49" s="5">
        <f t="shared" si="213"/>
        <v>0</v>
      </c>
      <c r="S49" s="5"/>
      <c r="T49" s="5">
        <f t="shared" si="214"/>
        <v>0</v>
      </c>
      <c r="U49" s="5"/>
      <c r="V49" s="5">
        <f t="shared" si="215"/>
        <v>0</v>
      </c>
      <c r="W49" s="5"/>
      <c r="X49" s="5">
        <f t="shared" si="216"/>
        <v>0</v>
      </c>
      <c r="Y49" s="5"/>
      <c r="Z49" s="5">
        <f t="shared" si="217"/>
        <v>0</v>
      </c>
      <c r="AA49" s="5"/>
      <c r="AB49" s="5">
        <f t="shared" si="218"/>
        <v>0</v>
      </c>
      <c r="AC49" s="5"/>
      <c r="AD49" s="5">
        <f t="shared" si="219"/>
        <v>0</v>
      </c>
      <c r="AE49" s="5"/>
      <c r="AF49" s="5">
        <f t="shared" si="220"/>
        <v>0</v>
      </c>
      <c r="AG49" s="5"/>
      <c r="AH49" s="5">
        <f t="shared" si="221"/>
        <v>0</v>
      </c>
      <c r="AI49" s="5"/>
      <c r="AJ49" s="5">
        <f t="shared" si="222"/>
        <v>0</v>
      </c>
      <c r="AK49" s="5"/>
      <c r="AL49" s="5">
        <f t="shared" si="223"/>
        <v>0</v>
      </c>
      <c r="AM49" s="5"/>
      <c r="AN49" s="5">
        <f t="shared" si="224"/>
        <v>0</v>
      </c>
      <c r="AO49" s="5"/>
      <c r="AP49" s="5">
        <f t="shared" si="225"/>
        <v>0</v>
      </c>
      <c r="AQ49" s="5"/>
      <c r="AR49" s="5">
        <f t="shared" si="226"/>
        <v>0</v>
      </c>
      <c r="AS49" s="5"/>
      <c r="AT49" s="5">
        <f t="shared" si="227"/>
        <v>0</v>
      </c>
      <c r="AU49" s="5"/>
      <c r="AV49" s="5">
        <f t="shared" si="228"/>
        <v>0</v>
      </c>
      <c r="AW49" s="5"/>
      <c r="AX49" s="5">
        <f t="shared" si="229"/>
        <v>0</v>
      </c>
      <c r="AY49" s="5"/>
      <c r="AZ49" s="5">
        <f t="shared" si="230"/>
        <v>0</v>
      </c>
      <c r="BA49" s="5"/>
      <c r="BB49" s="5">
        <f t="shared" si="231"/>
        <v>0</v>
      </c>
      <c r="BC49" s="5"/>
      <c r="BD49" s="5">
        <f t="shared" si="232"/>
        <v>0</v>
      </c>
      <c r="BE49" s="5"/>
      <c r="BF49" s="5">
        <f t="shared" si="233"/>
        <v>0</v>
      </c>
      <c r="BG49" s="5"/>
      <c r="BH49" s="5">
        <f t="shared" si="234"/>
        <v>0</v>
      </c>
      <c r="BI49" s="5"/>
      <c r="BJ49" s="5">
        <f t="shared" si="235"/>
        <v>0</v>
      </c>
      <c r="BK49" s="5"/>
      <c r="BL49" s="5">
        <f t="shared" si="236"/>
        <v>0</v>
      </c>
      <c r="BM49" s="5"/>
      <c r="BN49" s="5">
        <f t="shared" si="237"/>
        <v>0</v>
      </c>
      <c r="BO49" s="5"/>
      <c r="BP49" s="5">
        <f t="shared" si="238"/>
        <v>0</v>
      </c>
      <c r="BQ49" s="5"/>
      <c r="BR49" s="5">
        <f t="shared" si="239"/>
        <v>0</v>
      </c>
      <c r="BS49" s="5"/>
      <c r="BT49" s="5">
        <f t="shared" si="240"/>
        <v>0</v>
      </c>
      <c r="BU49" s="5"/>
      <c r="BV49" s="5">
        <f t="shared" si="241"/>
        <v>0</v>
      </c>
      <c r="BW49" s="5"/>
      <c r="BX49" s="5">
        <f t="shared" si="242"/>
        <v>0</v>
      </c>
      <c r="BY49" s="5"/>
      <c r="BZ49" s="5">
        <f t="shared" si="243"/>
        <v>0</v>
      </c>
      <c r="CA49" s="5"/>
      <c r="CB49" s="5">
        <f t="shared" si="244"/>
        <v>0</v>
      </c>
      <c r="CC49" s="5"/>
      <c r="CD49" s="5">
        <f t="shared" si="245"/>
        <v>0</v>
      </c>
      <c r="CE49" s="5"/>
      <c r="CF49" s="5">
        <f t="shared" si="246"/>
        <v>0</v>
      </c>
      <c r="CG49" s="5"/>
      <c r="CH49" s="5">
        <f t="shared" si="247"/>
        <v>0</v>
      </c>
      <c r="CI49" s="5"/>
      <c r="CJ49" s="5">
        <f t="shared" si="248"/>
        <v>0</v>
      </c>
      <c r="CK49" s="5"/>
      <c r="CL49" s="5">
        <f t="shared" si="249"/>
        <v>0</v>
      </c>
      <c r="CM49" s="5"/>
      <c r="CN49" s="5">
        <f t="shared" si="250"/>
        <v>0</v>
      </c>
      <c r="CO49" s="5"/>
      <c r="CP49" s="5">
        <f t="shared" si="251"/>
        <v>0</v>
      </c>
      <c r="CQ49" s="10"/>
      <c r="CR49" s="5">
        <f t="shared" si="252"/>
        <v>0</v>
      </c>
      <c r="CS49" s="5"/>
      <c r="CT49" s="5">
        <f t="shared" si="253"/>
        <v>0</v>
      </c>
      <c r="CU49" s="5"/>
      <c r="CV49" s="5">
        <f t="shared" si="254"/>
        <v>0</v>
      </c>
      <c r="CW49" s="5"/>
      <c r="CX49" s="5">
        <f t="shared" si="255"/>
        <v>0</v>
      </c>
      <c r="CY49" s="5"/>
      <c r="CZ49" s="5">
        <f t="shared" si="256"/>
        <v>0</v>
      </c>
      <c r="DA49" s="5"/>
      <c r="DB49" s="5">
        <f t="shared" si="257"/>
        <v>0</v>
      </c>
      <c r="DC49" s="5"/>
      <c r="DD49" s="5">
        <f t="shared" si="258"/>
        <v>0</v>
      </c>
      <c r="DE49" s="5"/>
      <c r="DF49" s="5">
        <f t="shared" si="259"/>
        <v>0</v>
      </c>
      <c r="DG49" s="5"/>
      <c r="DH49" s="5">
        <f t="shared" si="260"/>
        <v>0</v>
      </c>
      <c r="DI49" s="5"/>
      <c r="DJ49" s="5">
        <f t="shared" si="261"/>
        <v>0</v>
      </c>
      <c r="DK49" s="5"/>
      <c r="DL49" s="5">
        <f t="shared" si="262"/>
        <v>0</v>
      </c>
      <c r="DM49" s="5"/>
      <c r="DN49" s="5">
        <f t="shared" si="263"/>
        <v>0</v>
      </c>
      <c r="DO49" s="5"/>
      <c r="DP49" s="5">
        <f t="shared" si="264"/>
        <v>0</v>
      </c>
      <c r="DQ49" s="5"/>
      <c r="DR49" s="5">
        <f t="shared" si="265"/>
        <v>0</v>
      </c>
      <c r="DS49" s="5"/>
      <c r="DT49" s="5">
        <f t="shared" si="266"/>
        <v>0</v>
      </c>
      <c r="DU49" s="5"/>
      <c r="DV49" s="5">
        <f t="shared" si="267"/>
        <v>0</v>
      </c>
      <c r="DW49" s="5"/>
      <c r="DX49" s="5">
        <f t="shared" si="268"/>
        <v>0</v>
      </c>
      <c r="DY49" s="5"/>
      <c r="DZ49" s="5">
        <f t="shared" si="269"/>
        <v>0</v>
      </c>
      <c r="EA49" s="6"/>
      <c r="EB49" s="5">
        <f t="shared" si="270"/>
        <v>0</v>
      </c>
      <c r="EC49" s="5"/>
      <c r="ED49" s="5">
        <f t="shared" si="271"/>
        <v>0</v>
      </c>
      <c r="EE49" s="5"/>
      <c r="EF49" s="5">
        <f t="shared" si="272"/>
        <v>0</v>
      </c>
      <c r="EG49" s="7">
        <f t="shared" si="273"/>
        <v>0</v>
      </c>
      <c r="EH49" s="7">
        <f t="shared" si="273"/>
        <v>0</v>
      </c>
      <c r="EJ49" s="26"/>
    </row>
    <row r="50" spans="1:140" x14ac:dyDescent="0.25">
      <c r="A50" s="3"/>
      <c r="B50" s="3">
        <v>26</v>
      </c>
      <c r="C50" s="37" t="s">
        <v>189</v>
      </c>
      <c r="D50" s="30">
        <f>D47</f>
        <v>9860</v>
      </c>
      <c r="E50" s="30">
        <v>9959</v>
      </c>
      <c r="F50" s="4">
        <v>0.97</v>
      </c>
      <c r="G50" s="8">
        <v>1</v>
      </c>
      <c r="H50" s="8">
        <v>1</v>
      </c>
      <c r="I50" s="30">
        <v>1.4</v>
      </c>
      <c r="J50" s="30">
        <v>1.68</v>
      </c>
      <c r="K50" s="30">
        <v>2.23</v>
      </c>
      <c r="L50" s="30">
        <v>2.57</v>
      </c>
      <c r="M50" s="5">
        <v>7</v>
      </c>
      <c r="N50" s="5">
        <f t="shared" si="211"/>
        <v>93964.433499999999</v>
      </c>
      <c r="O50" s="5"/>
      <c r="P50" s="5">
        <f t="shared" si="212"/>
        <v>0</v>
      </c>
      <c r="Q50" s="5"/>
      <c r="R50" s="5">
        <f t="shared" si="213"/>
        <v>0</v>
      </c>
      <c r="S50" s="5"/>
      <c r="T50" s="5">
        <f t="shared" si="214"/>
        <v>0</v>
      </c>
      <c r="U50" s="5"/>
      <c r="V50" s="5">
        <f t="shared" si="215"/>
        <v>0</v>
      </c>
      <c r="W50" s="5"/>
      <c r="X50" s="5">
        <f t="shared" si="216"/>
        <v>0</v>
      </c>
      <c r="Y50" s="5"/>
      <c r="Z50" s="5">
        <f t="shared" si="217"/>
        <v>0</v>
      </c>
      <c r="AA50" s="5"/>
      <c r="AB50" s="5">
        <f t="shared" si="218"/>
        <v>0</v>
      </c>
      <c r="AC50" s="5">
        <v>4</v>
      </c>
      <c r="AD50" s="5">
        <f t="shared" si="219"/>
        <v>64432.754399999998</v>
      </c>
      <c r="AE50" s="5">
        <v>23</v>
      </c>
      <c r="AF50" s="5">
        <f t="shared" si="220"/>
        <v>370488.33779999998</v>
      </c>
      <c r="AG50" s="5"/>
      <c r="AH50" s="5">
        <f t="shared" si="221"/>
        <v>0</v>
      </c>
      <c r="AI50" s="5">
        <v>5</v>
      </c>
      <c r="AJ50" s="5">
        <f t="shared" si="222"/>
        <v>80540.942999999999</v>
      </c>
      <c r="AK50" s="5"/>
      <c r="AL50" s="5">
        <f t="shared" si="223"/>
        <v>0</v>
      </c>
      <c r="AM50" s="5"/>
      <c r="AN50" s="5">
        <f t="shared" si="224"/>
        <v>0</v>
      </c>
      <c r="AO50" s="5"/>
      <c r="AP50" s="5">
        <f t="shared" si="225"/>
        <v>0</v>
      </c>
      <c r="AQ50" s="5"/>
      <c r="AR50" s="5">
        <f t="shared" si="226"/>
        <v>0</v>
      </c>
      <c r="AS50" s="5"/>
      <c r="AT50" s="5">
        <f t="shared" si="227"/>
        <v>0</v>
      </c>
      <c r="AU50" s="5"/>
      <c r="AV50" s="5">
        <f t="shared" si="228"/>
        <v>0</v>
      </c>
      <c r="AW50" s="5">
        <v>3</v>
      </c>
      <c r="AX50" s="5">
        <f t="shared" si="229"/>
        <v>40270.4715</v>
      </c>
      <c r="AY50" s="5"/>
      <c r="AZ50" s="5">
        <f t="shared" si="230"/>
        <v>0</v>
      </c>
      <c r="BA50" s="5">
        <v>5</v>
      </c>
      <c r="BB50" s="5">
        <f t="shared" si="231"/>
        <v>67117.452499999999</v>
      </c>
      <c r="BC50" s="5"/>
      <c r="BD50" s="5">
        <f t="shared" si="232"/>
        <v>0</v>
      </c>
      <c r="BE50" s="5"/>
      <c r="BF50" s="5">
        <f t="shared" si="233"/>
        <v>0</v>
      </c>
      <c r="BG50" s="5">
        <v>27</v>
      </c>
      <c r="BH50" s="5">
        <f t="shared" si="234"/>
        <v>362434.24349999992</v>
      </c>
      <c r="BI50" s="5"/>
      <c r="BJ50" s="5">
        <f t="shared" si="235"/>
        <v>0</v>
      </c>
      <c r="BK50" s="5">
        <v>160</v>
      </c>
      <c r="BL50" s="5">
        <f t="shared" si="236"/>
        <v>2147758.48</v>
      </c>
      <c r="BM50" s="5">
        <v>30</v>
      </c>
      <c r="BN50" s="5">
        <f t="shared" si="237"/>
        <v>402704.71499999997</v>
      </c>
      <c r="BO50" s="5"/>
      <c r="BP50" s="5">
        <f t="shared" si="238"/>
        <v>0</v>
      </c>
      <c r="BQ50" s="5">
        <v>33</v>
      </c>
      <c r="BR50" s="5">
        <f t="shared" si="239"/>
        <v>442975.18649999995</v>
      </c>
      <c r="BS50" s="5">
        <v>3</v>
      </c>
      <c r="BT50" s="5">
        <f t="shared" si="240"/>
        <v>40270.4715</v>
      </c>
      <c r="BU50" s="5">
        <v>3</v>
      </c>
      <c r="BV50" s="5">
        <f t="shared" si="241"/>
        <v>40270.4715</v>
      </c>
      <c r="BW50" s="5">
        <v>8</v>
      </c>
      <c r="BX50" s="5">
        <f t="shared" si="242"/>
        <v>128865.5088</v>
      </c>
      <c r="BY50" s="5"/>
      <c r="BZ50" s="5">
        <f t="shared" si="243"/>
        <v>0</v>
      </c>
      <c r="CA50" s="5"/>
      <c r="CB50" s="5">
        <f t="shared" si="244"/>
        <v>0</v>
      </c>
      <c r="CC50" s="5">
        <v>5</v>
      </c>
      <c r="CD50" s="5">
        <f t="shared" si="245"/>
        <v>67117.452499999999</v>
      </c>
      <c r="CE50" s="5">
        <v>21</v>
      </c>
      <c r="CF50" s="5">
        <f t="shared" si="246"/>
        <v>338271.96059999999</v>
      </c>
      <c r="CG50" s="5"/>
      <c r="CH50" s="5">
        <f t="shared" si="247"/>
        <v>0</v>
      </c>
      <c r="CI50" s="5">
        <v>3</v>
      </c>
      <c r="CJ50" s="5">
        <f t="shared" si="248"/>
        <v>40270.4715</v>
      </c>
      <c r="CK50" s="5">
        <v>15</v>
      </c>
      <c r="CL50" s="5">
        <f t="shared" si="249"/>
        <v>201352.35749999998</v>
      </c>
      <c r="CM50" s="5"/>
      <c r="CN50" s="5">
        <f t="shared" si="250"/>
        <v>0</v>
      </c>
      <c r="CO50" s="5">
        <v>5</v>
      </c>
      <c r="CP50" s="5">
        <f t="shared" si="251"/>
        <v>67117.452499999999</v>
      </c>
      <c r="CQ50" s="10">
        <v>75</v>
      </c>
      <c r="CR50" s="5">
        <f t="shared" si="252"/>
        <v>1006761.7875</v>
      </c>
      <c r="CS50" s="5">
        <v>100</v>
      </c>
      <c r="CT50" s="5">
        <f t="shared" si="253"/>
        <v>1342349.0499999998</v>
      </c>
      <c r="CU50" s="5">
        <v>17</v>
      </c>
      <c r="CV50" s="5">
        <f t="shared" si="254"/>
        <v>228199.33850000001</v>
      </c>
      <c r="CW50" s="5">
        <v>260</v>
      </c>
      <c r="CX50" s="5">
        <f t="shared" si="255"/>
        <v>3490107.5299999993</v>
      </c>
      <c r="CY50" s="5">
        <v>5</v>
      </c>
      <c r="CZ50" s="5">
        <f t="shared" si="256"/>
        <v>67117.452499999999</v>
      </c>
      <c r="DA50" s="5">
        <v>1</v>
      </c>
      <c r="DB50" s="5">
        <f t="shared" si="257"/>
        <v>16108.188599999999</v>
      </c>
      <c r="DC50" s="5">
        <v>5</v>
      </c>
      <c r="DD50" s="5">
        <f t="shared" si="258"/>
        <v>80540.942999999999</v>
      </c>
      <c r="DE50" s="5">
        <v>5</v>
      </c>
      <c r="DF50" s="5">
        <f t="shared" si="259"/>
        <v>67117.452499999999</v>
      </c>
      <c r="DG50" s="5">
        <v>3</v>
      </c>
      <c r="DH50" s="5">
        <f t="shared" si="260"/>
        <v>48324.565799999997</v>
      </c>
      <c r="DI50" s="5">
        <v>4</v>
      </c>
      <c r="DJ50" s="5">
        <f t="shared" si="261"/>
        <v>64432.754399999998</v>
      </c>
      <c r="DK50" s="5">
        <v>6</v>
      </c>
      <c r="DL50" s="5">
        <f t="shared" si="262"/>
        <v>96649.131599999993</v>
      </c>
      <c r="DM50" s="5"/>
      <c r="DN50" s="5">
        <f t="shared" si="263"/>
        <v>0</v>
      </c>
      <c r="DO50" s="5">
        <v>13</v>
      </c>
      <c r="DP50" s="5">
        <f t="shared" si="264"/>
        <v>174505.37649999998</v>
      </c>
      <c r="DQ50" s="5">
        <v>1</v>
      </c>
      <c r="DR50" s="5">
        <f t="shared" si="265"/>
        <v>13423.490499999998</v>
      </c>
      <c r="DS50" s="5"/>
      <c r="DT50" s="5">
        <f t="shared" si="266"/>
        <v>0</v>
      </c>
      <c r="DU50" s="5">
        <v>16</v>
      </c>
      <c r="DV50" s="5">
        <f t="shared" si="267"/>
        <v>257731.01759999999</v>
      </c>
      <c r="DW50" s="5"/>
      <c r="DX50" s="5">
        <f t="shared" si="268"/>
        <v>0</v>
      </c>
      <c r="DY50" s="5"/>
      <c r="DZ50" s="5">
        <f t="shared" si="269"/>
        <v>0</v>
      </c>
      <c r="EA50" s="6">
        <v>2</v>
      </c>
      <c r="EB50" s="5">
        <f t="shared" si="270"/>
        <v>49283.386549999996</v>
      </c>
      <c r="EC50" s="5"/>
      <c r="ED50" s="5">
        <f t="shared" si="271"/>
        <v>0</v>
      </c>
      <c r="EE50" s="5"/>
      <c r="EF50" s="5">
        <f t="shared" si="272"/>
        <v>0</v>
      </c>
      <c r="EG50" s="7">
        <f t="shared" si="273"/>
        <v>873</v>
      </c>
      <c r="EH50" s="7">
        <f t="shared" si="273"/>
        <v>11998874.629649999</v>
      </c>
      <c r="EJ50" s="26"/>
    </row>
    <row r="51" spans="1:140" ht="30" x14ac:dyDescent="0.25">
      <c r="A51" s="3"/>
      <c r="B51" s="3">
        <v>27</v>
      </c>
      <c r="C51" s="37" t="s">
        <v>190</v>
      </c>
      <c r="D51" s="30">
        <f t="shared" si="65"/>
        <v>9860</v>
      </c>
      <c r="E51" s="30">
        <v>9959</v>
      </c>
      <c r="F51" s="4">
        <v>1.1599999999999999</v>
      </c>
      <c r="G51" s="8">
        <v>1</v>
      </c>
      <c r="H51" s="8">
        <v>1</v>
      </c>
      <c r="I51" s="30">
        <v>1.4</v>
      </c>
      <c r="J51" s="30">
        <v>1.68</v>
      </c>
      <c r="K51" s="30">
        <v>2.23</v>
      </c>
      <c r="L51" s="30">
        <v>2.57</v>
      </c>
      <c r="M51" s="5">
        <v>0</v>
      </c>
      <c r="N51" s="5">
        <f t="shared" si="211"/>
        <v>0</v>
      </c>
      <c r="O51" s="5"/>
      <c r="P51" s="5">
        <f t="shared" si="212"/>
        <v>0</v>
      </c>
      <c r="Q51" s="5"/>
      <c r="R51" s="5">
        <f t="shared" si="213"/>
        <v>0</v>
      </c>
      <c r="S51" s="5">
        <v>0</v>
      </c>
      <c r="T51" s="5">
        <f t="shared" si="214"/>
        <v>0</v>
      </c>
      <c r="U51" s="5">
        <v>0</v>
      </c>
      <c r="V51" s="5">
        <f t="shared" si="215"/>
        <v>0</v>
      </c>
      <c r="W51" s="5">
        <v>0</v>
      </c>
      <c r="X51" s="5">
        <f t="shared" si="216"/>
        <v>0</v>
      </c>
      <c r="Y51" s="5">
        <v>0</v>
      </c>
      <c r="Z51" s="5">
        <f t="shared" si="217"/>
        <v>0</v>
      </c>
      <c r="AA51" s="5"/>
      <c r="AB51" s="5">
        <f t="shared" si="218"/>
        <v>0</v>
      </c>
      <c r="AC51" s="5">
        <v>0</v>
      </c>
      <c r="AD51" s="5">
        <f t="shared" si="219"/>
        <v>0</v>
      </c>
      <c r="AE51" s="5">
        <v>2</v>
      </c>
      <c r="AF51" s="5">
        <f t="shared" si="220"/>
        <v>38526.801599999992</v>
      </c>
      <c r="AG51" s="5"/>
      <c r="AH51" s="5">
        <f t="shared" si="221"/>
        <v>0</v>
      </c>
      <c r="AI51" s="5">
        <v>0</v>
      </c>
      <c r="AJ51" s="5">
        <f t="shared" si="222"/>
        <v>0</v>
      </c>
      <c r="AK51" s="5"/>
      <c r="AL51" s="5">
        <f t="shared" si="223"/>
        <v>0</v>
      </c>
      <c r="AM51" s="5">
        <v>0</v>
      </c>
      <c r="AN51" s="5">
        <f t="shared" si="224"/>
        <v>0</v>
      </c>
      <c r="AO51" s="5">
        <v>0</v>
      </c>
      <c r="AP51" s="5">
        <f t="shared" si="225"/>
        <v>0</v>
      </c>
      <c r="AQ51" s="5"/>
      <c r="AR51" s="5">
        <f t="shared" si="226"/>
        <v>0</v>
      </c>
      <c r="AS51" s="5"/>
      <c r="AT51" s="5">
        <f t="shared" si="227"/>
        <v>0</v>
      </c>
      <c r="AU51" s="5"/>
      <c r="AV51" s="5">
        <f t="shared" si="228"/>
        <v>0</v>
      </c>
      <c r="AW51" s="5">
        <v>2</v>
      </c>
      <c r="AX51" s="5">
        <f t="shared" si="229"/>
        <v>32105.667999999994</v>
      </c>
      <c r="AY51" s="5"/>
      <c r="AZ51" s="5">
        <f t="shared" si="230"/>
        <v>0</v>
      </c>
      <c r="BA51" s="5"/>
      <c r="BB51" s="5">
        <f t="shared" si="231"/>
        <v>0</v>
      </c>
      <c r="BC51" s="5"/>
      <c r="BD51" s="5">
        <f t="shared" si="232"/>
        <v>0</v>
      </c>
      <c r="BE51" s="5"/>
      <c r="BF51" s="5">
        <f t="shared" si="233"/>
        <v>0</v>
      </c>
      <c r="BG51" s="5">
        <v>0</v>
      </c>
      <c r="BH51" s="5">
        <f t="shared" si="234"/>
        <v>0</v>
      </c>
      <c r="BI51" s="5"/>
      <c r="BJ51" s="5">
        <f t="shared" si="235"/>
        <v>0</v>
      </c>
      <c r="BK51" s="5"/>
      <c r="BL51" s="5">
        <f t="shared" si="236"/>
        <v>0</v>
      </c>
      <c r="BM51" s="5">
        <v>3</v>
      </c>
      <c r="BN51" s="5">
        <f t="shared" si="237"/>
        <v>48158.501999999993</v>
      </c>
      <c r="BO51" s="5"/>
      <c r="BP51" s="5">
        <f t="shared" si="238"/>
        <v>0</v>
      </c>
      <c r="BQ51" s="5"/>
      <c r="BR51" s="5">
        <f t="shared" si="239"/>
        <v>0</v>
      </c>
      <c r="BS51" s="5">
        <v>0</v>
      </c>
      <c r="BT51" s="5">
        <f t="shared" si="240"/>
        <v>0</v>
      </c>
      <c r="BU51" s="5">
        <v>0</v>
      </c>
      <c r="BV51" s="5">
        <f t="shared" si="241"/>
        <v>0</v>
      </c>
      <c r="BW51" s="5">
        <v>0</v>
      </c>
      <c r="BX51" s="5">
        <f t="shared" si="242"/>
        <v>0</v>
      </c>
      <c r="BY51" s="5"/>
      <c r="BZ51" s="5">
        <f t="shared" si="243"/>
        <v>0</v>
      </c>
      <c r="CA51" s="5"/>
      <c r="CB51" s="5">
        <f t="shared" si="244"/>
        <v>0</v>
      </c>
      <c r="CC51" s="5">
        <v>1</v>
      </c>
      <c r="CD51" s="5">
        <f t="shared" si="245"/>
        <v>16052.833999999997</v>
      </c>
      <c r="CE51" s="5"/>
      <c r="CF51" s="5">
        <f t="shared" si="246"/>
        <v>0</v>
      </c>
      <c r="CG51" s="5"/>
      <c r="CH51" s="5">
        <f t="shared" si="247"/>
        <v>0</v>
      </c>
      <c r="CI51" s="5"/>
      <c r="CJ51" s="5">
        <f t="shared" si="248"/>
        <v>0</v>
      </c>
      <c r="CK51" s="5"/>
      <c r="CL51" s="5">
        <f t="shared" si="249"/>
        <v>0</v>
      </c>
      <c r="CM51" s="5">
        <v>0</v>
      </c>
      <c r="CN51" s="5">
        <f t="shared" si="250"/>
        <v>0</v>
      </c>
      <c r="CO51" s="5">
        <v>0</v>
      </c>
      <c r="CP51" s="5">
        <f t="shared" si="251"/>
        <v>0</v>
      </c>
      <c r="CQ51" s="10">
        <v>3</v>
      </c>
      <c r="CR51" s="5">
        <f t="shared" si="252"/>
        <v>48158.501999999993</v>
      </c>
      <c r="CS51" s="5"/>
      <c r="CT51" s="5">
        <f t="shared" si="253"/>
        <v>0</v>
      </c>
      <c r="CU51" s="5">
        <v>1</v>
      </c>
      <c r="CV51" s="5">
        <f t="shared" si="254"/>
        <v>16052.833999999997</v>
      </c>
      <c r="CW51" s="5">
        <v>1</v>
      </c>
      <c r="CX51" s="5">
        <f t="shared" si="255"/>
        <v>16052.833999999997</v>
      </c>
      <c r="CY51" s="5"/>
      <c r="CZ51" s="5">
        <f t="shared" si="256"/>
        <v>0</v>
      </c>
      <c r="DA51" s="5">
        <v>0</v>
      </c>
      <c r="DB51" s="5">
        <f t="shared" si="257"/>
        <v>0</v>
      </c>
      <c r="DC51" s="5">
        <v>0</v>
      </c>
      <c r="DD51" s="5">
        <f t="shared" si="258"/>
        <v>0</v>
      </c>
      <c r="DE51" s="5">
        <v>0</v>
      </c>
      <c r="DF51" s="5">
        <f t="shared" si="259"/>
        <v>0</v>
      </c>
      <c r="DG51" s="5"/>
      <c r="DH51" s="5">
        <f t="shared" si="260"/>
        <v>0</v>
      </c>
      <c r="DI51" s="5"/>
      <c r="DJ51" s="5">
        <f t="shared" si="261"/>
        <v>0</v>
      </c>
      <c r="DK51" s="5"/>
      <c r="DL51" s="5">
        <f t="shared" si="262"/>
        <v>0</v>
      </c>
      <c r="DM51" s="5">
        <v>0</v>
      </c>
      <c r="DN51" s="5">
        <f t="shared" si="263"/>
        <v>0</v>
      </c>
      <c r="DO51" s="5"/>
      <c r="DP51" s="5">
        <f t="shared" si="264"/>
        <v>0</v>
      </c>
      <c r="DQ51" s="5">
        <v>0</v>
      </c>
      <c r="DR51" s="5">
        <f t="shared" si="265"/>
        <v>0</v>
      </c>
      <c r="DS51" s="5"/>
      <c r="DT51" s="5">
        <f t="shared" si="266"/>
        <v>0</v>
      </c>
      <c r="DU51" s="5"/>
      <c r="DV51" s="5">
        <f t="shared" si="267"/>
        <v>0</v>
      </c>
      <c r="DW51" s="5"/>
      <c r="DX51" s="5">
        <f t="shared" si="268"/>
        <v>0</v>
      </c>
      <c r="DY51" s="5">
        <v>0</v>
      </c>
      <c r="DZ51" s="5">
        <f t="shared" si="269"/>
        <v>0</v>
      </c>
      <c r="EA51" s="6">
        <v>0</v>
      </c>
      <c r="EB51" s="5">
        <f t="shared" si="270"/>
        <v>0</v>
      </c>
      <c r="EC51" s="5"/>
      <c r="ED51" s="5">
        <f t="shared" si="271"/>
        <v>0</v>
      </c>
      <c r="EE51" s="5"/>
      <c r="EF51" s="5">
        <f t="shared" si="272"/>
        <v>0</v>
      </c>
      <c r="EG51" s="7">
        <f t="shared" si="273"/>
        <v>13</v>
      </c>
      <c r="EH51" s="7">
        <f t="shared" si="273"/>
        <v>215107.97559999998</v>
      </c>
      <c r="EJ51" s="26"/>
    </row>
    <row r="52" spans="1:140" ht="30" x14ac:dyDescent="0.25">
      <c r="A52" s="3"/>
      <c r="B52" s="3">
        <v>28</v>
      </c>
      <c r="C52" s="37" t="s">
        <v>191</v>
      </c>
      <c r="D52" s="30">
        <f t="shared" si="65"/>
        <v>9860</v>
      </c>
      <c r="E52" s="30">
        <v>9959</v>
      </c>
      <c r="F52" s="4">
        <v>0.97</v>
      </c>
      <c r="G52" s="8">
        <v>1</v>
      </c>
      <c r="H52" s="8">
        <v>1</v>
      </c>
      <c r="I52" s="30">
        <v>1.4</v>
      </c>
      <c r="J52" s="30">
        <v>1.68</v>
      </c>
      <c r="K52" s="30">
        <v>2.23</v>
      </c>
      <c r="L52" s="30">
        <v>2.57</v>
      </c>
      <c r="M52" s="5"/>
      <c r="N52" s="5">
        <f t="shared" si="211"/>
        <v>0</v>
      </c>
      <c r="O52" s="5"/>
      <c r="P52" s="5">
        <f t="shared" si="212"/>
        <v>0</v>
      </c>
      <c r="Q52" s="5"/>
      <c r="R52" s="5">
        <f t="shared" si="213"/>
        <v>0</v>
      </c>
      <c r="S52" s="5"/>
      <c r="T52" s="5">
        <f t="shared" si="214"/>
        <v>0</v>
      </c>
      <c r="U52" s="5"/>
      <c r="V52" s="5">
        <f t="shared" si="215"/>
        <v>0</v>
      </c>
      <c r="W52" s="5"/>
      <c r="X52" s="5">
        <f t="shared" si="216"/>
        <v>0</v>
      </c>
      <c r="Y52" s="5">
        <v>20</v>
      </c>
      <c r="Z52" s="5">
        <f t="shared" si="217"/>
        <v>322163.772</v>
      </c>
      <c r="AA52" s="5"/>
      <c r="AB52" s="5">
        <f t="shared" si="218"/>
        <v>0</v>
      </c>
      <c r="AC52" s="5"/>
      <c r="AD52" s="5">
        <f t="shared" si="219"/>
        <v>0</v>
      </c>
      <c r="AE52" s="5"/>
      <c r="AF52" s="5">
        <f t="shared" si="220"/>
        <v>0</v>
      </c>
      <c r="AG52" s="5"/>
      <c r="AH52" s="5">
        <f t="shared" si="221"/>
        <v>0</v>
      </c>
      <c r="AI52" s="5"/>
      <c r="AJ52" s="5">
        <f t="shared" si="222"/>
        <v>0</v>
      </c>
      <c r="AK52" s="5"/>
      <c r="AL52" s="5">
        <f t="shared" si="223"/>
        <v>0</v>
      </c>
      <c r="AM52" s="5"/>
      <c r="AN52" s="5">
        <f t="shared" si="224"/>
        <v>0</v>
      </c>
      <c r="AO52" s="5"/>
      <c r="AP52" s="5">
        <f t="shared" si="225"/>
        <v>0</v>
      </c>
      <c r="AQ52" s="5"/>
      <c r="AR52" s="5">
        <f t="shared" si="226"/>
        <v>0</v>
      </c>
      <c r="AS52" s="5"/>
      <c r="AT52" s="5">
        <f t="shared" si="227"/>
        <v>0</v>
      </c>
      <c r="AU52" s="5"/>
      <c r="AV52" s="5">
        <f t="shared" si="228"/>
        <v>0</v>
      </c>
      <c r="AW52" s="5"/>
      <c r="AX52" s="5">
        <f t="shared" si="229"/>
        <v>0</v>
      </c>
      <c r="AY52" s="5">
        <v>3</v>
      </c>
      <c r="AZ52" s="5">
        <f t="shared" si="230"/>
        <v>40270.4715</v>
      </c>
      <c r="BA52" s="5">
        <v>3</v>
      </c>
      <c r="BB52" s="5">
        <f t="shared" si="231"/>
        <v>40270.4715</v>
      </c>
      <c r="BC52" s="5">
        <v>12</v>
      </c>
      <c r="BD52" s="5">
        <f t="shared" si="232"/>
        <v>161081.886</v>
      </c>
      <c r="BE52" s="5"/>
      <c r="BF52" s="5">
        <f t="shared" si="233"/>
        <v>0</v>
      </c>
      <c r="BG52" s="5"/>
      <c r="BH52" s="5">
        <f t="shared" si="234"/>
        <v>0</v>
      </c>
      <c r="BI52" s="5"/>
      <c r="BJ52" s="5">
        <f t="shared" si="235"/>
        <v>0</v>
      </c>
      <c r="BK52" s="5"/>
      <c r="BL52" s="5">
        <f t="shared" si="236"/>
        <v>0</v>
      </c>
      <c r="BM52" s="5"/>
      <c r="BN52" s="5">
        <f t="shared" si="237"/>
        <v>0</v>
      </c>
      <c r="BO52" s="5">
        <v>4</v>
      </c>
      <c r="BP52" s="5">
        <f t="shared" si="238"/>
        <v>53693.961999999992</v>
      </c>
      <c r="BQ52" s="5"/>
      <c r="BR52" s="5">
        <f t="shared" si="239"/>
        <v>0</v>
      </c>
      <c r="BS52" s="5"/>
      <c r="BT52" s="5">
        <f t="shared" si="240"/>
        <v>0</v>
      </c>
      <c r="BU52" s="5"/>
      <c r="BV52" s="5">
        <f t="shared" si="241"/>
        <v>0</v>
      </c>
      <c r="BW52" s="5"/>
      <c r="BX52" s="5">
        <f t="shared" si="242"/>
        <v>0</v>
      </c>
      <c r="BY52" s="5"/>
      <c r="BZ52" s="5">
        <f t="shared" si="243"/>
        <v>0</v>
      </c>
      <c r="CA52" s="5"/>
      <c r="CB52" s="5">
        <f t="shared" si="244"/>
        <v>0</v>
      </c>
      <c r="CC52" s="5"/>
      <c r="CD52" s="5">
        <f t="shared" si="245"/>
        <v>0</v>
      </c>
      <c r="CE52" s="5"/>
      <c r="CF52" s="5">
        <f t="shared" si="246"/>
        <v>0</v>
      </c>
      <c r="CG52" s="5"/>
      <c r="CH52" s="5">
        <f t="shared" si="247"/>
        <v>0</v>
      </c>
      <c r="CI52" s="5"/>
      <c r="CJ52" s="5">
        <f t="shared" si="248"/>
        <v>0</v>
      </c>
      <c r="CK52" s="5"/>
      <c r="CL52" s="5">
        <f t="shared" si="249"/>
        <v>0</v>
      </c>
      <c r="CM52" s="5"/>
      <c r="CN52" s="5">
        <f t="shared" si="250"/>
        <v>0</v>
      </c>
      <c r="CO52" s="5"/>
      <c r="CP52" s="5">
        <f t="shared" si="251"/>
        <v>0</v>
      </c>
      <c r="CQ52" s="10"/>
      <c r="CR52" s="5">
        <f t="shared" si="252"/>
        <v>0</v>
      </c>
      <c r="CS52" s="5"/>
      <c r="CT52" s="5">
        <f t="shared" si="253"/>
        <v>0</v>
      </c>
      <c r="CU52" s="5"/>
      <c r="CV52" s="5">
        <f t="shared" si="254"/>
        <v>0</v>
      </c>
      <c r="CW52" s="5"/>
      <c r="CX52" s="5">
        <f t="shared" si="255"/>
        <v>0</v>
      </c>
      <c r="CY52" s="5">
        <v>4</v>
      </c>
      <c r="CZ52" s="5">
        <f t="shared" si="256"/>
        <v>53693.961999999992</v>
      </c>
      <c r="DA52" s="5"/>
      <c r="DB52" s="5">
        <f t="shared" si="257"/>
        <v>0</v>
      </c>
      <c r="DC52" s="5"/>
      <c r="DD52" s="5">
        <f t="shared" si="258"/>
        <v>0</v>
      </c>
      <c r="DE52" s="5"/>
      <c r="DF52" s="5">
        <f t="shared" si="259"/>
        <v>0</v>
      </c>
      <c r="DG52" s="5"/>
      <c r="DH52" s="5">
        <f t="shared" si="260"/>
        <v>0</v>
      </c>
      <c r="DI52" s="5"/>
      <c r="DJ52" s="5">
        <f t="shared" si="261"/>
        <v>0</v>
      </c>
      <c r="DK52" s="5"/>
      <c r="DL52" s="5">
        <f t="shared" si="262"/>
        <v>0</v>
      </c>
      <c r="DM52" s="5"/>
      <c r="DN52" s="5">
        <f t="shared" si="263"/>
        <v>0</v>
      </c>
      <c r="DO52" s="5"/>
      <c r="DP52" s="5">
        <f t="shared" si="264"/>
        <v>0</v>
      </c>
      <c r="DQ52" s="5"/>
      <c r="DR52" s="5">
        <f t="shared" si="265"/>
        <v>0</v>
      </c>
      <c r="DS52" s="5"/>
      <c r="DT52" s="5">
        <f t="shared" si="266"/>
        <v>0</v>
      </c>
      <c r="DU52" s="5"/>
      <c r="DV52" s="5">
        <f t="shared" si="267"/>
        <v>0</v>
      </c>
      <c r="DW52" s="5">
        <v>24</v>
      </c>
      <c r="DX52" s="5">
        <f t="shared" si="268"/>
        <v>386596.52639999997</v>
      </c>
      <c r="DY52" s="5"/>
      <c r="DZ52" s="5">
        <f t="shared" si="269"/>
        <v>0</v>
      </c>
      <c r="EA52" s="6"/>
      <c r="EB52" s="5">
        <f t="shared" si="270"/>
        <v>0</v>
      </c>
      <c r="EC52" s="5"/>
      <c r="ED52" s="5">
        <f t="shared" si="271"/>
        <v>0</v>
      </c>
      <c r="EE52" s="5"/>
      <c r="EF52" s="5">
        <f t="shared" si="272"/>
        <v>0</v>
      </c>
      <c r="EG52" s="7">
        <f t="shared" si="273"/>
        <v>70</v>
      </c>
      <c r="EH52" s="7">
        <f t="shared" si="273"/>
        <v>1057771.0514</v>
      </c>
      <c r="EJ52" s="26"/>
    </row>
    <row r="53" spans="1:140" ht="30" x14ac:dyDescent="0.25">
      <c r="A53" s="3"/>
      <c r="B53" s="3">
        <v>29</v>
      </c>
      <c r="C53" s="37" t="s">
        <v>192</v>
      </c>
      <c r="D53" s="30">
        <f t="shared" si="65"/>
        <v>9860</v>
      </c>
      <c r="E53" s="30">
        <v>9959</v>
      </c>
      <c r="F53" s="4">
        <v>0.52</v>
      </c>
      <c r="G53" s="8">
        <v>1</v>
      </c>
      <c r="H53" s="8">
        <v>1</v>
      </c>
      <c r="I53" s="30">
        <v>1.4</v>
      </c>
      <c r="J53" s="30">
        <v>1.68</v>
      </c>
      <c r="K53" s="30">
        <v>2.23</v>
      </c>
      <c r="L53" s="30">
        <v>2.57</v>
      </c>
      <c r="M53" s="5">
        <v>0</v>
      </c>
      <c r="N53" s="5">
        <f t="shared" si="211"/>
        <v>0</v>
      </c>
      <c r="O53" s="5"/>
      <c r="P53" s="5">
        <f t="shared" si="212"/>
        <v>0</v>
      </c>
      <c r="Q53" s="5"/>
      <c r="R53" s="5">
        <f t="shared" si="213"/>
        <v>0</v>
      </c>
      <c r="S53" s="5">
        <v>0</v>
      </c>
      <c r="T53" s="5">
        <f t="shared" si="214"/>
        <v>0</v>
      </c>
      <c r="U53" s="5">
        <v>0</v>
      </c>
      <c r="V53" s="5">
        <f t="shared" si="215"/>
        <v>0</v>
      </c>
      <c r="W53" s="5">
        <v>0</v>
      </c>
      <c r="X53" s="5">
        <f t="shared" si="216"/>
        <v>0</v>
      </c>
      <c r="Y53" s="5"/>
      <c r="Z53" s="5">
        <f t="shared" si="217"/>
        <v>0</v>
      </c>
      <c r="AA53" s="5"/>
      <c r="AB53" s="5">
        <f t="shared" si="218"/>
        <v>0</v>
      </c>
      <c r="AC53" s="5">
        <v>0</v>
      </c>
      <c r="AD53" s="5">
        <f t="shared" si="219"/>
        <v>0</v>
      </c>
      <c r="AE53" s="5">
        <v>0</v>
      </c>
      <c r="AF53" s="5">
        <f t="shared" si="220"/>
        <v>0</v>
      </c>
      <c r="AG53" s="5">
        <v>0</v>
      </c>
      <c r="AH53" s="5">
        <f t="shared" si="221"/>
        <v>0</v>
      </c>
      <c r="AI53" s="5"/>
      <c r="AJ53" s="5">
        <f t="shared" si="222"/>
        <v>0</v>
      </c>
      <c r="AK53" s="5"/>
      <c r="AL53" s="5">
        <f t="shared" si="223"/>
        <v>0</v>
      </c>
      <c r="AM53" s="5"/>
      <c r="AN53" s="5">
        <f t="shared" si="224"/>
        <v>0</v>
      </c>
      <c r="AO53" s="5">
        <v>0</v>
      </c>
      <c r="AP53" s="5">
        <f t="shared" si="225"/>
        <v>0</v>
      </c>
      <c r="AQ53" s="5"/>
      <c r="AR53" s="5">
        <f t="shared" si="226"/>
        <v>0</v>
      </c>
      <c r="AS53" s="5"/>
      <c r="AT53" s="5">
        <f t="shared" si="227"/>
        <v>0</v>
      </c>
      <c r="AU53" s="5"/>
      <c r="AV53" s="5">
        <f t="shared" si="228"/>
        <v>0</v>
      </c>
      <c r="AW53" s="5">
        <v>0</v>
      </c>
      <c r="AX53" s="5">
        <f t="shared" si="229"/>
        <v>0</v>
      </c>
      <c r="AY53" s="5"/>
      <c r="AZ53" s="5">
        <f t="shared" si="230"/>
        <v>0</v>
      </c>
      <c r="BA53" s="5"/>
      <c r="BB53" s="5">
        <f t="shared" si="231"/>
        <v>0</v>
      </c>
      <c r="BC53" s="5"/>
      <c r="BD53" s="5">
        <f t="shared" si="232"/>
        <v>0</v>
      </c>
      <c r="BE53" s="5"/>
      <c r="BF53" s="5">
        <f t="shared" si="233"/>
        <v>0</v>
      </c>
      <c r="BG53" s="5"/>
      <c r="BH53" s="5">
        <f t="shared" si="234"/>
        <v>0</v>
      </c>
      <c r="BI53" s="5"/>
      <c r="BJ53" s="5">
        <f t="shared" si="235"/>
        <v>0</v>
      </c>
      <c r="BK53" s="5"/>
      <c r="BL53" s="5">
        <f t="shared" si="236"/>
        <v>0</v>
      </c>
      <c r="BM53" s="5"/>
      <c r="BN53" s="5">
        <f t="shared" si="237"/>
        <v>0</v>
      </c>
      <c r="BO53" s="5"/>
      <c r="BP53" s="5">
        <f t="shared" si="238"/>
        <v>0</v>
      </c>
      <c r="BQ53" s="5"/>
      <c r="BR53" s="5">
        <f t="shared" si="239"/>
        <v>0</v>
      </c>
      <c r="BS53" s="5">
        <v>3</v>
      </c>
      <c r="BT53" s="5">
        <f t="shared" si="240"/>
        <v>21588.294000000002</v>
      </c>
      <c r="BU53" s="5">
        <v>3</v>
      </c>
      <c r="BV53" s="5">
        <f t="shared" si="241"/>
        <v>21588.294000000002</v>
      </c>
      <c r="BW53" s="5"/>
      <c r="BX53" s="5">
        <f t="shared" si="242"/>
        <v>0</v>
      </c>
      <c r="BY53" s="5"/>
      <c r="BZ53" s="5">
        <f t="shared" si="243"/>
        <v>0</v>
      </c>
      <c r="CA53" s="5"/>
      <c r="CB53" s="5">
        <f t="shared" si="244"/>
        <v>0</v>
      </c>
      <c r="CC53" s="5"/>
      <c r="CD53" s="5">
        <f t="shared" si="245"/>
        <v>0</v>
      </c>
      <c r="CE53" s="5">
        <v>4</v>
      </c>
      <c r="CF53" s="5">
        <f t="shared" si="246"/>
        <v>34541.270400000001</v>
      </c>
      <c r="CG53" s="5"/>
      <c r="CH53" s="5">
        <f t="shared" si="247"/>
        <v>0</v>
      </c>
      <c r="CI53" s="5"/>
      <c r="CJ53" s="5">
        <f t="shared" si="248"/>
        <v>0</v>
      </c>
      <c r="CK53" s="5"/>
      <c r="CL53" s="5">
        <f t="shared" si="249"/>
        <v>0</v>
      </c>
      <c r="CM53" s="5"/>
      <c r="CN53" s="5">
        <f t="shared" si="250"/>
        <v>0</v>
      </c>
      <c r="CO53" s="5">
        <v>3</v>
      </c>
      <c r="CP53" s="5">
        <f t="shared" si="251"/>
        <v>21588.294000000002</v>
      </c>
      <c r="CQ53" s="10"/>
      <c r="CR53" s="5">
        <f t="shared" si="252"/>
        <v>0</v>
      </c>
      <c r="CS53" s="5"/>
      <c r="CT53" s="5">
        <f t="shared" si="253"/>
        <v>0</v>
      </c>
      <c r="CU53" s="5">
        <v>1</v>
      </c>
      <c r="CV53" s="5">
        <f t="shared" si="254"/>
        <v>7196.098</v>
      </c>
      <c r="CW53" s="5"/>
      <c r="CX53" s="5">
        <f t="shared" si="255"/>
        <v>0</v>
      </c>
      <c r="CY53" s="5"/>
      <c r="CZ53" s="5">
        <f t="shared" si="256"/>
        <v>0</v>
      </c>
      <c r="DA53" s="5">
        <v>0</v>
      </c>
      <c r="DB53" s="5">
        <f t="shared" si="257"/>
        <v>0</v>
      </c>
      <c r="DC53" s="5">
        <v>2</v>
      </c>
      <c r="DD53" s="5">
        <f t="shared" si="258"/>
        <v>17270.635200000001</v>
      </c>
      <c r="DE53" s="5">
        <v>0</v>
      </c>
      <c r="DF53" s="5">
        <f t="shared" si="259"/>
        <v>0</v>
      </c>
      <c r="DG53" s="5">
        <v>1</v>
      </c>
      <c r="DH53" s="5">
        <f t="shared" si="260"/>
        <v>8635.3176000000003</v>
      </c>
      <c r="DI53" s="5"/>
      <c r="DJ53" s="5">
        <f t="shared" si="261"/>
        <v>0</v>
      </c>
      <c r="DK53" s="5">
        <v>4</v>
      </c>
      <c r="DL53" s="5">
        <f t="shared" si="262"/>
        <v>34541.270400000001</v>
      </c>
      <c r="DM53" s="5">
        <v>4</v>
      </c>
      <c r="DN53" s="5">
        <f t="shared" si="263"/>
        <v>34541.270400000001</v>
      </c>
      <c r="DO53" s="5"/>
      <c r="DP53" s="5">
        <f t="shared" si="264"/>
        <v>0</v>
      </c>
      <c r="DQ53" s="5">
        <v>0</v>
      </c>
      <c r="DR53" s="5">
        <f t="shared" si="265"/>
        <v>0</v>
      </c>
      <c r="DS53" s="5"/>
      <c r="DT53" s="5">
        <f t="shared" si="266"/>
        <v>0</v>
      </c>
      <c r="DU53" s="5"/>
      <c r="DV53" s="5">
        <f t="shared" si="267"/>
        <v>0</v>
      </c>
      <c r="DW53" s="5"/>
      <c r="DX53" s="5">
        <f t="shared" si="268"/>
        <v>0</v>
      </c>
      <c r="DY53" s="5"/>
      <c r="DZ53" s="5">
        <f t="shared" si="269"/>
        <v>0</v>
      </c>
      <c r="EA53" s="6">
        <v>0</v>
      </c>
      <c r="EB53" s="5">
        <f t="shared" si="270"/>
        <v>0</v>
      </c>
      <c r="EC53" s="5"/>
      <c r="ED53" s="5">
        <f t="shared" si="271"/>
        <v>0</v>
      </c>
      <c r="EE53" s="5"/>
      <c r="EF53" s="5">
        <f t="shared" si="272"/>
        <v>0</v>
      </c>
      <c r="EG53" s="7">
        <f t="shared" si="273"/>
        <v>25</v>
      </c>
      <c r="EH53" s="7">
        <f t="shared" si="273"/>
        <v>201490.74400000001</v>
      </c>
      <c r="EJ53" s="26"/>
    </row>
    <row r="54" spans="1:140" ht="30" x14ac:dyDescent="0.25">
      <c r="A54" s="3"/>
      <c r="B54" s="3">
        <v>30</v>
      </c>
      <c r="C54" s="37" t="s">
        <v>193</v>
      </c>
      <c r="D54" s="30">
        <f t="shared" si="65"/>
        <v>9860</v>
      </c>
      <c r="E54" s="30">
        <v>9959</v>
      </c>
      <c r="F54" s="4">
        <v>0.65</v>
      </c>
      <c r="G54" s="8">
        <v>1</v>
      </c>
      <c r="H54" s="8">
        <v>1</v>
      </c>
      <c r="I54" s="30">
        <v>1.4</v>
      </c>
      <c r="J54" s="30">
        <v>1.68</v>
      </c>
      <c r="K54" s="30">
        <v>2.23</v>
      </c>
      <c r="L54" s="30">
        <v>2.57</v>
      </c>
      <c r="M54" s="5"/>
      <c r="N54" s="5">
        <f t="shared" si="211"/>
        <v>0</v>
      </c>
      <c r="O54" s="5"/>
      <c r="P54" s="5">
        <f t="shared" si="212"/>
        <v>0</v>
      </c>
      <c r="Q54" s="5"/>
      <c r="R54" s="5">
        <f t="shared" si="213"/>
        <v>0</v>
      </c>
      <c r="S54" s="5"/>
      <c r="T54" s="5">
        <f t="shared" si="214"/>
        <v>0</v>
      </c>
      <c r="U54" s="5"/>
      <c r="V54" s="5">
        <f t="shared" si="215"/>
        <v>0</v>
      </c>
      <c r="W54" s="5"/>
      <c r="X54" s="5">
        <f t="shared" si="216"/>
        <v>0</v>
      </c>
      <c r="Y54" s="5">
        <v>47</v>
      </c>
      <c r="Z54" s="5">
        <f t="shared" si="217"/>
        <v>507324.90899999999</v>
      </c>
      <c r="AA54" s="5"/>
      <c r="AB54" s="5">
        <f t="shared" si="218"/>
        <v>0</v>
      </c>
      <c r="AC54" s="5"/>
      <c r="AD54" s="5">
        <f t="shared" si="219"/>
        <v>0</v>
      </c>
      <c r="AE54" s="5"/>
      <c r="AF54" s="5">
        <f t="shared" si="220"/>
        <v>0</v>
      </c>
      <c r="AG54" s="5"/>
      <c r="AH54" s="5">
        <f t="shared" si="221"/>
        <v>0</v>
      </c>
      <c r="AI54" s="5"/>
      <c r="AJ54" s="5">
        <f t="shared" si="222"/>
        <v>0</v>
      </c>
      <c r="AK54" s="5"/>
      <c r="AL54" s="5">
        <f t="shared" si="223"/>
        <v>0</v>
      </c>
      <c r="AM54" s="5"/>
      <c r="AN54" s="5">
        <f t="shared" si="224"/>
        <v>0</v>
      </c>
      <c r="AO54" s="5"/>
      <c r="AP54" s="5">
        <f t="shared" si="225"/>
        <v>0</v>
      </c>
      <c r="AQ54" s="5"/>
      <c r="AR54" s="5">
        <f t="shared" si="226"/>
        <v>0</v>
      </c>
      <c r="AS54" s="5"/>
      <c r="AT54" s="5">
        <f t="shared" si="227"/>
        <v>0</v>
      </c>
      <c r="AU54" s="5"/>
      <c r="AV54" s="5">
        <f t="shared" si="228"/>
        <v>0</v>
      </c>
      <c r="AW54" s="5"/>
      <c r="AX54" s="5">
        <f t="shared" si="229"/>
        <v>0</v>
      </c>
      <c r="AY54" s="5">
        <v>695</v>
      </c>
      <c r="AZ54" s="5">
        <f t="shared" si="230"/>
        <v>6251610.1375000002</v>
      </c>
      <c r="BA54" s="5">
        <v>350</v>
      </c>
      <c r="BB54" s="5">
        <f t="shared" si="231"/>
        <v>3148292.875</v>
      </c>
      <c r="BC54" s="5">
        <v>634</v>
      </c>
      <c r="BD54" s="5">
        <f t="shared" si="232"/>
        <v>5702907.665</v>
      </c>
      <c r="BE54" s="5"/>
      <c r="BF54" s="5">
        <f t="shared" si="233"/>
        <v>0</v>
      </c>
      <c r="BG54" s="5"/>
      <c r="BH54" s="5">
        <f t="shared" si="234"/>
        <v>0</v>
      </c>
      <c r="BI54" s="5"/>
      <c r="BJ54" s="5">
        <f t="shared" si="235"/>
        <v>0</v>
      </c>
      <c r="BK54" s="5"/>
      <c r="BL54" s="5">
        <f t="shared" si="236"/>
        <v>0</v>
      </c>
      <c r="BM54" s="5"/>
      <c r="BN54" s="5">
        <f t="shared" si="237"/>
        <v>0</v>
      </c>
      <c r="BO54" s="5">
        <v>312</v>
      </c>
      <c r="BP54" s="5">
        <f t="shared" si="238"/>
        <v>2806478.2199999997</v>
      </c>
      <c r="BQ54" s="5"/>
      <c r="BR54" s="5">
        <f t="shared" si="239"/>
        <v>0</v>
      </c>
      <c r="BS54" s="5">
        <v>13</v>
      </c>
      <c r="BT54" s="5">
        <f t="shared" si="240"/>
        <v>116936.5925</v>
      </c>
      <c r="BU54" s="5">
        <v>1</v>
      </c>
      <c r="BV54" s="5">
        <f t="shared" si="241"/>
        <v>8995.1224999999995</v>
      </c>
      <c r="BW54" s="5">
        <v>51</v>
      </c>
      <c r="BX54" s="5">
        <f t="shared" si="242"/>
        <v>550501.49699999997</v>
      </c>
      <c r="BY54" s="5"/>
      <c r="BZ54" s="5">
        <f t="shared" si="243"/>
        <v>0</v>
      </c>
      <c r="CA54" s="5"/>
      <c r="CB54" s="5">
        <f t="shared" si="244"/>
        <v>0</v>
      </c>
      <c r="CC54" s="5"/>
      <c r="CD54" s="5">
        <f t="shared" si="245"/>
        <v>0</v>
      </c>
      <c r="CE54" s="5">
        <v>12</v>
      </c>
      <c r="CF54" s="5">
        <f t="shared" si="246"/>
        <v>129529.764</v>
      </c>
      <c r="CG54" s="5"/>
      <c r="CH54" s="5">
        <f t="shared" si="247"/>
        <v>0</v>
      </c>
      <c r="CI54" s="5"/>
      <c r="CJ54" s="5">
        <f t="shared" si="248"/>
        <v>0</v>
      </c>
      <c r="CK54" s="5"/>
      <c r="CL54" s="5">
        <f t="shared" si="249"/>
        <v>0</v>
      </c>
      <c r="CM54" s="5"/>
      <c r="CN54" s="5">
        <f t="shared" si="250"/>
        <v>0</v>
      </c>
      <c r="CO54" s="5"/>
      <c r="CP54" s="5">
        <f t="shared" si="251"/>
        <v>0</v>
      </c>
      <c r="CQ54" s="10"/>
      <c r="CR54" s="5">
        <f t="shared" si="252"/>
        <v>0</v>
      </c>
      <c r="CS54" s="5">
        <v>220</v>
      </c>
      <c r="CT54" s="5">
        <f t="shared" si="253"/>
        <v>1978926.95</v>
      </c>
      <c r="CU54" s="5">
        <v>30</v>
      </c>
      <c r="CV54" s="5">
        <f t="shared" si="254"/>
        <v>269853.67499999999</v>
      </c>
      <c r="CW54" s="5"/>
      <c r="CX54" s="5">
        <f t="shared" si="255"/>
        <v>0</v>
      </c>
      <c r="CY54" s="5">
        <v>140</v>
      </c>
      <c r="CZ54" s="5">
        <f t="shared" si="256"/>
        <v>1259317.1499999999</v>
      </c>
      <c r="DA54" s="5"/>
      <c r="DB54" s="5">
        <f t="shared" si="257"/>
        <v>0</v>
      </c>
      <c r="DC54" s="5"/>
      <c r="DD54" s="5">
        <f t="shared" si="258"/>
        <v>0</v>
      </c>
      <c r="DE54" s="5"/>
      <c r="DF54" s="5">
        <f t="shared" si="259"/>
        <v>0</v>
      </c>
      <c r="DG54" s="5">
        <v>20</v>
      </c>
      <c r="DH54" s="5">
        <f t="shared" si="260"/>
        <v>215882.94</v>
      </c>
      <c r="DI54" s="5"/>
      <c r="DJ54" s="5">
        <f t="shared" si="261"/>
        <v>0</v>
      </c>
      <c r="DK54" s="5">
        <v>25</v>
      </c>
      <c r="DL54" s="5">
        <f t="shared" si="262"/>
        <v>269853.67499999999</v>
      </c>
      <c r="DM54" s="5"/>
      <c r="DN54" s="5">
        <f t="shared" si="263"/>
        <v>0</v>
      </c>
      <c r="DO54" s="5">
        <v>2</v>
      </c>
      <c r="DP54" s="5">
        <f t="shared" si="264"/>
        <v>17990.244999999999</v>
      </c>
      <c r="DQ54" s="5"/>
      <c r="DR54" s="5">
        <f t="shared" si="265"/>
        <v>0</v>
      </c>
      <c r="DS54" s="5"/>
      <c r="DT54" s="5">
        <f t="shared" si="266"/>
        <v>0</v>
      </c>
      <c r="DU54" s="5"/>
      <c r="DV54" s="5">
        <f t="shared" si="267"/>
        <v>0</v>
      </c>
      <c r="DW54" s="5"/>
      <c r="DX54" s="5">
        <f t="shared" si="268"/>
        <v>0</v>
      </c>
      <c r="DY54" s="5"/>
      <c r="DZ54" s="5">
        <f t="shared" si="269"/>
        <v>0</v>
      </c>
      <c r="EA54" s="6"/>
      <c r="EB54" s="5">
        <f t="shared" si="270"/>
        <v>0</v>
      </c>
      <c r="EC54" s="5"/>
      <c r="ED54" s="5">
        <f t="shared" si="271"/>
        <v>0</v>
      </c>
      <c r="EE54" s="5"/>
      <c r="EF54" s="5">
        <f t="shared" si="272"/>
        <v>0</v>
      </c>
      <c r="EG54" s="7">
        <f t="shared" si="273"/>
        <v>2552</v>
      </c>
      <c r="EH54" s="7">
        <f t="shared" si="273"/>
        <v>23234401.4175</v>
      </c>
      <c r="EJ54" s="26"/>
    </row>
    <row r="55" spans="1:140" s="27" customFormat="1" ht="14.25" x14ac:dyDescent="0.2">
      <c r="A55" s="51">
        <v>13</v>
      </c>
      <c r="B55" s="51"/>
      <c r="C55" s="45" t="s">
        <v>194</v>
      </c>
      <c r="D55" s="52">
        <f t="shared" si="65"/>
        <v>9860</v>
      </c>
      <c r="E55" s="52">
        <v>9959</v>
      </c>
      <c r="F55" s="52">
        <v>0.8</v>
      </c>
      <c r="G55" s="54">
        <v>1</v>
      </c>
      <c r="H55" s="54">
        <v>1</v>
      </c>
      <c r="I55" s="52">
        <v>1.4</v>
      </c>
      <c r="J55" s="52">
        <v>1.68</v>
      </c>
      <c r="K55" s="52">
        <v>2.23</v>
      </c>
      <c r="L55" s="52">
        <v>2.57</v>
      </c>
      <c r="M55" s="49">
        <f>SUM(M56:M57)</f>
        <v>129</v>
      </c>
      <c r="N55" s="49">
        <f t="shared" ref="N55:BY55" si="275">SUM(N56:N57)</f>
        <v>1428148.68</v>
      </c>
      <c r="O55" s="49">
        <f t="shared" si="275"/>
        <v>0</v>
      </c>
      <c r="P55" s="49">
        <f t="shared" si="275"/>
        <v>0</v>
      </c>
      <c r="Q55" s="49">
        <f t="shared" si="275"/>
        <v>0</v>
      </c>
      <c r="R55" s="49">
        <f t="shared" si="275"/>
        <v>0</v>
      </c>
      <c r="S55" s="49">
        <f t="shared" si="275"/>
        <v>0</v>
      </c>
      <c r="T55" s="49">
        <f t="shared" si="275"/>
        <v>0</v>
      </c>
      <c r="U55" s="49">
        <f t="shared" si="275"/>
        <v>40</v>
      </c>
      <c r="V55" s="49">
        <f t="shared" si="275"/>
        <v>442836.8</v>
      </c>
      <c r="W55" s="49">
        <f t="shared" si="275"/>
        <v>0</v>
      </c>
      <c r="X55" s="49">
        <f t="shared" si="275"/>
        <v>0</v>
      </c>
      <c r="Y55" s="49">
        <f t="shared" si="275"/>
        <v>0</v>
      </c>
      <c r="Z55" s="49">
        <f t="shared" si="275"/>
        <v>0</v>
      </c>
      <c r="AA55" s="49">
        <f t="shared" si="275"/>
        <v>98</v>
      </c>
      <c r="AB55" s="49">
        <f t="shared" si="275"/>
        <v>1084950.1599999999</v>
      </c>
      <c r="AC55" s="49">
        <f t="shared" si="275"/>
        <v>961</v>
      </c>
      <c r="AD55" s="49">
        <f t="shared" si="275"/>
        <v>12766984.944</v>
      </c>
      <c r="AE55" s="49">
        <f t="shared" si="275"/>
        <v>497</v>
      </c>
      <c r="AF55" s="49">
        <f t="shared" si="275"/>
        <v>6602696.6879999992</v>
      </c>
      <c r="AG55" s="49">
        <f t="shared" si="275"/>
        <v>293</v>
      </c>
      <c r="AH55" s="49">
        <f t="shared" si="275"/>
        <v>3892535.4720000001</v>
      </c>
      <c r="AI55" s="49">
        <f t="shared" si="275"/>
        <v>833</v>
      </c>
      <c r="AJ55" s="49">
        <f t="shared" si="275"/>
        <v>11066491.631999999</v>
      </c>
      <c r="AK55" s="49">
        <f t="shared" si="275"/>
        <v>0</v>
      </c>
      <c r="AL55" s="49">
        <f t="shared" si="275"/>
        <v>0</v>
      </c>
      <c r="AM55" s="49">
        <f t="shared" si="275"/>
        <v>208</v>
      </c>
      <c r="AN55" s="49">
        <f t="shared" si="275"/>
        <v>2763301.6320000002</v>
      </c>
      <c r="AO55" s="49">
        <f t="shared" si="275"/>
        <v>0</v>
      </c>
      <c r="AP55" s="49">
        <f t="shared" si="275"/>
        <v>0</v>
      </c>
      <c r="AQ55" s="49">
        <f t="shared" si="275"/>
        <v>0</v>
      </c>
      <c r="AR55" s="49">
        <f t="shared" si="275"/>
        <v>0</v>
      </c>
      <c r="AS55" s="49">
        <f t="shared" si="275"/>
        <v>0</v>
      </c>
      <c r="AT55" s="49">
        <f t="shared" si="275"/>
        <v>0</v>
      </c>
      <c r="AU55" s="49">
        <f t="shared" si="275"/>
        <v>0</v>
      </c>
      <c r="AV55" s="49">
        <f t="shared" si="275"/>
        <v>0</v>
      </c>
      <c r="AW55" s="49">
        <f t="shared" si="275"/>
        <v>794</v>
      </c>
      <c r="AX55" s="49">
        <f t="shared" si="275"/>
        <v>8790310.4800000004</v>
      </c>
      <c r="AY55" s="49">
        <f t="shared" si="275"/>
        <v>0</v>
      </c>
      <c r="AZ55" s="49">
        <f t="shared" si="275"/>
        <v>0</v>
      </c>
      <c r="BA55" s="49">
        <f t="shared" si="275"/>
        <v>0</v>
      </c>
      <c r="BB55" s="49">
        <f t="shared" si="275"/>
        <v>0</v>
      </c>
      <c r="BC55" s="49">
        <f t="shared" si="275"/>
        <v>0</v>
      </c>
      <c r="BD55" s="49">
        <f t="shared" si="275"/>
        <v>0</v>
      </c>
      <c r="BE55" s="49">
        <f t="shared" si="275"/>
        <v>89</v>
      </c>
      <c r="BF55" s="49">
        <f t="shared" si="275"/>
        <v>985311.88</v>
      </c>
      <c r="BG55" s="49">
        <f t="shared" si="275"/>
        <v>500</v>
      </c>
      <c r="BH55" s="49">
        <f t="shared" si="275"/>
        <v>5535460</v>
      </c>
      <c r="BI55" s="49">
        <f t="shared" si="275"/>
        <v>0</v>
      </c>
      <c r="BJ55" s="49">
        <f t="shared" si="275"/>
        <v>0</v>
      </c>
      <c r="BK55" s="49">
        <f t="shared" si="275"/>
        <v>1500</v>
      </c>
      <c r="BL55" s="49">
        <f t="shared" si="275"/>
        <v>16606380</v>
      </c>
      <c r="BM55" s="49">
        <f t="shared" si="275"/>
        <v>1092</v>
      </c>
      <c r="BN55" s="49">
        <f t="shared" si="275"/>
        <v>12089444.639999999</v>
      </c>
      <c r="BO55" s="49">
        <f t="shared" si="275"/>
        <v>0</v>
      </c>
      <c r="BP55" s="49">
        <f t="shared" si="275"/>
        <v>0</v>
      </c>
      <c r="BQ55" s="49">
        <f t="shared" si="275"/>
        <v>377</v>
      </c>
      <c r="BR55" s="49">
        <f t="shared" si="275"/>
        <v>4173736.84</v>
      </c>
      <c r="BS55" s="49">
        <f t="shared" si="275"/>
        <v>392</v>
      </c>
      <c r="BT55" s="49">
        <f t="shared" si="275"/>
        <v>4339800.6399999997</v>
      </c>
      <c r="BU55" s="49">
        <f t="shared" si="275"/>
        <v>306</v>
      </c>
      <c r="BV55" s="49">
        <f t="shared" si="275"/>
        <v>3387701.52</v>
      </c>
      <c r="BW55" s="49">
        <f t="shared" si="275"/>
        <v>1158</v>
      </c>
      <c r="BX55" s="49">
        <f t="shared" si="275"/>
        <v>15384150.431999998</v>
      </c>
      <c r="BY55" s="49">
        <f t="shared" si="275"/>
        <v>0</v>
      </c>
      <c r="BZ55" s="49">
        <f t="shared" ref="BZ55:EH55" si="276">SUM(BZ56:BZ57)</f>
        <v>0</v>
      </c>
      <c r="CA55" s="49">
        <f t="shared" si="276"/>
        <v>0</v>
      </c>
      <c r="CB55" s="49">
        <f t="shared" si="276"/>
        <v>0</v>
      </c>
      <c r="CC55" s="49">
        <f t="shared" si="276"/>
        <v>80</v>
      </c>
      <c r="CD55" s="49">
        <f t="shared" si="276"/>
        <v>885673.6</v>
      </c>
      <c r="CE55" s="49">
        <f t="shared" si="276"/>
        <v>551</v>
      </c>
      <c r="CF55" s="49">
        <f t="shared" si="276"/>
        <v>7320092.3039999995</v>
      </c>
      <c r="CG55" s="49">
        <f t="shared" si="276"/>
        <v>120</v>
      </c>
      <c r="CH55" s="49">
        <f t="shared" si="276"/>
        <v>1594212.48</v>
      </c>
      <c r="CI55" s="49">
        <f t="shared" si="276"/>
        <v>118</v>
      </c>
      <c r="CJ55" s="49">
        <f t="shared" si="276"/>
        <v>1306368.56</v>
      </c>
      <c r="CK55" s="49">
        <f t="shared" si="276"/>
        <v>557</v>
      </c>
      <c r="CL55" s="49">
        <f t="shared" si="276"/>
        <v>6166502.4399999995</v>
      </c>
      <c r="CM55" s="49">
        <f t="shared" si="276"/>
        <v>0</v>
      </c>
      <c r="CN55" s="49">
        <f t="shared" si="276"/>
        <v>0</v>
      </c>
      <c r="CO55" s="49">
        <f t="shared" si="276"/>
        <v>592</v>
      </c>
      <c r="CP55" s="49">
        <f t="shared" si="276"/>
        <v>6553984.6399999997</v>
      </c>
      <c r="CQ55" s="49">
        <v>813</v>
      </c>
      <c r="CR55" s="49">
        <f t="shared" si="276"/>
        <v>9000657.959999999</v>
      </c>
      <c r="CS55" s="49">
        <f t="shared" si="276"/>
        <v>855</v>
      </c>
      <c r="CT55" s="49">
        <f t="shared" si="276"/>
        <v>9465636.5999999996</v>
      </c>
      <c r="CU55" s="49">
        <f t="shared" si="276"/>
        <v>499</v>
      </c>
      <c r="CV55" s="49">
        <f t="shared" si="276"/>
        <v>5524389.0800000001</v>
      </c>
      <c r="CW55" s="49">
        <f t="shared" si="276"/>
        <v>1100</v>
      </c>
      <c r="CX55" s="49">
        <f t="shared" si="276"/>
        <v>12178012</v>
      </c>
      <c r="CY55" s="49">
        <f t="shared" si="276"/>
        <v>470</v>
      </c>
      <c r="CZ55" s="49">
        <f t="shared" si="276"/>
        <v>5203332.3999999994</v>
      </c>
      <c r="DA55" s="49">
        <f t="shared" si="276"/>
        <v>130</v>
      </c>
      <c r="DB55" s="49">
        <f t="shared" si="276"/>
        <v>1727063.52</v>
      </c>
      <c r="DC55" s="49">
        <f t="shared" si="276"/>
        <v>242</v>
      </c>
      <c r="DD55" s="49">
        <f t="shared" si="276"/>
        <v>3214995.1680000001</v>
      </c>
      <c r="DE55" s="49">
        <f t="shared" si="276"/>
        <v>294</v>
      </c>
      <c r="DF55" s="49">
        <f t="shared" si="276"/>
        <v>3254850.4799999995</v>
      </c>
      <c r="DG55" s="49">
        <f t="shared" si="276"/>
        <v>530</v>
      </c>
      <c r="DH55" s="49">
        <f t="shared" si="276"/>
        <v>7041105.1199999992</v>
      </c>
      <c r="DI55" s="49">
        <f t="shared" si="276"/>
        <v>281</v>
      </c>
      <c r="DJ55" s="49">
        <f t="shared" si="276"/>
        <v>3733114.2239999999</v>
      </c>
      <c r="DK55" s="49">
        <f t="shared" si="276"/>
        <v>591</v>
      </c>
      <c r="DL55" s="49">
        <f t="shared" si="276"/>
        <v>7851496.4639999997</v>
      </c>
      <c r="DM55" s="49">
        <f t="shared" si="276"/>
        <v>115</v>
      </c>
      <c r="DN55" s="49">
        <f t="shared" si="276"/>
        <v>1527786.96</v>
      </c>
      <c r="DO55" s="49">
        <f t="shared" si="276"/>
        <v>801</v>
      </c>
      <c r="DP55" s="49">
        <f t="shared" si="276"/>
        <v>8867806.9199999999</v>
      </c>
      <c r="DQ55" s="49">
        <f t="shared" si="276"/>
        <v>198</v>
      </c>
      <c r="DR55" s="49">
        <f t="shared" si="276"/>
        <v>2192042.16</v>
      </c>
      <c r="DS55" s="49">
        <f t="shared" si="276"/>
        <v>177</v>
      </c>
      <c r="DT55" s="49">
        <f t="shared" si="276"/>
        <v>2351463.4079999998</v>
      </c>
      <c r="DU55" s="49">
        <f t="shared" si="276"/>
        <v>20</v>
      </c>
      <c r="DV55" s="49">
        <f t="shared" si="276"/>
        <v>265702.08</v>
      </c>
      <c r="DW55" s="49">
        <f t="shared" si="276"/>
        <v>7</v>
      </c>
      <c r="DX55" s="49">
        <f t="shared" si="276"/>
        <v>92995.728000000003</v>
      </c>
      <c r="DY55" s="49">
        <f t="shared" si="276"/>
        <v>3</v>
      </c>
      <c r="DZ55" s="49">
        <f t="shared" si="276"/>
        <v>52903.182000000001</v>
      </c>
      <c r="EA55" s="50">
        <f t="shared" si="276"/>
        <v>60</v>
      </c>
      <c r="EB55" s="49">
        <f t="shared" si="276"/>
        <v>1219382.76</v>
      </c>
      <c r="EC55" s="9">
        <f t="shared" si="276"/>
        <v>0</v>
      </c>
      <c r="ED55" s="9">
        <f t="shared" si="276"/>
        <v>0</v>
      </c>
      <c r="EE55" s="49">
        <f t="shared" si="276"/>
        <v>0</v>
      </c>
      <c r="EF55" s="49">
        <f t="shared" si="276"/>
        <v>0</v>
      </c>
      <c r="EG55" s="49">
        <f t="shared" si="276"/>
        <v>18471</v>
      </c>
      <c r="EH55" s="49">
        <f t="shared" si="276"/>
        <v>219931812.67800003</v>
      </c>
      <c r="EJ55" s="28"/>
    </row>
    <row r="56" spans="1:140" ht="24.75" customHeight="1" x14ac:dyDescent="0.25">
      <c r="A56" s="3"/>
      <c r="B56" s="3">
        <v>31</v>
      </c>
      <c r="C56" s="34" t="s">
        <v>195</v>
      </c>
      <c r="D56" s="30">
        <f t="shared" si="65"/>
        <v>9860</v>
      </c>
      <c r="E56" s="30">
        <v>9959</v>
      </c>
      <c r="F56" s="4">
        <v>0.8</v>
      </c>
      <c r="G56" s="8">
        <v>1</v>
      </c>
      <c r="H56" s="8">
        <v>1</v>
      </c>
      <c r="I56" s="30">
        <v>1.4</v>
      </c>
      <c r="J56" s="30">
        <v>1.68</v>
      </c>
      <c r="K56" s="30">
        <v>2.23</v>
      </c>
      <c r="L56" s="30">
        <v>2.57</v>
      </c>
      <c r="M56" s="5">
        <v>129</v>
      </c>
      <c r="N56" s="5">
        <f t="shared" ref="N56:N57" si="277">SUM(M56/12*9*$D56*$F56*$G56*$I56*N$12)+SUM(M56/12*3*$E56*$F56*$G56*$I56*N$12)</f>
        <v>1428148.68</v>
      </c>
      <c r="O56" s="5"/>
      <c r="P56" s="5">
        <f t="shared" ref="P56:P57" si="278">SUM(O56/12*9*$D56*$F56*$G56*$I56*P$12)+SUM(O56/12*3*$E56*$F56*$G56*$I56*P$12)</f>
        <v>0</v>
      </c>
      <c r="Q56" s="5"/>
      <c r="R56" s="5">
        <f t="shared" ref="R56:R57" si="279">SUM(Q56/12*9*$D56*$F56*$G56*$I56*R$12)+SUM(Q56/12*3*$E56*$F56*$G56*$I56*R$12)</f>
        <v>0</v>
      </c>
      <c r="S56" s="5"/>
      <c r="T56" s="5">
        <f t="shared" ref="T56:T57" si="280">SUM(S56/12*9*$D56*$F56*$G56*$I56*T$12)+SUM(S56/12*3*$E56*$F56*$G56*$I56*T$12)</f>
        <v>0</v>
      </c>
      <c r="U56" s="5">
        <v>40</v>
      </c>
      <c r="V56" s="5">
        <f t="shared" ref="V56:V57" si="281">SUM(U56/12*9*$D56*$F56*$G56*$I56*V$12)+SUM(U56/12*3*$E56*$F56*$G56*$I56*V$12)</f>
        <v>442836.8</v>
      </c>
      <c r="W56" s="5"/>
      <c r="X56" s="5">
        <f t="shared" ref="X56:X57" si="282">SUM(W56/12*9*$D56*$F56*$G56*$I56*X$12)+SUM(W56/12*3*$E56*$F56*$G56*$I56*X$12)</f>
        <v>0</v>
      </c>
      <c r="Y56" s="5"/>
      <c r="Z56" s="5">
        <f t="shared" ref="Z56:Z57" si="283">SUM(Y56/12*9*$D56*$F56*$G56*$J56*Z$12)+SUM(Y56/12*3*$E56*$F56*$G56*$J56*Z$12)</f>
        <v>0</v>
      </c>
      <c r="AA56" s="5">
        <v>98</v>
      </c>
      <c r="AB56" s="5">
        <f t="shared" ref="AB56:AB57" si="284">SUM(AA56/12*9*$D56*$F56*$G56*$I56*AB$12)+SUM(AA56/12*3*$E56*$F56*$G56*$I56*AB$12)</f>
        <v>1084950.1599999999</v>
      </c>
      <c r="AC56" s="5">
        <v>961</v>
      </c>
      <c r="AD56" s="5">
        <f t="shared" ref="AD56:AD57" si="285">SUM(AC56/12*9*$D56*$F56*$G56*$J56*AD$12)+SUM(AC56/12*3*$E56*$F56*$G56*$J56*AD$12)</f>
        <v>12766984.944</v>
      </c>
      <c r="AE56" s="5">
        <v>497</v>
      </c>
      <c r="AF56" s="5">
        <f t="shared" ref="AF56:AF57" si="286">SUM(AE56/12*9*$D56*$F56*$G56*$J56*AF$12)+SUM(AE56/12*3*$E56*$F56*$G56*$J56*AF$12)</f>
        <v>6602696.6879999992</v>
      </c>
      <c r="AG56" s="5">
        <v>293</v>
      </c>
      <c r="AH56" s="5">
        <f t="shared" ref="AH56:AH57" si="287">SUM(AG56/12*9*$D56*$F56*$G56*$J56*AH$12)+SUM(AG56/12*3*$E56*$F56*$G56*$J56*AH$12)</f>
        <v>3892535.4720000001</v>
      </c>
      <c r="AI56" s="5">
        <v>833</v>
      </c>
      <c r="AJ56" s="5">
        <f t="shared" ref="AJ56:AJ57" si="288">SUM(AI56/12*9*$D56*$F56*$G56*$J56*AJ$12)+SUM(AI56/12*3*$E56*$F56*$G56*$J56*AJ$12)</f>
        <v>11066491.631999999</v>
      </c>
      <c r="AK56" s="5"/>
      <c r="AL56" s="5">
        <f t="shared" ref="AL56:AL57" si="289">SUM(AK56/12*9*$D56*$F56*$G56*$J56*AL$12)+SUM(AK56/12*3*$E56*$F56*$G56*$J56*AL$12)</f>
        <v>0</v>
      </c>
      <c r="AM56" s="5">
        <v>208</v>
      </c>
      <c r="AN56" s="5">
        <f t="shared" ref="AN56:AN57" si="290">SUM(AM56/12*9*$D56*$F56*$G56*$J56*AN$12)+SUM(AM56/12*3*$E56*$F56*$G56*$J56*AN$12)</f>
        <v>2763301.6320000002</v>
      </c>
      <c r="AO56" s="5"/>
      <c r="AP56" s="5">
        <f t="shared" ref="AP56:AP57" si="291">SUM(AO56/12*9*$D56*$F56*$G56*$I56*AP$12)+SUM(AO56/12*3*$E56*$F56*$G56*$I56*AP$12)</f>
        <v>0</v>
      </c>
      <c r="AQ56" s="5"/>
      <c r="AR56" s="5">
        <f t="shared" ref="AR56:AR57" si="292">SUM(AQ56/12*9*$D56*$F56*$G56*$I56*AR$12)+SUM(AQ56/12*3*$E56*$F56*$G56*$I56*AR$12)</f>
        <v>0</v>
      </c>
      <c r="AS56" s="5"/>
      <c r="AT56" s="5">
        <f t="shared" ref="AT56:AT57" si="293">SUM(AS56/12*9*$D56*$F56*$G56*$I56*AT$12)+SUM(AS56/12*3*$E56*$F56*$G56*$I56*AT$12)</f>
        <v>0</v>
      </c>
      <c r="AU56" s="5"/>
      <c r="AV56" s="5">
        <f t="shared" ref="AV56:AV57" si="294">SUM(AU56/12*9*$D56*$F56*$G56*$J56*AV$12)+SUM(AU56/12*3*$E56*$F56*$G56*$J56*AV$12)</f>
        <v>0</v>
      </c>
      <c r="AW56" s="5">
        <f>746+48</f>
        <v>794</v>
      </c>
      <c r="AX56" s="5">
        <f t="shared" ref="AX56:AX57" si="295">SUM(AW56/12*9*$D56*$F56*$G56*$I56*AX$12)+SUM(AW56/12*3*$E56*$F56*$G56*$I56*AX$12)</f>
        <v>8790310.4800000004</v>
      </c>
      <c r="AY56" s="5"/>
      <c r="AZ56" s="5">
        <f t="shared" ref="AZ56:AZ57" si="296">SUM(AY56/12*9*$D56*$F56*$G56*$I56*AZ$12)+SUM(AY56/12*3*$E56*$F56*$G56*$I56*AZ$12)</f>
        <v>0</v>
      </c>
      <c r="BA56" s="5"/>
      <c r="BB56" s="5">
        <f t="shared" ref="BB56:BB57" si="297">SUM(BA56/12*9*$D56*$F56*$G56*$I56*BB$12)+SUM(BA56/12*3*$E56*$F56*$G56*$I56*BB$12)</f>
        <v>0</v>
      </c>
      <c r="BC56" s="5"/>
      <c r="BD56" s="5">
        <f t="shared" ref="BD56:BD57" si="298">SUM(BC56/12*9*$D56*$F56*$G56*$I56*BD$12)+SUM(BC56/12*3*$E56*$F56*$G56*$I56*BD$12)</f>
        <v>0</v>
      </c>
      <c r="BE56" s="5">
        <v>89</v>
      </c>
      <c r="BF56" s="5">
        <f t="shared" ref="BF56:BF57" si="299">SUM(BE56/12*9*$D56*$F56*$G56*$I56*BF$12)+SUM(BE56/12*3*$E56*$F56*$G56*$I56*BF$12)</f>
        <v>985311.88</v>
      </c>
      <c r="BG56" s="5">
        <v>500</v>
      </c>
      <c r="BH56" s="5">
        <f t="shared" ref="BH56:BH57" si="300">SUM(BG56/12*9*$D56*$F56*$G56*$I56*BH$12)+SUM(BG56/12*3*$E56*$F56*$G56*$I56*BH$12)</f>
        <v>5535460</v>
      </c>
      <c r="BI56" s="5"/>
      <c r="BJ56" s="5">
        <f t="shared" ref="BJ56:BJ57" si="301">SUM(BI56/12*9*$D56*$F56*$G56*$I56*BJ$12)+SUM(BI56/12*3*$E56*$F56*$G56*$I56*BJ$12)</f>
        <v>0</v>
      </c>
      <c r="BK56" s="5">
        <v>1500</v>
      </c>
      <c r="BL56" s="5">
        <f t="shared" ref="BL56:BL57" si="302">SUM(BK56/12*9*$D56*$F56*$G56*$I56*BL$12)+SUM(BK56/12*3*$E56*$F56*$G56*$I56*BL$12)</f>
        <v>16606380</v>
      </c>
      <c r="BM56" s="5">
        <v>1092</v>
      </c>
      <c r="BN56" s="5">
        <f t="shared" ref="BN56:BN57" si="303">SUM(BM56/12*9*$D56*$F56*$G56*$I56*BN$12)+SUM(BM56/12*3*$E56*$F56*$G56*$I56*BN$12)</f>
        <v>12089444.639999999</v>
      </c>
      <c r="BO56" s="5"/>
      <c r="BP56" s="5">
        <f t="shared" ref="BP56:BP57" si="304">SUM(BO56/12*9*$D56*$F56*$G56*$I56*BP$12)+SUM(BO56/12*3*$E56*$F56*$G56*$I56*BP$12)</f>
        <v>0</v>
      </c>
      <c r="BQ56" s="5">
        <v>377</v>
      </c>
      <c r="BR56" s="5">
        <f t="shared" ref="BR56:BR57" si="305">SUM(BQ56/12*9*$D56*$F56*$G56*$I56*BR$12)+SUM(BQ56/12*3*$E56*$F56*$G56*$I56*BR$12)</f>
        <v>4173736.84</v>
      </c>
      <c r="BS56" s="5">
        <v>392</v>
      </c>
      <c r="BT56" s="5">
        <f t="shared" ref="BT56:BT57" si="306">SUM(BS56/12*9*$D56*$F56*$G56*$I56*BT$12)+SUM(BS56/12*3*$E56*$F56*$G56*$I56*BT$12)</f>
        <v>4339800.6399999997</v>
      </c>
      <c r="BU56" s="5">
        <v>306</v>
      </c>
      <c r="BV56" s="5">
        <f t="shared" ref="BV56:BV57" si="307">SUM(BU56/12*9*$D56*$F56*$G56*$I56*BV$12)+SUM(BU56/12*3*$E56*$F56*$G56*$I56*BV$12)</f>
        <v>3387701.52</v>
      </c>
      <c r="BW56" s="5">
        <f>1178-20</f>
        <v>1158</v>
      </c>
      <c r="BX56" s="5">
        <f t="shared" ref="BX56:BX57" si="308">SUM(BW56/12*9*$D56*$F56*$G56*$J56*BX$12)+SUM(BW56/12*3*$E56*$F56*$G56*$J56*BX$12)</f>
        <v>15384150.431999998</v>
      </c>
      <c r="BY56" s="5"/>
      <c r="BZ56" s="5">
        <f t="shared" ref="BZ56:BZ57" si="309">SUM(BY56/12*9*$D56*$F56*$G56*$I56*BZ$12)+SUM(BY56/12*3*$E56*$F56*$G56*$I56*BZ$12)</f>
        <v>0</v>
      </c>
      <c r="CA56" s="5"/>
      <c r="CB56" s="5">
        <f t="shared" ref="CB56:CB57" si="310">SUM(CA56/12*9*$D56*$F56*$G56*$I56*CB$12)+SUM(CA56/12*3*$E56*$F56*$G56*$I56*CB$12)</f>
        <v>0</v>
      </c>
      <c r="CC56" s="5">
        <v>80</v>
      </c>
      <c r="CD56" s="5">
        <f t="shared" ref="CD56:CD57" si="311">SUM(CC56/12*9*$D56*$F56*$G56*$I56*CD$12)+SUM(CC56/12*3*$E56*$F56*$G56*$I56*CD$12)</f>
        <v>885673.6</v>
      </c>
      <c r="CE56" s="5">
        <v>551</v>
      </c>
      <c r="CF56" s="5">
        <f t="shared" ref="CF56:CF57" si="312">SUM(CE56/12*9*$D56*$F56*$G56*$J56*CF$12)+SUM(CE56/12*3*$E56*$F56*$G56*$J56*CF$12)</f>
        <v>7320092.3039999995</v>
      </c>
      <c r="CG56" s="5">
        <v>120</v>
      </c>
      <c r="CH56" s="5">
        <f t="shared" ref="CH56:CH57" si="313">SUM(CG56/12*9*$D56*$F56*$G56*$J56*CH$12)+SUM(CG56/12*3*$E56*$F56*$G56*$J56*CH$12)</f>
        <v>1594212.48</v>
      </c>
      <c r="CI56" s="5">
        <v>118</v>
      </c>
      <c r="CJ56" s="5">
        <f t="shared" ref="CJ56:CJ57" si="314">SUM(CI56/12*9*$D56*$F56*$G56*$I56*CJ$12)+SUM(CI56/12*3*$E56*$F56*$G56*$I56*CJ$12)</f>
        <v>1306368.56</v>
      </c>
      <c r="CK56" s="5">
        <v>557</v>
      </c>
      <c r="CL56" s="5">
        <f t="shared" ref="CL56:CL57" si="315">SUM(CK56/12*9*$D56*$F56*$G56*$I56*CL$12)+SUM(CK56/12*3*$E56*$F56*$G56*$I56*CL$12)</f>
        <v>6166502.4399999995</v>
      </c>
      <c r="CM56" s="5"/>
      <c r="CN56" s="5">
        <f t="shared" ref="CN56:CN57" si="316">SUM(CM56/12*9*$D56*$F56*$G56*$I56*CN$12)+SUM(CM56/12*3*$E56*$F56*$G56*$I56*CN$12)</f>
        <v>0</v>
      </c>
      <c r="CO56" s="5">
        <v>592</v>
      </c>
      <c r="CP56" s="5">
        <f t="shared" ref="CP56:CP57" si="317">SUM(CO56/12*9*$D56*$F56*$G56*$I56*CP$12)+SUM(CO56/12*3*$E56*$F56*$G56*$I56*CP$12)</f>
        <v>6553984.6399999997</v>
      </c>
      <c r="CQ56" s="5">
        <v>813</v>
      </c>
      <c r="CR56" s="5">
        <f t="shared" ref="CR56:CR57" si="318">SUM(CQ56/12*9*$D56*$F56*$G56*$I56*CR$12)+SUM(CQ56/12*3*$E56*$F56*$G56*$I56*CR$12)</f>
        <v>9000657.959999999</v>
      </c>
      <c r="CS56" s="5">
        <v>855</v>
      </c>
      <c r="CT56" s="5">
        <f t="shared" ref="CT56:CT57" si="319">SUM(CS56/12*9*$D56*$F56*$G56*$I56*CT$12)+SUM(CS56/12*3*$E56*$F56*$G56*$I56*CT$12)</f>
        <v>9465636.5999999996</v>
      </c>
      <c r="CU56" s="5">
        <v>499</v>
      </c>
      <c r="CV56" s="5">
        <f t="shared" ref="CV56:CV57" si="320">SUM(CU56/12*9*$D56*$F56*$G56*$I56*CV$12)+SUM(CU56/12*3*$E56*$F56*$G56*$I56*CV$12)</f>
        <v>5524389.0800000001</v>
      </c>
      <c r="CW56" s="5">
        <v>1100</v>
      </c>
      <c r="CX56" s="5">
        <f t="shared" ref="CX56:CX57" si="321">SUM(CW56/12*9*$D56*$F56*$G56*$I56*CX$12)+SUM(CW56/12*3*$E56*$F56*$G56*$I56*CX$12)</f>
        <v>12178012</v>
      </c>
      <c r="CY56" s="5">
        <v>470</v>
      </c>
      <c r="CZ56" s="5">
        <f t="shared" ref="CZ56:CZ57" si="322">SUM(CY56/12*9*$D56*$F56*$G56*$I56*CZ$12)+SUM(CY56/12*3*$E56*$F56*$G56*$I56*CZ$12)</f>
        <v>5203332.3999999994</v>
      </c>
      <c r="DA56" s="5">
        <v>130</v>
      </c>
      <c r="DB56" s="5">
        <f t="shared" ref="DB56:DB57" si="323">SUM(DA56/12*9*$D56*$F56*$G56*$J56*DB$12)+SUM(DA56/12*3*$E56*$F56*$G56*$J56*DB$12)</f>
        <v>1727063.52</v>
      </c>
      <c r="DC56" s="5">
        <v>242</v>
      </c>
      <c r="DD56" s="5">
        <f t="shared" ref="DD56:DD57" si="324">SUM(DC56/12*9*$D56*$F56*$G56*$J56*DD$12)+SUM(DC56/12*3*$E56*$F56*$G56*$J56*DD$12)</f>
        <v>3214995.1680000001</v>
      </c>
      <c r="DE56" s="5">
        <v>294</v>
      </c>
      <c r="DF56" s="5">
        <f t="shared" ref="DF56:DF57" si="325">SUM(DE56/12*9*$D56*$F56*$G56*$I56*DF$12)+SUM(DE56/12*3*$E56*$F56*$G56*$I56*DF$12)</f>
        <v>3254850.4799999995</v>
      </c>
      <c r="DG56" s="5">
        <v>530</v>
      </c>
      <c r="DH56" s="5">
        <f t="shared" ref="DH56:DH57" si="326">SUM(DG56/12*9*$D56*$F56*$G56*$J56*DH$12)+SUM(DG56/12*3*$E56*$F56*$G56*$J56*DH$12)</f>
        <v>7041105.1199999992</v>
      </c>
      <c r="DI56" s="5">
        <v>281</v>
      </c>
      <c r="DJ56" s="5">
        <f t="shared" ref="DJ56:DJ57" si="327">SUM(DI56/12*9*$D56*$F56*$G56*$J56*DJ$12)+SUM(DI56/12*3*$E56*$F56*$G56*$J56*DJ$12)</f>
        <v>3733114.2239999999</v>
      </c>
      <c r="DK56" s="5">
        <v>591</v>
      </c>
      <c r="DL56" s="5">
        <f t="shared" ref="DL56:DL57" si="328">SUM(DK56/12*9*$D56*$F56*$G56*$J56*DL$12)+SUM(DK56/12*3*$E56*$F56*$G56*$J56*DL$12)</f>
        <v>7851496.4639999997</v>
      </c>
      <c r="DM56" s="5">
        <v>115</v>
      </c>
      <c r="DN56" s="5">
        <f t="shared" ref="DN56:DN57" si="329">SUM(DM56/12*9*$D56*$F56*$G56*$J56*DN$12)+SUM(DM56/12*3*$E56*$F56*$G56*$J56*DN$12)</f>
        <v>1527786.96</v>
      </c>
      <c r="DO56" s="5">
        <v>801</v>
      </c>
      <c r="DP56" s="5">
        <f t="shared" ref="DP56:DP57" si="330">SUM(DO56/12*9*$D56*$F56*$G56*$I56*DP$12)+SUM(DO56/12*3*$E56*$F56*$G56*$I56*DP$12)</f>
        <v>8867806.9199999999</v>
      </c>
      <c r="DQ56" s="5">
        <v>198</v>
      </c>
      <c r="DR56" s="5">
        <f t="shared" ref="DR56:DR57" si="331">SUM(DQ56/12*9*$D56*$F56*$G56*$I56*DR$12)+SUM(DQ56/12*3*$E56*$F56*$G56*$I56*DR$12)</f>
        <v>2192042.16</v>
      </c>
      <c r="DS56" s="5">
        <v>177</v>
      </c>
      <c r="DT56" s="5">
        <f t="shared" ref="DT56:DT57" si="332">SUM(DS56/12*9*$D56*$F56*$G56*$J56*DT$12)+SUM(DS56/12*3*$E56*$F56*$G56*$J56*DT$12)</f>
        <v>2351463.4079999998</v>
      </c>
      <c r="DU56" s="5">
        <v>20</v>
      </c>
      <c r="DV56" s="5">
        <f t="shared" ref="DV56:DV57" si="333">SUM(DU56/12*9*$D56*$F56*$G56*$J56*DV$12)+SUM(DU56/12*3*$E56*$F56*$G56*$J56*DV$12)</f>
        <v>265702.08</v>
      </c>
      <c r="DW56" s="5">
        <v>7</v>
      </c>
      <c r="DX56" s="5">
        <f t="shared" ref="DX56:DX57" si="334">SUM(DW56/12*9*$D56*$F56*$G56*$J56*DX$12)+SUM(DW56/12*3*$E56*$F56*$G56*$J56*DX$12)</f>
        <v>92995.728000000003</v>
      </c>
      <c r="DY56" s="5">
        <v>3</v>
      </c>
      <c r="DZ56" s="5">
        <f t="shared" ref="DZ56:DZ57" si="335">SUM(DY56/12*9*$D56*$F56*$G56*$K56*DZ$12)+SUM(DY56/12*3*$E56*$F56*$G56*$K56*DZ$12)</f>
        <v>52903.182000000001</v>
      </c>
      <c r="EA56" s="6">
        <v>60</v>
      </c>
      <c r="EB56" s="5">
        <f t="shared" ref="EB56:EB57" si="336">SUM(EA56/12*9*$D56*$F56*$G56*$L56*EB$12)+SUM(EA56/12*3*$E56*$F56*$G56*$L56*EB$12)</f>
        <v>1219382.76</v>
      </c>
      <c r="EC56" s="5"/>
      <c r="ED56" s="5">
        <f t="shared" ref="ED56:ED57" si="337">SUM(EC56/12*9*$D56*$F56*$G56*$I56*ED$12)+SUM(EC56/12*3*$E56*$F56*$G56*$I56*ED$12)</f>
        <v>0</v>
      </c>
      <c r="EE56" s="5"/>
      <c r="EF56" s="5">
        <f t="shared" ref="EF56:EF57" si="338">SUM(EE56/12*9*$D56*$F56*$G56*$I56*EF$12)+SUM(EE56/12*3*$E56*$F56*$G56*$I56*EF$12)</f>
        <v>0</v>
      </c>
      <c r="EG56" s="7">
        <f>SUM(Q56,W56,S56,M56,O56,BS56,CO56,DE56,DQ56,BU56,DO56,BG56,AW56,AO56,AQ56,AS56,BI56,CM56,U56,DW56,DC56,BW56,DU56,CE56,DG56,DK56,DI56,AC56,AE56,AG56,AI56,Y56,AK56,AM56,CG56,DY56,EA56,AU56,DS56,BK56,AY56,BA56,CQ56,CS56,CU56,CW56,CY56,BM56,BC56,BO56,BE56,BQ56,CI56,CC56,CK56,AA56,BY56,DA56,DM56,CA56,EC56,EE56)</f>
        <v>18471</v>
      </c>
      <c r="EH56" s="7">
        <f>SUM(R56,X56,T56,N56,P56,BT56,CP56,DF56,DR56,BV56,DP56,BH56,AX56,AP56,AR56,AT56,BJ56,CN56,V56,DX56,DD56,BX56,DV56,CF56,DH56,DL56,DJ56,AD56,AF56,AH56,AJ56,Z56,AL56,AN56,CH56,DZ56,EB56,AV56,DT56,BL56,AZ56,BB56,CR56,CT56,CV56,CX56,CZ56,BN56,BD56,BP56,BF56,BR56,CJ56,CD56,CL56,AB56,BZ56,DB56,DN56,CB56,ED56,EF56)</f>
        <v>219931812.67800003</v>
      </c>
      <c r="EJ56" s="26"/>
    </row>
    <row r="57" spans="1:140" ht="30" x14ac:dyDescent="0.25">
      <c r="A57" s="3"/>
      <c r="B57" s="3">
        <v>32</v>
      </c>
      <c r="C57" s="34" t="s">
        <v>196</v>
      </c>
      <c r="D57" s="30">
        <f t="shared" si="65"/>
        <v>9860</v>
      </c>
      <c r="E57" s="30">
        <v>9959</v>
      </c>
      <c r="F57" s="4">
        <v>3.39</v>
      </c>
      <c r="G57" s="8">
        <v>1</v>
      </c>
      <c r="H57" s="8">
        <v>1</v>
      </c>
      <c r="I57" s="30">
        <v>1.4</v>
      </c>
      <c r="J57" s="30">
        <v>1.68</v>
      </c>
      <c r="K57" s="30">
        <v>2.23</v>
      </c>
      <c r="L57" s="30">
        <v>2.57</v>
      </c>
      <c r="M57" s="5"/>
      <c r="N57" s="5">
        <f t="shared" si="277"/>
        <v>0</v>
      </c>
      <c r="O57" s="5"/>
      <c r="P57" s="5">
        <f t="shared" si="278"/>
        <v>0</v>
      </c>
      <c r="Q57" s="5"/>
      <c r="R57" s="5">
        <f t="shared" si="279"/>
        <v>0</v>
      </c>
      <c r="S57" s="5"/>
      <c r="T57" s="5">
        <f t="shared" si="280"/>
        <v>0</v>
      </c>
      <c r="U57" s="5"/>
      <c r="V57" s="5">
        <f t="shared" si="281"/>
        <v>0</v>
      </c>
      <c r="W57" s="5"/>
      <c r="X57" s="5">
        <f t="shared" si="282"/>
        <v>0</v>
      </c>
      <c r="Y57" s="5"/>
      <c r="Z57" s="5">
        <f t="shared" si="283"/>
        <v>0</v>
      </c>
      <c r="AA57" s="5"/>
      <c r="AB57" s="5">
        <f t="shared" si="284"/>
        <v>0</v>
      </c>
      <c r="AC57" s="5"/>
      <c r="AD57" s="5">
        <f t="shared" si="285"/>
        <v>0</v>
      </c>
      <c r="AE57" s="5"/>
      <c r="AF57" s="5">
        <f t="shared" si="286"/>
        <v>0</v>
      </c>
      <c r="AG57" s="5"/>
      <c r="AH57" s="5">
        <f t="shared" si="287"/>
        <v>0</v>
      </c>
      <c r="AI57" s="5"/>
      <c r="AJ57" s="5">
        <f t="shared" si="288"/>
        <v>0</v>
      </c>
      <c r="AK57" s="5"/>
      <c r="AL57" s="5">
        <f t="shared" si="289"/>
        <v>0</v>
      </c>
      <c r="AM57" s="5"/>
      <c r="AN57" s="5">
        <f t="shared" si="290"/>
        <v>0</v>
      </c>
      <c r="AO57" s="5"/>
      <c r="AP57" s="5">
        <f t="shared" si="291"/>
        <v>0</v>
      </c>
      <c r="AQ57" s="5"/>
      <c r="AR57" s="5">
        <f t="shared" si="292"/>
        <v>0</v>
      </c>
      <c r="AS57" s="5"/>
      <c r="AT57" s="5">
        <f t="shared" si="293"/>
        <v>0</v>
      </c>
      <c r="AU57" s="5"/>
      <c r="AV57" s="5">
        <f t="shared" si="294"/>
        <v>0</v>
      </c>
      <c r="AW57" s="5"/>
      <c r="AX57" s="5">
        <f t="shared" si="295"/>
        <v>0</v>
      </c>
      <c r="AY57" s="5"/>
      <c r="AZ57" s="5">
        <f t="shared" si="296"/>
        <v>0</v>
      </c>
      <c r="BA57" s="5"/>
      <c r="BB57" s="5">
        <f t="shared" si="297"/>
        <v>0</v>
      </c>
      <c r="BC57" s="5"/>
      <c r="BD57" s="5">
        <f t="shared" si="298"/>
        <v>0</v>
      </c>
      <c r="BE57" s="5"/>
      <c r="BF57" s="5">
        <f t="shared" si="299"/>
        <v>0</v>
      </c>
      <c r="BG57" s="5"/>
      <c r="BH57" s="5">
        <f t="shared" si="300"/>
        <v>0</v>
      </c>
      <c r="BI57" s="5"/>
      <c r="BJ57" s="5">
        <f t="shared" si="301"/>
        <v>0</v>
      </c>
      <c r="BK57" s="5"/>
      <c r="BL57" s="5">
        <f t="shared" si="302"/>
        <v>0</v>
      </c>
      <c r="BM57" s="5"/>
      <c r="BN57" s="5">
        <f t="shared" si="303"/>
        <v>0</v>
      </c>
      <c r="BO57" s="5"/>
      <c r="BP57" s="5">
        <f t="shared" si="304"/>
        <v>0</v>
      </c>
      <c r="BQ57" s="5"/>
      <c r="BR57" s="5">
        <f t="shared" si="305"/>
        <v>0</v>
      </c>
      <c r="BS57" s="5"/>
      <c r="BT57" s="5">
        <f t="shared" si="306"/>
        <v>0</v>
      </c>
      <c r="BU57" s="5"/>
      <c r="BV57" s="5">
        <f t="shared" si="307"/>
        <v>0</v>
      </c>
      <c r="BW57" s="5"/>
      <c r="BX57" s="5">
        <f t="shared" si="308"/>
        <v>0</v>
      </c>
      <c r="BY57" s="5"/>
      <c r="BZ57" s="5">
        <f t="shared" si="309"/>
        <v>0</v>
      </c>
      <c r="CA57" s="5"/>
      <c r="CB57" s="5">
        <f t="shared" si="310"/>
        <v>0</v>
      </c>
      <c r="CC57" s="5"/>
      <c r="CD57" s="5">
        <f t="shared" si="311"/>
        <v>0</v>
      </c>
      <c r="CE57" s="5"/>
      <c r="CF57" s="5">
        <f t="shared" si="312"/>
        <v>0</v>
      </c>
      <c r="CG57" s="5"/>
      <c r="CH57" s="5">
        <f t="shared" si="313"/>
        <v>0</v>
      </c>
      <c r="CI57" s="5"/>
      <c r="CJ57" s="5">
        <f t="shared" si="314"/>
        <v>0</v>
      </c>
      <c r="CK57" s="5"/>
      <c r="CL57" s="5">
        <f t="shared" si="315"/>
        <v>0</v>
      </c>
      <c r="CM57" s="5"/>
      <c r="CN57" s="5">
        <f t="shared" si="316"/>
        <v>0</v>
      </c>
      <c r="CO57" s="5"/>
      <c r="CP57" s="5">
        <f t="shared" si="317"/>
        <v>0</v>
      </c>
      <c r="CQ57" s="5"/>
      <c r="CR57" s="5">
        <f t="shared" si="318"/>
        <v>0</v>
      </c>
      <c r="CS57" s="5"/>
      <c r="CT57" s="5">
        <f t="shared" si="319"/>
        <v>0</v>
      </c>
      <c r="CU57" s="5"/>
      <c r="CV57" s="5">
        <f t="shared" si="320"/>
        <v>0</v>
      </c>
      <c r="CW57" s="5"/>
      <c r="CX57" s="5">
        <f t="shared" si="321"/>
        <v>0</v>
      </c>
      <c r="CY57" s="5"/>
      <c r="CZ57" s="5">
        <f t="shared" si="322"/>
        <v>0</v>
      </c>
      <c r="DA57" s="5"/>
      <c r="DB57" s="5">
        <f t="shared" si="323"/>
        <v>0</v>
      </c>
      <c r="DC57" s="5"/>
      <c r="DD57" s="5">
        <f t="shared" si="324"/>
        <v>0</v>
      </c>
      <c r="DE57" s="5"/>
      <c r="DF57" s="5">
        <f t="shared" si="325"/>
        <v>0</v>
      </c>
      <c r="DG57" s="5"/>
      <c r="DH57" s="5">
        <f t="shared" si="326"/>
        <v>0</v>
      </c>
      <c r="DI57" s="5"/>
      <c r="DJ57" s="5">
        <f t="shared" si="327"/>
        <v>0</v>
      </c>
      <c r="DK57" s="5"/>
      <c r="DL57" s="5">
        <f t="shared" si="328"/>
        <v>0</v>
      </c>
      <c r="DM57" s="5"/>
      <c r="DN57" s="5">
        <f t="shared" si="329"/>
        <v>0</v>
      </c>
      <c r="DO57" s="5"/>
      <c r="DP57" s="5">
        <f t="shared" si="330"/>
        <v>0</v>
      </c>
      <c r="DQ57" s="5"/>
      <c r="DR57" s="5">
        <f t="shared" si="331"/>
        <v>0</v>
      </c>
      <c r="DS57" s="5"/>
      <c r="DT57" s="5">
        <f t="shared" si="332"/>
        <v>0</v>
      </c>
      <c r="DU57" s="5"/>
      <c r="DV57" s="5">
        <f t="shared" si="333"/>
        <v>0</v>
      </c>
      <c r="DW57" s="5"/>
      <c r="DX57" s="5">
        <f t="shared" si="334"/>
        <v>0</v>
      </c>
      <c r="DY57" s="5"/>
      <c r="DZ57" s="5">
        <f t="shared" si="335"/>
        <v>0</v>
      </c>
      <c r="EA57" s="6"/>
      <c r="EB57" s="5">
        <f t="shared" si="336"/>
        <v>0</v>
      </c>
      <c r="EC57" s="5"/>
      <c r="ED57" s="5">
        <f t="shared" si="337"/>
        <v>0</v>
      </c>
      <c r="EE57" s="5"/>
      <c r="EF57" s="5">
        <f t="shared" si="338"/>
        <v>0</v>
      </c>
      <c r="EG57" s="7">
        <f>SUM(Q57,W57,S57,M57,O57,BS57,CO57,DE57,DQ57,BU57,DO57,BG57,AW57,AO57,AQ57,AS57,BI57,CM57,U57,DW57,DC57,BW57,DU57,CE57,DG57,DK57,DI57,AC57,AE57,AG57,AI57,Y57,AK57,AM57,CG57,DY57,EA57,AU57,DS57,BK57,AY57,BA57,CQ57,CS57,CU57,CW57,CY57,BM57,BC57,BO57,BE57,BQ57,CI57,CC57,CK57,AA57,BY57,DA57,DM57,CA57,EC57,EE57)</f>
        <v>0</v>
      </c>
      <c r="EH57" s="7">
        <f>SUM(R57,X57,T57,N57,P57,BT57,CP57,DF57,DR57,BV57,DP57,BH57,AX57,AP57,AR57,AT57,BJ57,CN57,V57,DX57,DD57,BX57,DV57,CF57,DH57,DL57,DJ57,AD57,AF57,AH57,AJ57,Z57,AL57,AN57,CH57,DZ57,EB57,AV57,DT57,BL57,AZ57,BB57,CR57,CT57,CV57,CX57,CZ57,BN57,BD57,BP57,BF57,BR57,CJ57,CD57,CL57,AB57,BZ57,DB57,DN57,CB57,ED57,EF57)</f>
        <v>0</v>
      </c>
      <c r="EJ57" s="26"/>
    </row>
    <row r="58" spans="1:140" s="27" customFormat="1" ht="14.25" x14ac:dyDescent="0.2">
      <c r="A58" s="51">
        <v>14</v>
      </c>
      <c r="B58" s="51"/>
      <c r="C58" s="56" t="s">
        <v>197</v>
      </c>
      <c r="D58" s="52">
        <f>D56</f>
        <v>9860</v>
      </c>
      <c r="E58" s="52">
        <v>9959</v>
      </c>
      <c r="F58" s="53">
        <v>1.7</v>
      </c>
      <c r="G58" s="54">
        <v>1</v>
      </c>
      <c r="H58" s="54">
        <v>1</v>
      </c>
      <c r="I58" s="52">
        <v>1.4</v>
      </c>
      <c r="J58" s="52">
        <v>1.68</v>
      </c>
      <c r="K58" s="52">
        <v>2.23</v>
      </c>
      <c r="L58" s="52">
        <v>2.57</v>
      </c>
      <c r="M58" s="49">
        <f>SUM(M59:M60)</f>
        <v>0</v>
      </c>
      <c r="N58" s="49">
        <f t="shared" ref="N58:BY58" si="339">SUM(N59:N60)</f>
        <v>0</v>
      </c>
      <c r="O58" s="49">
        <f t="shared" si="339"/>
        <v>0</v>
      </c>
      <c r="P58" s="49">
        <f t="shared" si="339"/>
        <v>0</v>
      </c>
      <c r="Q58" s="49">
        <f t="shared" si="339"/>
        <v>0</v>
      </c>
      <c r="R58" s="49">
        <f t="shared" si="339"/>
        <v>0</v>
      </c>
      <c r="S58" s="49">
        <f t="shared" si="339"/>
        <v>0</v>
      </c>
      <c r="T58" s="49">
        <f t="shared" si="339"/>
        <v>0</v>
      </c>
      <c r="U58" s="49">
        <f t="shared" si="339"/>
        <v>0</v>
      </c>
      <c r="V58" s="49">
        <f t="shared" si="339"/>
        <v>0</v>
      </c>
      <c r="W58" s="49">
        <f t="shared" si="339"/>
        <v>0</v>
      </c>
      <c r="X58" s="49">
        <f t="shared" si="339"/>
        <v>0</v>
      </c>
      <c r="Y58" s="49">
        <f t="shared" si="339"/>
        <v>0</v>
      </c>
      <c r="Z58" s="49">
        <f t="shared" si="339"/>
        <v>0</v>
      </c>
      <c r="AA58" s="49">
        <f t="shared" si="339"/>
        <v>0</v>
      </c>
      <c r="AB58" s="49">
        <f t="shared" si="339"/>
        <v>0</v>
      </c>
      <c r="AC58" s="49">
        <f t="shared" si="339"/>
        <v>0</v>
      </c>
      <c r="AD58" s="49">
        <f t="shared" si="339"/>
        <v>0</v>
      </c>
      <c r="AE58" s="49">
        <f t="shared" si="339"/>
        <v>0</v>
      </c>
      <c r="AF58" s="49">
        <f t="shared" si="339"/>
        <v>0</v>
      </c>
      <c r="AG58" s="49">
        <f t="shared" si="339"/>
        <v>0</v>
      </c>
      <c r="AH58" s="49">
        <f t="shared" si="339"/>
        <v>0</v>
      </c>
      <c r="AI58" s="49">
        <f t="shared" si="339"/>
        <v>0</v>
      </c>
      <c r="AJ58" s="49">
        <f t="shared" si="339"/>
        <v>0</v>
      </c>
      <c r="AK58" s="49">
        <f t="shared" si="339"/>
        <v>0</v>
      </c>
      <c r="AL58" s="49">
        <f t="shared" si="339"/>
        <v>0</v>
      </c>
      <c r="AM58" s="49">
        <f t="shared" si="339"/>
        <v>0</v>
      </c>
      <c r="AN58" s="49">
        <f t="shared" si="339"/>
        <v>0</v>
      </c>
      <c r="AO58" s="49">
        <f t="shared" si="339"/>
        <v>0</v>
      </c>
      <c r="AP58" s="49">
        <f t="shared" si="339"/>
        <v>0</v>
      </c>
      <c r="AQ58" s="49">
        <f t="shared" si="339"/>
        <v>0</v>
      </c>
      <c r="AR58" s="49">
        <f t="shared" si="339"/>
        <v>0</v>
      </c>
      <c r="AS58" s="49">
        <f t="shared" si="339"/>
        <v>0</v>
      </c>
      <c r="AT58" s="49">
        <f t="shared" si="339"/>
        <v>0</v>
      </c>
      <c r="AU58" s="49">
        <f t="shared" si="339"/>
        <v>0</v>
      </c>
      <c r="AV58" s="49">
        <f t="shared" si="339"/>
        <v>0</v>
      </c>
      <c r="AW58" s="49">
        <f t="shared" si="339"/>
        <v>0</v>
      </c>
      <c r="AX58" s="49">
        <f t="shared" si="339"/>
        <v>0</v>
      </c>
      <c r="AY58" s="49">
        <f t="shared" si="339"/>
        <v>0</v>
      </c>
      <c r="AZ58" s="49">
        <f t="shared" si="339"/>
        <v>0</v>
      </c>
      <c r="BA58" s="49">
        <f t="shared" si="339"/>
        <v>0</v>
      </c>
      <c r="BB58" s="49">
        <f t="shared" si="339"/>
        <v>0</v>
      </c>
      <c r="BC58" s="49">
        <f t="shared" si="339"/>
        <v>0</v>
      </c>
      <c r="BD58" s="49">
        <f t="shared" si="339"/>
        <v>0</v>
      </c>
      <c r="BE58" s="49">
        <f t="shared" si="339"/>
        <v>0</v>
      </c>
      <c r="BF58" s="49">
        <f t="shared" si="339"/>
        <v>0</v>
      </c>
      <c r="BG58" s="49">
        <f t="shared" si="339"/>
        <v>0</v>
      </c>
      <c r="BH58" s="49">
        <f t="shared" si="339"/>
        <v>0</v>
      </c>
      <c r="BI58" s="49">
        <f t="shared" si="339"/>
        <v>0</v>
      </c>
      <c r="BJ58" s="49">
        <f t="shared" si="339"/>
        <v>0</v>
      </c>
      <c r="BK58" s="49">
        <f t="shared" si="339"/>
        <v>0</v>
      </c>
      <c r="BL58" s="49">
        <f t="shared" si="339"/>
        <v>0</v>
      </c>
      <c r="BM58" s="49">
        <f t="shared" si="339"/>
        <v>0</v>
      </c>
      <c r="BN58" s="49">
        <f t="shared" si="339"/>
        <v>0</v>
      </c>
      <c r="BO58" s="49">
        <f t="shared" si="339"/>
        <v>0</v>
      </c>
      <c r="BP58" s="49">
        <f t="shared" si="339"/>
        <v>0</v>
      </c>
      <c r="BQ58" s="49">
        <f t="shared" si="339"/>
        <v>0</v>
      </c>
      <c r="BR58" s="49">
        <f t="shared" si="339"/>
        <v>0</v>
      </c>
      <c r="BS58" s="49">
        <f t="shared" si="339"/>
        <v>0</v>
      </c>
      <c r="BT58" s="49">
        <f t="shared" si="339"/>
        <v>0</v>
      </c>
      <c r="BU58" s="49">
        <f t="shared" si="339"/>
        <v>0</v>
      </c>
      <c r="BV58" s="49">
        <f t="shared" si="339"/>
        <v>0</v>
      </c>
      <c r="BW58" s="49">
        <f t="shared" si="339"/>
        <v>0</v>
      </c>
      <c r="BX58" s="49">
        <f t="shared" si="339"/>
        <v>0</v>
      </c>
      <c r="BY58" s="49">
        <f t="shared" si="339"/>
        <v>0</v>
      </c>
      <c r="BZ58" s="49">
        <f t="shared" ref="BZ58:EH58" si="340">SUM(BZ59:BZ60)</f>
        <v>0</v>
      </c>
      <c r="CA58" s="49">
        <f t="shared" si="340"/>
        <v>0</v>
      </c>
      <c r="CB58" s="49">
        <f t="shared" si="340"/>
        <v>0</v>
      </c>
      <c r="CC58" s="49">
        <f t="shared" si="340"/>
        <v>0</v>
      </c>
      <c r="CD58" s="49">
        <f t="shared" si="340"/>
        <v>0</v>
      </c>
      <c r="CE58" s="49">
        <f t="shared" si="340"/>
        <v>0</v>
      </c>
      <c r="CF58" s="49">
        <f t="shared" si="340"/>
        <v>0</v>
      </c>
      <c r="CG58" s="49">
        <f t="shared" si="340"/>
        <v>0</v>
      </c>
      <c r="CH58" s="49">
        <f t="shared" si="340"/>
        <v>0</v>
      </c>
      <c r="CI58" s="49">
        <f t="shared" si="340"/>
        <v>0</v>
      </c>
      <c r="CJ58" s="49">
        <f t="shared" si="340"/>
        <v>0</v>
      </c>
      <c r="CK58" s="49">
        <f t="shared" si="340"/>
        <v>150</v>
      </c>
      <c r="CL58" s="49">
        <f t="shared" si="340"/>
        <v>5445508.7750000004</v>
      </c>
      <c r="CM58" s="49">
        <f t="shared" si="340"/>
        <v>0</v>
      </c>
      <c r="CN58" s="49">
        <f t="shared" si="340"/>
        <v>0</v>
      </c>
      <c r="CO58" s="49">
        <f t="shared" si="340"/>
        <v>0</v>
      </c>
      <c r="CP58" s="49">
        <f t="shared" si="340"/>
        <v>0</v>
      </c>
      <c r="CQ58" s="49">
        <v>0</v>
      </c>
      <c r="CR58" s="49">
        <f t="shared" si="340"/>
        <v>0</v>
      </c>
      <c r="CS58" s="49">
        <f t="shared" si="340"/>
        <v>0</v>
      </c>
      <c r="CT58" s="49">
        <f t="shared" si="340"/>
        <v>0</v>
      </c>
      <c r="CU58" s="49">
        <f t="shared" si="340"/>
        <v>0</v>
      </c>
      <c r="CV58" s="49">
        <f t="shared" si="340"/>
        <v>0</v>
      </c>
      <c r="CW58" s="49">
        <f t="shared" si="340"/>
        <v>0</v>
      </c>
      <c r="CX58" s="49">
        <f t="shared" si="340"/>
        <v>0</v>
      </c>
      <c r="CY58" s="49">
        <f t="shared" si="340"/>
        <v>0</v>
      </c>
      <c r="CZ58" s="49">
        <f t="shared" si="340"/>
        <v>0</v>
      </c>
      <c r="DA58" s="49">
        <f t="shared" si="340"/>
        <v>0</v>
      </c>
      <c r="DB58" s="49">
        <f t="shared" si="340"/>
        <v>0</v>
      </c>
      <c r="DC58" s="49">
        <f t="shared" si="340"/>
        <v>0</v>
      </c>
      <c r="DD58" s="49">
        <f t="shared" si="340"/>
        <v>0</v>
      </c>
      <c r="DE58" s="49">
        <f t="shared" si="340"/>
        <v>0</v>
      </c>
      <c r="DF58" s="49">
        <f t="shared" si="340"/>
        <v>0</v>
      </c>
      <c r="DG58" s="49">
        <f t="shared" si="340"/>
        <v>0</v>
      </c>
      <c r="DH58" s="49">
        <f t="shared" si="340"/>
        <v>0</v>
      </c>
      <c r="DI58" s="49">
        <f t="shared" si="340"/>
        <v>0</v>
      </c>
      <c r="DJ58" s="49">
        <f t="shared" si="340"/>
        <v>0</v>
      </c>
      <c r="DK58" s="49">
        <f t="shared" si="340"/>
        <v>0</v>
      </c>
      <c r="DL58" s="49">
        <f t="shared" si="340"/>
        <v>0</v>
      </c>
      <c r="DM58" s="49">
        <f t="shared" si="340"/>
        <v>0</v>
      </c>
      <c r="DN58" s="49">
        <f t="shared" si="340"/>
        <v>0</v>
      </c>
      <c r="DO58" s="49">
        <f t="shared" si="340"/>
        <v>0</v>
      </c>
      <c r="DP58" s="49">
        <f t="shared" si="340"/>
        <v>0</v>
      </c>
      <c r="DQ58" s="49">
        <f t="shared" si="340"/>
        <v>0</v>
      </c>
      <c r="DR58" s="49">
        <f t="shared" si="340"/>
        <v>0</v>
      </c>
      <c r="DS58" s="49">
        <f t="shared" si="340"/>
        <v>0</v>
      </c>
      <c r="DT58" s="49">
        <f t="shared" si="340"/>
        <v>0</v>
      </c>
      <c r="DU58" s="49">
        <f t="shared" si="340"/>
        <v>0</v>
      </c>
      <c r="DV58" s="49">
        <f t="shared" si="340"/>
        <v>0</v>
      </c>
      <c r="DW58" s="49">
        <f t="shared" si="340"/>
        <v>0</v>
      </c>
      <c r="DX58" s="49">
        <f t="shared" si="340"/>
        <v>0</v>
      </c>
      <c r="DY58" s="49">
        <f t="shared" si="340"/>
        <v>0</v>
      </c>
      <c r="DZ58" s="49">
        <f t="shared" si="340"/>
        <v>0</v>
      </c>
      <c r="EA58" s="50">
        <f t="shared" si="340"/>
        <v>0</v>
      </c>
      <c r="EB58" s="49">
        <f t="shared" si="340"/>
        <v>0</v>
      </c>
      <c r="EC58" s="9">
        <f t="shared" si="340"/>
        <v>0</v>
      </c>
      <c r="ED58" s="9">
        <f t="shared" si="340"/>
        <v>0</v>
      </c>
      <c r="EE58" s="49">
        <f t="shared" si="340"/>
        <v>0</v>
      </c>
      <c r="EF58" s="49">
        <f t="shared" si="340"/>
        <v>0</v>
      </c>
      <c r="EG58" s="49">
        <f t="shared" si="340"/>
        <v>150</v>
      </c>
      <c r="EH58" s="49">
        <f t="shared" si="340"/>
        <v>5445508.7750000004</v>
      </c>
      <c r="EJ58" s="28"/>
    </row>
    <row r="59" spans="1:140" ht="30" x14ac:dyDescent="0.25">
      <c r="A59" s="3"/>
      <c r="B59" s="3">
        <v>33</v>
      </c>
      <c r="C59" s="34" t="s">
        <v>198</v>
      </c>
      <c r="D59" s="30">
        <f t="shared" si="65"/>
        <v>9860</v>
      </c>
      <c r="E59" s="30">
        <v>9959</v>
      </c>
      <c r="F59" s="4">
        <v>1.53</v>
      </c>
      <c r="G59" s="8">
        <v>1</v>
      </c>
      <c r="H59" s="8">
        <v>1</v>
      </c>
      <c r="I59" s="30">
        <v>1.4</v>
      </c>
      <c r="J59" s="30">
        <v>1.68</v>
      </c>
      <c r="K59" s="30">
        <v>2.23</v>
      </c>
      <c r="L59" s="30">
        <v>2.57</v>
      </c>
      <c r="M59" s="5"/>
      <c r="N59" s="5">
        <f t="shared" ref="N59:N60" si="341">SUM(M59/12*9*$D59*$F59*$G59*$I59*N$12)+SUM(M59/12*3*$E59*$F59*$G59*$I59*N$12)</f>
        <v>0</v>
      </c>
      <c r="O59" s="5"/>
      <c r="P59" s="5">
        <f t="shared" ref="P59:P60" si="342">SUM(O59/12*9*$D59*$F59*$G59*$I59*P$12)+SUM(O59/12*3*$E59*$F59*$G59*$I59*P$12)</f>
        <v>0</v>
      </c>
      <c r="Q59" s="5"/>
      <c r="R59" s="5">
        <f t="shared" ref="R59:R60" si="343">SUM(Q59/12*9*$D59*$F59*$G59*$I59*R$12)+SUM(Q59/12*3*$E59*$F59*$G59*$I59*R$12)</f>
        <v>0</v>
      </c>
      <c r="S59" s="5"/>
      <c r="T59" s="5">
        <f t="shared" ref="T59:T60" si="344">SUM(S59/12*9*$D59*$F59*$G59*$I59*T$12)+SUM(S59/12*3*$E59*$F59*$G59*$I59*T$12)</f>
        <v>0</v>
      </c>
      <c r="U59" s="5"/>
      <c r="V59" s="5">
        <f t="shared" ref="V59:V60" si="345">SUM(U59/12*9*$D59*$F59*$G59*$I59*V$12)+SUM(U59/12*3*$E59*$F59*$G59*$I59*V$12)</f>
        <v>0</v>
      </c>
      <c r="W59" s="5"/>
      <c r="X59" s="5">
        <f t="shared" ref="X59:X60" si="346">SUM(W59/12*9*$D59*$F59*$G59*$I59*X$12)+SUM(W59/12*3*$E59*$F59*$G59*$I59*X$12)</f>
        <v>0</v>
      </c>
      <c r="Y59" s="5"/>
      <c r="Z59" s="5">
        <f t="shared" ref="Z59:Z60" si="347">SUM(Y59/12*9*$D59*$F59*$G59*$J59*Z$12)+SUM(Y59/12*3*$E59*$F59*$G59*$J59*Z$12)</f>
        <v>0</v>
      </c>
      <c r="AA59" s="5"/>
      <c r="AB59" s="5">
        <f t="shared" ref="AB59:AB60" si="348">SUM(AA59/12*9*$D59*$F59*$G59*$I59*AB$12)+SUM(AA59/12*3*$E59*$F59*$G59*$I59*AB$12)</f>
        <v>0</v>
      </c>
      <c r="AC59" s="5"/>
      <c r="AD59" s="5">
        <f t="shared" ref="AD59:AD60" si="349">SUM(AC59/12*9*$D59*$F59*$G59*$J59*AD$12)+SUM(AC59/12*3*$E59*$F59*$G59*$J59*AD$12)</f>
        <v>0</v>
      </c>
      <c r="AE59" s="5"/>
      <c r="AF59" s="5">
        <f t="shared" ref="AF59:AF60" si="350">SUM(AE59/12*9*$D59*$F59*$G59*$J59*AF$12)+SUM(AE59/12*3*$E59*$F59*$G59*$J59*AF$12)</f>
        <v>0</v>
      </c>
      <c r="AG59" s="5"/>
      <c r="AH59" s="5">
        <f t="shared" ref="AH59:AH60" si="351">SUM(AG59/12*9*$D59*$F59*$G59*$J59*AH$12)+SUM(AG59/12*3*$E59*$F59*$G59*$J59*AH$12)</f>
        <v>0</v>
      </c>
      <c r="AI59" s="5"/>
      <c r="AJ59" s="5">
        <f t="shared" ref="AJ59:AJ60" si="352">SUM(AI59/12*9*$D59*$F59*$G59*$J59*AJ$12)+SUM(AI59/12*3*$E59*$F59*$G59*$J59*AJ$12)</f>
        <v>0</v>
      </c>
      <c r="AK59" s="5"/>
      <c r="AL59" s="5">
        <f t="shared" ref="AL59:AL60" si="353">SUM(AK59/12*9*$D59*$F59*$G59*$J59*AL$12)+SUM(AK59/12*3*$E59*$F59*$G59*$J59*AL$12)</f>
        <v>0</v>
      </c>
      <c r="AM59" s="5"/>
      <c r="AN59" s="5">
        <f t="shared" ref="AN59:AN60" si="354">SUM(AM59/12*9*$D59*$F59*$G59*$J59*AN$12)+SUM(AM59/12*3*$E59*$F59*$G59*$J59*AN$12)</f>
        <v>0</v>
      </c>
      <c r="AO59" s="5"/>
      <c r="AP59" s="5">
        <f t="shared" ref="AP59:AP60" si="355">SUM(AO59/12*9*$D59*$F59*$G59*$I59*AP$12)+SUM(AO59/12*3*$E59*$F59*$G59*$I59*AP$12)</f>
        <v>0</v>
      </c>
      <c r="AQ59" s="5"/>
      <c r="AR59" s="5">
        <f t="shared" ref="AR59:AR60" si="356">SUM(AQ59/12*9*$D59*$F59*$G59*$I59*AR$12)+SUM(AQ59/12*3*$E59*$F59*$G59*$I59*AR$12)</f>
        <v>0</v>
      </c>
      <c r="AS59" s="5"/>
      <c r="AT59" s="5">
        <f t="shared" ref="AT59:AT60" si="357">SUM(AS59/12*9*$D59*$F59*$G59*$I59*AT$12)+SUM(AS59/12*3*$E59*$F59*$G59*$I59*AT$12)</f>
        <v>0</v>
      </c>
      <c r="AU59" s="5"/>
      <c r="AV59" s="5">
        <f t="shared" ref="AV59:AV60" si="358">SUM(AU59/12*9*$D59*$F59*$G59*$J59*AV$12)+SUM(AU59/12*3*$E59*$F59*$G59*$J59*AV$12)</f>
        <v>0</v>
      </c>
      <c r="AW59" s="5"/>
      <c r="AX59" s="5">
        <f t="shared" ref="AX59:AX60" si="359">SUM(AW59/12*9*$D59*$F59*$G59*$I59*AX$12)+SUM(AW59/12*3*$E59*$F59*$G59*$I59*AX$12)</f>
        <v>0</v>
      </c>
      <c r="AY59" s="5"/>
      <c r="AZ59" s="5">
        <f t="shared" ref="AZ59:AZ60" si="360">SUM(AY59/12*9*$D59*$F59*$G59*$I59*AZ$12)+SUM(AY59/12*3*$E59*$F59*$G59*$I59*AZ$12)</f>
        <v>0</v>
      </c>
      <c r="BA59" s="5"/>
      <c r="BB59" s="5">
        <f t="shared" ref="BB59:BB60" si="361">SUM(BA59/12*9*$D59*$F59*$G59*$I59*BB$12)+SUM(BA59/12*3*$E59*$F59*$G59*$I59*BB$12)</f>
        <v>0</v>
      </c>
      <c r="BC59" s="5"/>
      <c r="BD59" s="5">
        <f t="shared" ref="BD59:BD60" si="362">SUM(BC59/12*9*$D59*$F59*$G59*$I59*BD$12)+SUM(BC59/12*3*$E59*$F59*$G59*$I59*BD$12)</f>
        <v>0</v>
      </c>
      <c r="BE59" s="5"/>
      <c r="BF59" s="5">
        <f t="shared" ref="BF59:BF60" si="363">SUM(BE59/12*9*$D59*$F59*$G59*$I59*BF$12)+SUM(BE59/12*3*$E59*$F59*$G59*$I59*BF$12)</f>
        <v>0</v>
      </c>
      <c r="BG59" s="5"/>
      <c r="BH59" s="5">
        <f t="shared" ref="BH59:BH60" si="364">SUM(BG59/12*9*$D59*$F59*$G59*$I59*BH$12)+SUM(BG59/12*3*$E59*$F59*$G59*$I59*BH$12)</f>
        <v>0</v>
      </c>
      <c r="BI59" s="5"/>
      <c r="BJ59" s="5">
        <f t="shared" ref="BJ59:BJ60" si="365">SUM(BI59/12*9*$D59*$F59*$G59*$I59*BJ$12)+SUM(BI59/12*3*$E59*$F59*$G59*$I59*BJ$12)</f>
        <v>0</v>
      </c>
      <c r="BK59" s="5"/>
      <c r="BL59" s="5">
        <f t="shared" ref="BL59:BL60" si="366">SUM(BK59/12*9*$D59*$F59*$G59*$I59*BL$12)+SUM(BK59/12*3*$E59*$F59*$G59*$I59*BL$12)</f>
        <v>0</v>
      </c>
      <c r="BM59" s="5"/>
      <c r="BN59" s="5">
        <f t="shared" ref="BN59:BN60" si="367">SUM(BM59/12*9*$D59*$F59*$G59*$I59*BN$12)+SUM(BM59/12*3*$E59*$F59*$G59*$I59*BN$12)</f>
        <v>0</v>
      </c>
      <c r="BO59" s="5"/>
      <c r="BP59" s="5">
        <f t="shared" ref="BP59:BP60" si="368">SUM(BO59/12*9*$D59*$F59*$G59*$I59*BP$12)+SUM(BO59/12*3*$E59*$F59*$G59*$I59*BP$12)</f>
        <v>0</v>
      </c>
      <c r="BQ59" s="5"/>
      <c r="BR59" s="5">
        <f t="shared" ref="BR59:BR60" si="369">SUM(BQ59/12*9*$D59*$F59*$G59*$I59*BR$12)+SUM(BQ59/12*3*$E59*$F59*$G59*$I59*BR$12)</f>
        <v>0</v>
      </c>
      <c r="BS59" s="5"/>
      <c r="BT59" s="5">
        <f t="shared" ref="BT59:BT60" si="370">SUM(BS59/12*9*$D59*$F59*$G59*$I59*BT$12)+SUM(BS59/12*3*$E59*$F59*$G59*$I59*BT$12)</f>
        <v>0</v>
      </c>
      <c r="BU59" s="5"/>
      <c r="BV59" s="5">
        <f t="shared" ref="BV59:BV60" si="371">SUM(BU59/12*9*$D59*$F59*$G59*$I59*BV$12)+SUM(BU59/12*3*$E59*$F59*$G59*$I59*BV$12)</f>
        <v>0</v>
      </c>
      <c r="BW59" s="5"/>
      <c r="BX59" s="5">
        <f t="shared" ref="BX59:BX60" si="372">SUM(BW59/12*9*$D59*$F59*$G59*$J59*BX$12)+SUM(BW59/12*3*$E59*$F59*$G59*$J59*BX$12)</f>
        <v>0</v>
      </c>
      <c r="BY59" s="5"/>
      <c r="BZ59" s="5">
        <f t="shared" ref="BZ59:BZ60" si="373">SUM(BY59/12*9*$D59*$F59*$G59*$I59*BZ$12)+SUM(BY59/12*3*$E59*$F59*$G59*$I59*BZ$12)</f>
        <v>0</v>
      </c>
      <c r="CA59" s="5"/>
      <c r="CB59" s="5">
        <f t="shared" ref="CB59:CB60" si="374">SUM(CA59/12*9*$D59*$F59*$G59*$I59*CB$12)+SUM(CA59/12*3*$E59*$F59*$G59*$I59*CB$12)</f>
        <v>0</v>
      </c>
      <c r="CC59" s="5"/>
      <c r="CD59" s="5">
        <f t="shared" ref="CD59:CD60" si="375">SUM(CC59/12*9*$D59*$F59*$G59*$I59*CD$12)+SUM(CC59/12*3*$E59*$F59*$G59*$I59*CD$12)</f>
        <v>0</v>
      </c>
      <c r="CE59" s="5"/>
      <c r="CF59" s="5">
        <f t="shared" ref="CF59:CF60" si="376">SUM(CE59/12*9*$D59*$F59*$G59*$J59*CF$12)+SUM(CE59/12*3*$E59*$F59*$G59*$J59*CF$12)</f>
        <v>0</v>
      </c>
      <c r="CG59" s="5"/>
      <c r="CH59" s="5">
        <f t="shared" ref="CH59:CH60" si="377">SUM(CG59/12*9*$D59*$F59*$G59*$J59*CH$12)+SUM(CG59/12*3*$E59*$F59*$G59*$J59*CH$12)</f>
        <v>0</v>
      </c>
      <c r="CI59" s="5"/>
      <c r="CJ59" s="5">
        <f t="shared" ref="CJ59:CJ60" si="378">SUM(CI59/12*9*$D59*$F59*$G59*$I59*CJ$12)+SUM(CI59/12*3*$E59*$F59*$G59*$I59*CJ$12)</f>
        <v>0</v>
      </c>
      <c r="CK59" s="5">
        <v>50</v>
      </c>
      <c r="CL59" s="5">
        <f t="shared" ref="CL59:CL60" si="379">SUM(CK59/12*9*$D59*$F59*$G59*$I59*CL$12)+SUM(CK59/12*3*$E59*$F59*$G59*$I59*CL$12)</f>
        <v>1058656.7250000001</v>
      </c>
      <c r="CM59" s="5"/>
      <c r="CN59" s="5">
        <f t="shared" ref="CN59:CN60" si="380">SUM(CM59/12*9*$D59*$F59*$G59*$I59*CN$12)+SUM(CM59/12*3*$E59*$F59*$G59*$I59*CN$12)</f>
        <v>0</v>
      </c>
      <c r="CO59" s="5"/>
      <c r="CP59" s="5">
        <f t="shared" ref="CP59:CP60" si="381">SUM(CO59/12*9*$D59*$F59*$G59*$I59*CP$12)+SUM(CO59/12*3*$E59*$F59*$G59*$I59*CP$12)</f>
        <v>0</v>
      </c>
      <c r="CQ59" s="5"/>
      <c r="CR59" s="5">
        <f t="shared" ref="CR59:CR60" si="382">SUM(CQ59/12*9*$D59*$F59*$G59*$I59*CR$12)+SUM(CQ59/12*3*$E59*$F59*$G59*$I59*CR$12)</f>
        <v>0</v>
      </c>
      <c r="CS59" s="5"/>
      <c r="CT59" s="5">
        <f t="shared" ref="CT59:CT60" si="383">SUM(CS59/12*9*$D59*$F59*$G59*$I59*CT$12)+SUM(CS59/12*3*$E59*$F59*$G59*$I59*CT$12)</f>
        <v>0</v>
      </c>
      <c r="CU59" s="5"/>
      <c r="CV59" s="5">
        <f t="shared" ref="CV59:CV60" si="384">SUM(CU59/12*9*$D59*$F59*$G59*$I59*CV$12)+SUM(CU59/12*3*$E59*$F59*$G59*$I59*CV$12)</f>
        <v>0</v>
      </c>
      <c r="CW59" s="5"/>
      <c r="CX59" s="5">
        <f t="shared" ref="CX59:CX60" si="385">SUM(CW59/12*9*$D59*$F59*$G59*$I59*CX$12)+SUM(CW59/12*3*$E59*$F59*$G59*$I59*CX$12)</f>
        <v>0</v>
      </c>
      <c r="CY59" s="5"/>
      <c r="CZ59" s="5">
        <f t="shared" ref="CZ59:CZ60" si="386">SUM(CY59/12*9*$D59*$F59*$G59*$I59*CZ$12)+SUM(CY59/12*3*$E59*$F59*$G59*$I59*CZ$12)</f>
        <v>0</v>
      </c>
      <c r="DA59" s="5"/>
      <c r="DB59" s="5">
        <f t="shared" ref="DB59:DB60" si="387">SUM(DA59/12*9*$D59*$F59*$G59*$J59*DB$12)+SUM(DA59/12*3*$E59*$F59*$G59*$J59*DB$12)</f>
        <v>0</v>
      </c>
      <c r="DC59" s="5"/>
      <c r="DD59" s="5">
        <f t="shared" ref="DD59:DD60" si="388">SUM(DC59/12*9*$D59*$F59*$G59*$J59*DD$12)+SUM(DC59/12*3*$E59*$F59*$G59*$J59*DD$12)</f>
        <v>0</v>
      </c>
      <c r="DE59" s="5"/>
      <c r="DF59" s="5">
        <f t="shared" ref="DF59:DF60" si="389">SUM(DE59/12*9*$D59*$F59*$G59*$I59*DF$12)+SUM(DE59/12*3*$E59*$F59*$G59*$I59*DF$12)</f>
        <v>0</v>
      </c>
      <c r="DG59" s="5"/>
      <c r="DH59" s="5">
        <f t="shared" ref="DH59:DH60" si="390">SUM(DG59/12*9*$D59*$F59*$G59*$J59*DH$12)+SUM(DG59/12*3*$E59*$F59*$G59*$J59*DH$12)</f>
        <v>0</v>
      </c>
      <c r="DI59" s="5"/>
      <c r="DJ59" s="5">
        <f t="shared" ref="DJ59:DJ60" si="391">SUM(DI59/12*9*$D59*$F59*$G59*$J59*DJ$12)+SUM(DI59/12*3*$E59*$F59*$G59*$J59*DJ$12)</f>
        <v>0</v>
      </c>
      <c r="DK59" s="5"/>
      <c r="DL59" s="5">
        <f t="shared" ref="DL59:DL60" si="392">SUM(DK59/12*9*$D59*$F59*$G59*$J59*DL$12)+SUM(DK59/12*3*$E59*$F59*$G59*$J59*DL$12)</f>
        <v>0</v>
      </c>
      <c r="DM59" s="5"/>
      <c r="DN59" s="5">
        <f t="shared" ref="DN59:DN60" si="393">SUM(DM59/12*9*$D59*$F59*$G59*$J59*DN$12)+SUM(DM59/12*3*$E59*$F59*$G59*$J59*DN$12)</f>
        <v>0</v>
      </c>
      <c r="DO59" s="9"/>
      <c r="DP59" s="5">
        <f t="shared" ref="DP59:DP60" si="394">SUM(DO59/12*9*$D59*$F59*$G59*$I59*DP$12)+SUM(DO59/12*3*$E59*$F59*$G59*$I59*DP$12)</f>
        <v>0</v>
      </c>
      <c r="DQ59" s="5"/>
      <c r="DR59" s="5">
        <f t="shared" ref="DR59:DR60" si="395">SUM(DQ59/12*9*$D59*$F59*$G59*$I59*DR$12)+SUM(DQ59/12*3*$E59*$F59*$G59*$I59*DR$12)</f>
        <v>0</v>
      </c>
      <c r="DS59" s="5"/>
      <c r="DT59" s="5">
        <f t="shared" ref="DT59:DT60" si="396">SUM(DS59/12*9*$D59*$F59*$G59*$J59*DT$12)+SUM(DS59/12*3*$E59*$F59*$G59*$J59*DT$12)</f>
        <v>0</v>
      </c>
      <c r="DU59" s="5"/>
      <c r="DV59" s="5">
        <f t="shared" ref="DV59:DV60" si="397">SUM(DU59/12*9*$D59*$F59*$G59*$J59*DV$12)+SUM(DU59/12*3*$E59*$F59*$G59*$J59*DV$12)</f>
        <v>0</v>
      </c>
      <c r="DW59" s="5"/>
      <c r="DX59" s="5">
        <f t="shared" ref="DX59:DX60" si="398">SUM(DW59/12*9*$D59*$F59*$G59*$J59*DX$12)+SUM(DW59/12*3*$E59*$F59*$G59*$J59*DX$12)</f>
        <v>0</v>
      </c>
      <c r="DY59" s="5"/>
      <c r="DZ59" s="5">
        <f t="shared" ref="DZ59:DZ60" si="399">SUM(DY59/12*9*$D59*$F59*$G59*$K59*DZ$12)+SUM(DY59/12*3*$E59*$F59*$G59*$K59*DZ$12)</f>
        <v>0</v>
      </c>
      <c r="EA59" s="6"/>
      <c r="EB59" s="5">
        <f t="shared" ref="EB59:EB60" si="400">SUM(EA59/12*9*$D59*$F59*$G59*$L59*EB$12)+SUM(EA59/12*3*$E59*$F59*$G59*$L59*EB$12)</f>
        <v>0</v>
      </c>
      <c r="EC59" s="5"/>
      <c r="ED59" s="5">
        <f t="shared" ref="ED59:ED60" si="401">SUM(EC59/12*9*$D59*$F59*$G59*$I59*ED$12)+SUM(EC59/12*3*$E59*$F59*$G59*$I59*ED$12)</f>
        <v>0</v>
      </c>
      <c r="EE59" s="5"/>
      <c r="EF59" s="5">
        <f t="shared" ref="EF59:EF60" si="402">SUM(EE59/12*9*$D59*$F59*$G59*$I59*EF$12)+SUM(EE59/12*3*$E59*$F59*$G59*$I59*EF$12)</f>
        <v>0</v>
      </c>
      <c r="EG59" s="7">
        <f>SUM(Q59,W59,S59,M59,O59,BS59,CO59,DE59,DQ59,BU59,DO59,BG59,AW59,AO59,AQ59,AS59,BI59,CM59,U59,DW59,DC59,BW59,DU59,CE59,DG59,DK59,DI59,AC59,AE59,AG59,AI59,Y59,AK59,AM59,CG59,DY59,EA59,AU59,DS59,BK59,AY59,BA59,CQ59,CS59,CU59,CW59,CY59,BM59,BC59,BO59,BE59,BQ59,CI59,CC59,CK59,AA59,BY59,DA59,DM59,CA59,EC59,EE59)</f>
        <v>50</v>
      </c>
      <c r="EH59" s="7">
        <f>SUM(R59,X59,T59,N59,P59,BT59,CP59,DF59,DR59,BV59,DP59,BH59,AX59,AP59,AR59,AT59,BJ59,CN59,V59,DX59,DD59,BX59,DV59,CF59,DH59,DL59,DJ59,AD59,AF59,AH59,AJ59,Z59,AL59,AN59,CH59,DZ59,EB59,AV59,DT59,BL59,AZ59,BB59,CR59,CT59,CV59,CX59,CZ59,BN59,BD59,BP59,BF59,BR59,CJ59,CD59,CL59,AB59,BZ59,DB59,DN59,CB59,ED59,EF59)</f>
        <v>1058656.7250000001</v>
      </c>
      <c r="EJ59" s="26"/>
    </row>
    <row r="60" spans="1:140" ht="30" x14ac:dyDescent="0.25">
      <c r="A60" s="3"/>
      <c r="B60" s="3">
        <v>34</v>
      </c>
      <c r="C60" s="34" t="s">
        <v>199</v>
      </c>
      <c r="D60" s="30">
        <f t="shared" si="65"/>
        <v>9860</v>
      </c>
      <c r="E60" s="30">
        <v>9959</v>
      </c>
      <c r="F60" s="4">
        <v>3.17</v>
      </c>
      <c r="G60" s="8">
        <v>1</v>
      </c>
      <c r="H60" s="8">
        <v>1</v>
      </c>
      <c r="I60" s="30">
        <v>1.4</v>
      </c>
      <c r="J60" s="30">
        <v>1.68</v>
      </c>
      <c r="K60" s="30">
        <v>2.23</v>
      </c>
      <c r="L60" s="30">
        <v>2.57</v>
      </c>
      <c r="M60" s="5"/>
      <c r="N60" s="5">
        <f t="shared" si="341"/>
        <v>0</v>
      </c>
      <c r="O60" s="5"/>
      <c r="P60" s="5">
        <f t="shared" si="342"/>
        <v>0</v>
      </c>
      <c r="Q60" s="5"/>
      <c r="R60" s="5">
        <f t="shared" si="343"/>
        <v>0</v>
      </c>
      <c r="S60" s="5"/>
      <c r="T60" s="5">
        <f t="shared" si="344"/>
        <v>0</v>
      </c>
      <c r="U60" s="5"/>
      <c r="V60" s="5">
        <f t="shared" si="345"/>
        <v>0</v>
      </c>
      <c r="W60" s="5"/>
      <c r="X60" s="5">
        <f t="shared" si="346"/>
        <v>0</v>
      </c>
      <c r="Y60" s="5"/>
      <c r="Z60" s="5">
        <f t="shared" si="347"/>
        <v>0</v>
      </c>
      <c r="AA60" s="5"/>
      <c r="AB60" s="5">
        <f t="shared" si="348"/>
        <v>0</v>
      </c>
      <c r="AC60" s="5"/>
      <c r="AD60" s="5">
        <f t="shared" si="349"/>
        <v>0</v>
      </c>
      <c r="AE60" s="5"/>
      <c r="AF60" s="5">
        <f t="shared" si="350"/>
        <v>0</v>
      </c>
      <c r="AG60" s="5"/>
      <c r="AH60" s="5">
        <f t="shared" si="351"/>
        <v>0</v>
      </c>
      <c r="AI60" s="5"/>
      <c r="AJ60" s="5">
        <f t="shared" si="352"/>
        <v>0</v>
      </c>
      <c r="AK60" s="5"/>
      <c r="AL60" s="5">
        <f t="shared" si="353"/>
        <v>0</v>
      </c>
      <c r="AM60" s="5"/>
      <c r="AN60" s="5">
        <f t="shared" si="354"/>
        <v>0</v>
      </c>
      <c r="AO60" s="5"/>
      <c r="AP60" s="5">
        <f t="shared" si="355"/>
        <v>0</v>
      </c>
      <c r="AQ60" s="5"/>
      <c r="AR60" s="5">
        <f t="shared" si="356"/>
        <v>0</v>
      </c>
      <c r="AS60" s="5"/>
      <c r="AT60" s="5">
        <f t="shared" si="357"/>
        <v>0</v>
      </c>
      <c r="AU60" s="5"/>
      <c r="AV60" s="5">
        <f t="shared" si="358"/>
        <v>0</v>
      </c>
      <c r="AW60" s="5"/>
      <c r="AX60" s="5">
        <f t="shared" si="359"/>
        <v>0</v>
      </c>
      <c r="AY60" s="5"/>
      <c r="AZ60" s="5">
        <f t="shared" si="360"/>
        <v>0</v>
      </c>
      <c r="BA60" s="5"/>
      <c r="BB60" s="5">
        <f t="shared" si="361"/>
        <v>0</v>
      </c>
      <c r="BC60" s="5"/>
      <c r="BD60" s="5">
        <f t="shared" si="362"/>
        <v>0</v>
      </c>
      <c r="BE60" s="5"/>
      <c r="BF60" s="5">
        <f t="shared" si="363"/>
        <v>0</v>
      </c>
      <c r="BG60" s="5"/>
      <c r="BH60" s="5">
        <f t="shared" si="364"/>
        <v>0</v>
      </c>
      <c r="BI60" s="5"/>
      <c r="BJ60" s="5">
        <f t="shared" si="365"/>
        <v>0</v>
      </c>
      <c r="BK60" s="5"/>
      <c r="BL60" s="5">
        <f t="shared" si="366"/>
        <v>0</v>
      </c>
      <c r="BM60" s="5"/>
      <c r="BN60" s="5">
        <f t="shared" si="367"/>
        <v>0</v>
      </c>
      <c r="BO60" s="5"/>
      <c r="BP60" s="5">
        <f t="shared" si="368"/>
        <v>0</v>
      </c>
      <c r="BQ60" s="5"/>
      <c r="BR60" s="5">
        <f t="shared" si="369"/>
        <v>0</v>
      </c>
      <c r="BS60" s="5"/>
      <c r="BT60" s="5">
        <f t="shared" si="370"/>
        <v>0</v>
      </c>
      <c r="BU60" s="5"/>
      <c r="BV60" s="5">
        <f t="shared" si="371"/>
        <v>0</v>
      </c>
      <c r="BW60" s="5"/>
      <c r="BX60" s="5">
        <f t="shared" si="372"/>
        <v>0</v>
      </c>
      <c r="BY60" s="5"/>
      <c r="BZ60" s="5">
        <f t="shared" si="373"/>
        <v>0</v>
      </c>
      <c r="CA60" s="5"/>
      <c r="CB60" s="5">
        <f t="shared" si="374"/>
        <v>0</v>
      </c>
      <c r="CC60" s="5"/>
      <c r="CD60" s="5">
        <f t="shared" si="375"/>
        <v>0</v>
      </c>
      <c r="CE60" s="5"/>
      <c r="CF60" s="5">
        <f t="shared" si="376"/>
        <v>0</v>
      </c>
      <c r="CG60" s="5"/>
      <c r="CH60" s="5">
        <f t="shared" si="377"/>
        <v>0</v>
      </c>
      <c r="CI60" s="5"/>
      <c r="CJ60" s="5">
        <f t="shared" si="378"/>
        <v>0</v>
      </c>
      <c r="CK60" s="5">
        <v>100</v>
      </c>
      <c r="CL60" s="5">
        <f t="shared" si="379"/>
        <v>4386852.05</v>
      </c>
      <c r="CM60" s="5"/>
      <c r="CN60" s="5">
        <f t="shared" si="380"/>
        <v>0</v>
      </c>
      <c r="CO60" s="5"/>
      <c r="CP60" s="5">
        <f t="shared" si="381"/>
        <v>0</v>
      </c>
      <c r="CQ60" s="5"/>
      <c r="CR60" s="5">
        <f t="shared" si="382"/>
        <v>0</v>
      </c>
      <c r="CS60" s="5"/>
      <c r="CT60" s="5">
        <f t="shared" si="383"/>
        <v>0</v>
      </c>
      <c r="CU60" s="5"/>
      <c r="CV60" s="5">
        <f t="shared" si="384"/>
        <v>0</v>
      </c>
      <c r="CW60" s="5"/>
      <c r="CX60" s="5">
        <f t="shared" si="385"/>
        <v>0</v>
      </c>
      <c r="CY60" s="5"/>
      <c r="CZ60" s="5">
        <f t="shared" si="386"/>
        <v>0</v>
      </c>
      <c r="DA60" s="5"/>
      <c r="DB60" s="5">
        <f t="shared" si="387"/>
        <v>0</v>
      </c>
      <c r="DC60" s="5"/>
      <c r="DD60" s="5">
        <f t="shared" si="388"/>
        <v>0</v>
      </c>
      <c r="DE60" s="5"/>
      <c r="DF60" s="5">
        <f t="shared" si="389"/>
        <v>0</v>
      </c>
      <c r="DG60" s="5"/>
      <c r="DH60" s="5">
        <f t="shared" si="390"/>
        <v>0</v>
      </c>
      <c r="DI60" s="5"/>
      <c r="DJ60" s="5">
        <f t="shared" si="391"/>
        <v>0</v>
      </c>
      <c r="DK60" s="5"/>
      <c r="DL60" s="5">
        <f t="shared" si="392"/>
        <v>0</v>
      </c>
      <c r="DM60" s="5"/>
      <c r="DN60" s="5">
        <f t="shared" si="393"/>
        <v>0</v>
      </c>
      <c r="DO60" s="9"/>
      <c r="DP60" s="5">
        <f t="shared" si="394"/>
        <v>0</v>
      </c>
      <c r="DQ60" s="5"/>
      <c r="DR60" s="5">
        <f t="shared" si="395"/>
        <v>0</v>
      </c>
      <c r="DS60" s="5"/>
      <c r="DT60" s="5">
        <f t="shared" si="396"/>
        <v>0</v>
      </c>
      <c r="DU60" s="5"/>
      <c r="DV60" s="5">
        <f t="shared" si="397"/>
        <v>0</v>
      </c>
      <c r="DW60" s="5"/>
      <c r="DX60" s="5">
        <f t="shared" si="398"/>
        <v>0</v>
      </c>
      <c r="DY60" s="5"/>
      <c r="DZ60" s="5">
        <f t="shared" si="399"/>
        <v>0</v>
      </c>
      <c r="EA60" s="6"/>
      <c r="EB60" s="5">
        <f t="shared" si="400"/>
        <v>0</v>
      </c>
      <c r="EC60" s="5"/>
      <c r="ED60" s="5">
        <f t="shared" si="401"/>
        <v>0</v>
      </c>
      <c r="EE60" s="5"/>
      <c r="EF60" s="5">
        <f t="shared" si="402"/>
        <v>0</v>
      </c>
      <c r="EG60" s="7">
        <f>SUM(Q60,W60,S60,M60,O60,BS60,CO60,DE60,DQ60,BU60,DO60,BG60,AW60,AO60,AQ60,AS60,BI60,CM60,U60,DW60,DC60,BW60,DU60,CE60,DG60,DK60,DI60,AC60,AE60,AG60,AI60,Y60,AK60,AM60,CG60,DY60,EA60,AU60,DS60,BK60,AY60,BA60,CQ60,CS60,CU60,CW60,CY60,BM60,BC60,BO60,BE60,BQ60,CI60,CC60,CK60,AA60,BY60,DA60,DM60,CA60,EC60,EE60)</f>
        <v>100</v>
      </c>
      <c r="EH60" s="7">
        <f>SUM(R60,X60,T60,N60,P60,BT60,CP60,DF60,DR60,BV60,DP60,BH60,AX60,AP60,AR60,AT60,BJ60,CN60,V60,DX60,DD60,BX60,DV60,CF60,DH60,DL60,DJ60,AD60,AF60,AH60,AJ60,Z60,AL60,AN60,CH60,DZ60,EB60,AV60,DT60,BL60,AZ60,BB60,CR60,CT60,CV60,CX60,CZ60,BN60,BD60,BP60,BF60,BR60,CJ60,CD60,CL60,AB60,BZ60,DB60,DN60,CB60,ED60,EF60)</f>
        <v>4386852.05</v>
      </c>
      <c r="EJ60" s="26"/>
    </row>
    <row r="61" spans="1:140" s="27" customFormat="1" ht="14.25" x14ac:dyDescent="0.2">
      <c r="A61" s="51">
        <v>15</v>
      </c>
      <c r="B61" s="51"/>
      <c r="C61" s="45" t="s">
        <v>200</v>
      </c>
      <c r="D61" s="52">
        <f t="shared" si="65"/>
        <v>9860</v>
      </c>
      <c r="E61" s="52">
        <v>9959</v>
      </c>
      <c r="F61" s="53">
        <v>1.05</v>
      </c>
      <c r="G61" s="54">
        <v>1</v>
      </c>
      <c r="H61" s="54">
        <v>1</v>
      </c>
      <c r="I61" s="52">
        <v>1.4</v>
      </c>
      <c r="J61" s="52">
        <v>1.68</v>
      </c>
      <c r="K61" s="52">
        <v>2.23</v>
      </c>
      <c r="L61" s="52">
        <v>2.57</v>
      </c>
      <c r="M61" s="49">
        <f>SUM(M62:M63)</f>
        <v>3</v>
      </c>
      <c r="N61" s="49">
        <f t="shared" ref="N61:BY61" si="403">SUM(N62:N63)</f>
        <v>40685.630999999994</v>
      </c>
      <c r="O61" s="49">
        <f t="shared" si="403"/>
        <v>0</v>
      </c>
      <c r="P61" s="49">
        <f t="shared" si="403"/>
        <v>0</v>
      </c>
      <c r="Q61" s="49">
        <f t="shared" si="403"/>
        <v>0</v>
      </c>
      <c r="R61" s="49">
        <f t="shared" si="403"/>
        <v>0</v>
      </c>
      <c r="S61" s="49">
        <f t="shared" si="403"/>
        <v>0</v>
      </c>
      <c r="T61" s="49">
        <f t="shared" si="403"/>
        <v>0</v>
      </c>
      <c r="U61" s="49">
        <f t="shared" si="403"/>
        <v>3</v>
      </c>
      <c r="V61" s="49">
        <f t="shared" si="403"/>
        <v>40685.630999999994</v>
      </c>
      <c r="W61" s="49">
        <f t="shared" si="403"/>
        <v>0</v>
      </c>
      <c r="X61" s="49">
        <f t="shared" si="403"/>
        <v>0</v>
      </c>
      <c r="Y61" s="49">
        <f t="shared" si="403"/>
        <v>200</v>
      </c>
      <c r="Z61" s="49">
        <f t="shared" si="403"/>
        <v>3254850.48</v>
      </c>
      <c r="AA61" s="49">
        <f t="shared" si="403"/>
        <v>1</v>
      </c>
      <c r="AB61" s="49">
        <f t="shared" si="403"/>
        <v>13561.876999999999</v>
      </c>
      <c r="AC61" s="49">
        <f t="shared" si="403"/>
        <v>50</v>
      </c>
      <c r="AD61" s="49">
        <f t="shared" si="403"/>
        <v>813712.62</v>
      </c>
      <c r="AE61" s="49">
        <f t="shared" si="403"/>
        <v>18</v>
      </c>
      <c r="AF61" s="49">
        <f t="shared" si="403"/>
        <v>292936.54320000001</v>
      </c>
      <c r="AG61" s="49">
        <f t="shared" si="403"/>
        <v>25</v>
      </c>
      <c r="AH61" s="49">
        <f t="shared" si="403"/>
        <v>406856.31</v>
      </c>
      <c r="AI61" s="49">
        <f t="shared" si="403"/>
        <v>90</v>
      </c>
      <c r="AJ61" s="49">
        <f t="shared" si="403"/>
        <v>1464682.716</v>
      </c>
      <c r="AK61" s="49">
        <f t="shared" si="403"/>
        <v>0</v>
      </c>
      <c r="AL61" s="49">
        <f t="shared" si="403"/>
        <v>0</v>
      </c>
      <c r="AM61" s="49">
        <f t="shared" si="403"/>
        <v>60</v>
      </c>
      <c r="AN61" s="49">
        <f t="shared" si="403"/>
        <v>976455.14399999985</v>
      </c>
      <c r="AO61" s="49">
        <f t="shared" si="403"/>
        <v>0</v>
      </c>
      <c r="AP61" s="49">
        <f t="shared" si="403"/>
        <v>0</v>
      </c>
      <c r="AQ61" s="49">
        <f t="shared" si="403"/>
        <v>0</v>
      </c>
      <c r="AR61" s="49">
        <f t="shared" si="403"/>
        <v>0</v>
      </c>
      <c r="AS61" s="49">
        <f t="shared" si="403"/>
        <v>0</v>
      </c>
      <c r="AT61" s="49">
        <f t="shared" si="403"/>
        <v>0</v>
      </c>
      <c r="AU61" s="49">
        <f t="shared" si="403"/>
        <v>0</v>
      </c>
      <c r="AV61" s="49">
        <f t="shared" si="403"/>
        <v>0</v>
      </c>
      <c r="AW61" s="49">
        <f t="shared" si="403"/>
        <v>47</v>
      </c>
      <c r="AX61" s="49">
        <f t="shared" si="403"/>
        <v>637408.21900000004</v>
      </c>
      <c r="AY61" s="49">
        <f t="shared" si="403"/>
        <v>0</v>
      </c>
      <c r="AZ61" s="49">
        <f t="shared" si="403"/>
        <v>0</v>
      </c>
      <c r="BA61" s="49">
        <f t="shared" si="403"/>
        <v>680</v>
      </c>
      <c r="BB61" s="49">
        <f t="shared" si="403"/>
        <v>9222076.3599999994</v>
      </c>
      <c r="BC61" s="49">
        <f t="shared" si="403"/>
        <v>0</v>
      </c>
      <c r="BD61" s="49">
        <f t="shared" si="403"/>
        <v>0</v>
      </c>
      <c r="BE61" s="49">
        <f t="shared" si="403"/>
        <v>3</v>
      </c>
      <c r="BF61" s="49">
        <f t="shared" si="403"/>
        <v>40685.630999999994</v>
      </c>
      <c r="BG61" s="49">
        <f t="shared" si="403"/>
        <v>10</v>
      </c>
      <c r="BH61" s="49">
        <f t="shared" si="403"/>
        <v>135618.76999999999</v>
      </c>
      <c r="BI61" s="49">
        <f t="shared" si="403"/>
        <v>0</v>
      </c>
      <c r="BJ61" s="49">
        <f t="shared" si="403"/>
        <v>0</v>
      </c>
      <c r="BK61" s="49">
        <f t="shared" si="403"/>
        <v>140</v>
      </c>
      <c r="BL61" s="49">
        <f t="shared" si="403"/>
        <v>1898662.7799999998</v>
      </c>
      <c r="BM61" s="49">
        <f t="shared" si="403"/>
        <v>57</v>
      </c>
      <c r="BN61" s="49">
        <f t="shared" si="403"/>
        <v>773026.98899999994</v>
      </c>
      <c r="BO61" s="49">
        <f t="shared" si="403"/>
        <v>19</v>
      </c>
      <c r="BP61" s="49">
        <f t="shared" si="403"/>
        <v>257675.66299999997</v>
      </c>
      <c r="BQ61" s="49">
        <f t="shared" si="403"/>
        <v>100</v>
      </c>
      <c r="BR61" s="49">
        <f t="shared" si="403"/>
        <v>1356187.6999999997</v>
      </c>
      <c r="BS61" s="49">
        <f t="shared" si="403"/>
        <v>10</v>
      </c>
      <c r="BT61" s="49">
        <f t="shared" si="403"/>
        <v>135618.76999999999</v>
      </c>
      <c r="BU61" s="49">
        <f t="shared" si="403"/>
        <v>7</v>
      </c>
      <c r="BV61" s="49">
        <f t="shared" si="403"/>
        <v>94933.138999999996</v>
      </c>
      <c r="BW61" s="49">
        <f t="shared" si="403"/>
        <v>143</v>
      </c>
      <c r="BX61" s="49">
        <f t="shared" si="403"/>
        <v>2327218.0932</v>
      </c>
      <c r="BY61" s="49">
        <f t="shared" si="403"/>
        <v>0</v>
      </c>
      <c r="BZ61" s="49">
        <f t="shared" ref="BZ61:EH61" si="404">SUM(BZ62:BZ63)</f>
        <v>0</v>
      </c>
      <c r="CA61" s="49">
        <f t="shared" si="404"/>
        <v>0</v>
      </c>
      <c r="CB61" s="49">
        <f t="shared" si="404"/>
        <v>0</v>
      </c>
      <c r="CC61" s="49">
        <f t="shared" si="404"/>
        <v>33</v>
      </c>
      <c r="CD61" s="49">
        <f t="shared" si="404"/>
        <v>447541.94099999993</v>
      </c>
      <c r="CE61" s="49">
        <f t="shared" si="404"/>
        <v>15</v>
      </c>
      <c r="CF61" s="49">
        <f t="shared" si="404"/>
        <v>244113.78599999996</v>
      </c>
      <c r="CG61" s="49">
        <f t="shared" si="404"/>
        <v>3</v>
      </c>
      <c r="CH61" s="49">
        <f t="shared" si="404"/>
        <v>48822.7572</v>
      </c>
      <c r="CI61" s="49">
        <f t="shared" si="404"/>
        <v>28</v>
      </c>
      <c r="CJ61" s="49">
        <f t="shared" si="404"/>
        <v>379732.55599999998</v>
      </c>
      <c r="CK61" s="49">
        <f t="shared" si="404"/>
        <v>131</v>
      </c>
      <c r="CL61" s="49">
        <f t="shared" si="404"/>
        <v>1776605.8869999999</v>
      </c>
      <c r="CM61" s="49">
        <f t="shared" si="404"/>
        <v>0</v>
      </c>
      <c r="CN61" s="49">
        <f t="shared" si="404"/>
        <v>0</v>
      </c>
      <c r="CO61" s="49">
        <f t="shared" si="404"/>
        <v>13</v>
      </c>
      <c r="CP61" s="49">
        <f t="shared" si="404"/>
        <v>176304.40100000001</v>
      </c>
      <c r="CQ61" s="49">
        <v>16</v>
      </c>
      <c r="CR61" s="49">
        <f t="shared" si="404"/>
        <v>216990.03199999998</v>
      </c>
      <c r="CS61" s="49">
        <f t="shared" si="404"/>
        <v>27</v>
      </c>
      <c r="CT61" s="49">
        <f t="shared" si="404"/>
        <v>366170.67899999995</v>
      </c>
      <c r="CU61" s="49">
        <f t="shared" si="404"/>
        <v>200</v>
      </c>
      <c r="CV61" s="49">
        <f t="shared" si="404"/>
        <v>2712375.3999999994</v>
      </c>
      <c r="CW61" s="49">
        <f t="shared" si="404"/>
        <v>100</v>
      </c>
      <c r="CX61" s="49">
        <f t="shared" si="404"/>
        <v>1356187.6999999997</v>
      </c>
      <c r="CY61" s="49">
        <f t="shared" si="404"/>
        <v>1</v>
      </c>
      <c r="CZ61" s="49">
        <f t="shared" si="404"/>
        <v>13561.876999999999</v>
      </c>
      <c r="DA61" s="49">
        <f t="shared" si="404"/>
        <v>65</v>
      </c>
      <c r="DB61" s="49">
        <f t="shared" si="404"/>
        <v>1057826.406</v>
      </c>
      <c r="DC61" s="49">
        <f t="shared" si="404"/>
        <v>9</v>
      </c>
      <c r="DD61" s="49">
        <f t="shared" si="404"/>
        <v>146468.27160000001</v>
      </c>
      <c r="DE61" s="49">
        <f t="shared" si="404"/>
        <v>3</v>
      </c>
      <c r="DF61" s="49">
        <f t="shared" si="404"/>
        <v>40685.630999999994</v>
      </c>
      <c r="DG61" s="49">
        <f t="shared" si="404"/>
        <v>22</v>
      </c>
      <c r="DH61" s="49">
        <f t="shared" si="404"/>
        <v>358033.5528</v>
      </c>
      <c r="DI61" s="49">
        <f t="shared" si="404"/>
        <v>20</v>
      </c>
      <c r="DJ61" s="49">
        <f t="shared" si="404"/>
        <v>325485.04800000001</v>
      </c>
      <c r="DK61" s="49">
        <f t="shared" si="404"/>
        <v>195</v>
      </c>
      <c r="DL61" s="49">
        <f t="shared" si="404"/>
        <v>3173479.2179999999</v>
      </c>
      <c r="DM61" s="49">
        <f t="shared" si="404"/>
        <v>11</v>
      </c>
      <c r="DN61" s="49">
        <f t="shared" si="404"/>
        <v>179016.7764</v>
      </c>
      <c r="DO61" s="49">
        <f t="shared" si="404"/>
        <v>50</v>
      </c>
      <c r="DP61" s="49">
        <f t="shared" si="404"/>
        <v>678093.84999999986</v>
      </c>
      <c r="DQ61" s="49">
        <f t="shared" si="404"/>
        <v>4</v>
      </c>
      <c r="DR61" s="49">
        <f t="shared" si="404"/>
        <v>54247.507999999994</v>
      </c>
      <c r="DS61" s="49">
        <f t="shared" si="404"/>
        <v>13</v>
      </c>
      <c r="DT61" s="49">
        <f t="shared" si="404"/>
        <v>211565.2812</v>
      </c>
      <c r="DU61" s="49">
        <f t="shared" si="404"/>
        <v>9</v>
      </c>
      <c r="DV61" s="49">
        <f t="shared" si="404"/>
        <v>146468.27160000001</v>
      </c>
      <c r="DW61" s="49">
        <f t="shared" si="404"/>
        <v>0</v>
      </c>
      <c r="DX61" s="49">
        <f t="shared" si="404"/>
        <v>0</v>
      </c>
      <c r="DY61" s="49">
        <f t="shared" si="404"/>
        <v>1</v>
      </c>
      <c r="DZ61" s="49">
        <f t="shared" si="404"/>
        <v>21602.13265</v>
      </c>
      <c r="EA61" s="50">
        <f t="shared" si="404"/>
        <v>40</v>
      </c>
      <c r="EB61" s="49">
        <f t="shared" si="404"/>
        <v>995829.25399999996</v>
      </c>
      <c r="EC61" s="9">
        <f t="shared" si="404"/>
        <v>0</v>
      </c>
      <c r="ED61" s="9">
        <f t="shared" si="404"/>
        <v>0</v>
      </c>
      <c r="EE61" s="49">
        <f t="shared" si="404"/>
        <v>50</v>
      </c>
      <c r="EF61" s="49">
        <f t="shared" si="404"/>
        <v>678093.84999999986</v>
      </c>
      <c r="EG61" s="49">
        <f t="shared" si="404"/>
        <v>2725</v>
      </c>
      <c r="EH61" s="49">
        <f t="shared" si="404"/>
        <v>39988841.133850001</v>
      </c>
      <c r="EJ61" s="28"/>
    </row>
    <row r="62" spans="1:140" ht="30" x14ac:dyDescent="0.25">
      <c r="A62" s="3"/>
      <c r="B62" s="3">
        <v>35</v>
      </c>
      <c r="C62" s="37" t="s">
        <v>201</v>
      </c>
      <c r="D62" s="30">
        <f t="shared" si="65"/>
        <v>9860</v>
      </c>
      <c r="E62" s="30">
        <v>9959</v>
      </c>
      <c r="F62" s="4">
        <v>0.98</v>
      </c>
      <c r="G62" s="8">
        <v>1</v>
      </c>
      <c r="H62" s="8">
        <v>1</v>
      </c>
      <c r="I62" s="30">
        <v>1.4</v>
      </c>
      <c r="J62" s="30">
        <v>1.68</v>
      </c>
      <c r="K62" s="30">
        <v>2.23</v>
      </c>
      <c r="L62" s="30">
        <v>2.57</v>
      </c>
      <c r="M62" s="5">
        <v>3</v>
      </c>
      <c r="N62" s="5">
        <f t="shared" ref="N62:N63" si="405">SUM(M62/12*9*$D62*$F62*$G62*$I62*N$12)+SUM(M62/12*3*$E62*$F62*$G62*$I62*N$12)</f>
        <v>40685.630999999994</v>
      </c>
      <c r="O62" s="5"/>
      <c r="P62" s="5">
        <f t="shared" ref="P62:P63" si="406">SUM(O62/12*9*$D62*$F62*$G62*$I62*P$12)+SUM(O62/12*3*$E62*$F62*$G62*$I62*P$12)</f>
        <v>0</v>
      </c>
      <c r="Q62" s="5"/>
      <c r="R62" s="5">
        <f t="shared" ref="R62:R63" si="407">SUM(Q62/12*9*$D62*$F62*$G62*$I62*R$12)+SUM(Q62/12*3*$E62*$F62*$G62*$I62*R$12)</f>
        <v>0</v>
      </c>
      <c r="S62" s="5"/>
      <c r="T62" s="5">
        <f t="shared" ref="T62:T63" si="408">SUM(S62/12*9*$D62*$F62*$G62*$I62*T$12)+SUM(S62/12*3*$E62*$F62*$G62*$I62*T$12)</f>
        <v>0</v>
      </c>
      <c r="U62" s="5">
        <v>3</v>
      </c>
      <c r="V62" s="5">
        <f t="shared" ref="V62:V63" si="409">SUM(U62/12*9*$D62*$F62*$G62*$I62*V$12)+SUM(U62/12*3*$E62*$F62*$G62*$I62*V$12)</f>
        <v>40685.630999999994</v>
      </c>
      <c r="W62" s="5"/>
      <c r="X62" s="5">
        <f t="shared" ref="X62:X63" si="410">SUM(W62/12*9*$D62*$F62*$G62*$I62*X$12)+SUM(W62/12*3*$E62*$F62*$G62*$I62*X$12)</f>
        <v>0</v>
      </c>
      <c r="Y62" s="5">
        <v>200</v>
      </c>
      <c r="Z62" s="5">
        <f t="shared" ref="Z62:Z63" si="411">SUM(Y62/12*9*$D62*$F62*$G62*$J62*Z$12)+SUM(Y62/12*3*$E62*$F62*$G62*$J62*Z$12)</f>
        <v>3254850.48</v>
      </c>
      <c r="AA62" s="5">
        <v>1</v>
      </c>
      <c r="AB62" s="5">
        <f t="shared" ref="AB62:AB63" si="412">SUM(AA62/12*9*$D62*$F62*$G62*$I62*AB$12)+SUM(AA62/12*3*$E62*$F62*$G62*$I62*AB$12)</f>
        <v>13561.876999999999</v>
      </c>
      <c r="AC62" s="5">
        <v>50</v>
      </c>
      <c r="AD62" s="5">
        <f t="shared" ref="AD62:AD63" si="413">SUM(AC62/12*9*$D62*$F62*$G62*$J62*AD$12)+SUM(AC62/12*3*$E62*$F62*$G62*$J62*AD$12)</f>
        <v>813712.62</v>
      </c>
      <c r="AE62" s="5">
        <v>18</v>
      </c>
      <c r="AF62" s="5">
        <f t="shared" ref="AF62:AF63" si="414">SUM(AE62/12*9*$D62*$F62*$G62*$J62*AF$12)+SUM(AE62/12*3*$E62*$F62*$G62*$J62*AF$12)</f>
        <v>292936.54320000001</v>
      </c>
      <c r="AG62" s="5">
        <v>25</v>
      </c>
      <c r="AH62" s="5">
        <f t="shared" ref="AH62:AH63" si="415">SUM(AG62/12*9*$D62*$F62*$G62*$J62*AH$12)+SUM(AG62/12*3*$E62*$F62*$G62*$J62*AH$12)</f>
        <v>406856.31</v>
      </c>
      <c r="AI62" s="5">
        <v>90</v>
      </c>
      <c r="AJ62" s="5">
        <f t="shared" ref="AJ62:AJ63" si="416">SUM(AI62/12*9*$D62*$F62*$G62*$J62*AJ$12)+SUM(AI62/12*3*$E62*$F62*$G62*$J62*AJ$12)</f>
        <v>1464682.716</v>
      </c>
      <c r="AK62" s="5"/>
      <c r="AL62" s="5">
        <f t="shared" ref="AL62:AL63" si="417">SUM(AK62/12*9*$D62*$F62*$G62*$J62*AL$12)+SUM(AK62/12*3*$E62*$F62*$G62*$J62*AL$12)</f>
        <v>0</v>
      </c>
      <c r="AM62" s="5">
        <v>60</v>
      </c>
      <c r="AN62" s="5">
        <f t="shared" ref="AN62:AN63" si="418">SUM(AM62/12*9*$D62*$F62*$G62*$J62*AN$12)+SUM(AM62/12*3*$E62*$F62*$G62*$J62*AN$12)</f>
        <v>976455.14399999985</v>
      </c>
      <c r="AO62" s="5"/>
      <c r="AP62" s="5">
        <f t="shared" ref="AP62:AP63" si="419">SUM(AO62/12*9*$D62*$F62*$G62*$I62*AP$12)+SUM(AO62/12*3*$E62*$F62*$G62*$I62*AP$12)</f>
        <v>0</v>
      </c>
      <c r="AQ62" s="5"/>
      <c r="AR62" s="5">
        <f t="shared" ref="AR62:AR63" si="420">SUM(AQ62/12*9*$D62*$F62*$G62*$I62*AR$12)+SUM(AQ62/12*3*$E62*$F62*$G62*$I62*AR$12)</f>
        <v>0</v>
      </c>
      <c r="AS62" s="5"/>
      <c r="AT62" s="5">
        <f t="shared" ref="AT62:AT63" si="421">SUM(AS62/12*9*$D62*$F62*$G62*$I62*AT$12)+SUM(AS62/12*3*$E62*$F62*$G62*$I62*AT$12)</f>
        <v>0</v>
      </c>
      <c r="AU62" s="5"/>
      <c r="AV62" s="5">
        <f t="shared" ref="AV62:AV63" si="422">SUM(AU62/12*9*$D62*$F62*$G62*$J62*AV$12)+SUM(AU62/12*3*$E62*$F62*$G62*$J62*AV$12)</f>
        <v>0</v>
      </c>
      <c r="AW62" s="5">
        <f>27+20</f>
        <v>47</v>
      </c>
      <c r="AX62" s="5">
        <f t="shared" ref="AX62:AX63" si="423">SUM(AW62/12*9*$D62*$F62*$G62*$I62*AX$12)+SUM(AW62/12*3*$E62*$F62*$G62*$I62*AX$12)</f>
        <v>637408.21900000004</v>
      </c>
      <c r="AY62" s="5"/>
      <c r="AZ62" s="5">
        <f t="shared" ref="AZ62:AZ63" si="424">SUM(AY62/12*9*$D62*$F62*$G62*$I62*AZ$12)+SUM(AY62/12*3*$E62*$F62*$G62*$I62*AZ$12)</f>
        <v>0</v>
      </c>
      <c r="BA62" s="5">
        <v>680</v>
      </c>
      <c r="BB62" s="5">
        <f t="shared" ref="BB62:BB63" si="425">SUM(BA62/12*9*$D62*$F62*$G62*$I62*BB$12)+SUM(BA62/12*3*$E62*$F62*$G62*$I62*BB$12)</f>
        <v>9222076.3599999994</v>
      </c>
      <c r="BC62" s="5"/>
      <c r="BD62" s="5">
        <f t="shared" ref="BD62:BD63" si="426">SUM(BC62/12*9*$D62*$F62*$G62*$I62*BD$12)+SUM(BC62/12*3*$E62*$F62*$G62*$I62*BD$12)</f>
        <v>0</v>
      </c>
      <c r="BE62" s="5">
        <v>3</v>
      </c>
      <c r="BF62" s="5">
        <f t="shared" ref="BF62:BF63" si="427">SUM(BE62/12*9*$D62*$F62*$G62*$I62*BF$12)+SUM(BE62/12*3*$E62*$F62*$G62*$I62*BF$12)</f>
        <v>40685.630999999994</v>
      </c>
      <c r="BG62" s="5">
        <v>10</v>
      </c>
      <c r="BH62" s="5">
        <f t="shared" ref="BH62:BH63" si="428">SUM(BG62/12*9*$D62*$F62*$G62*$I62*BH$12)+SUM(BG62/12*3*$E62*$F62*$G62*$I62*BH$12)</f>
        <v>135618.76999999999</v>
      </c>
      <c r="BI62" s="5"/>
      <c r="BJ62" s="5">
        <f t="shared" ref="BJ62:BJ63" si="429">SUM(BI62/12*9*$D62*$F62*$G62*$I62*BJ$12)+SUM(BI62/12*3*$E62*$F62*$G62*$I62*BJ$12)</f>
        <v>0</v>
      </c>
      <c r="BK62" s="5">
        <v>140</v>
      </c>
      <c r="BL62" s="5">
        <f t="shared" ref="BL62:BL63" si="430">SUM(BK62/12*9*$D62*$F62*$G62*$I62*BL$12)+SUM(BK62/12*3*$E62*$F62*$G62*$I62*BL$12)</f>
        <v>1898662.7799999998</v>
      </c>
      <c r="BM62" s="5">
        <v>57</v>
      </c>
      <c r="BN62" s="5">
        <f t="shared" ref="BN62:BN63" si="431">SUM(BM62/12*9*$D62*$F62*$G62*$I62*BN$12)+SUM(BM62/12*3*$E62*$F62*$G62*$I62*BN$12)</f>
        <v>773026.98899999994</v>
      </c>
      <c r="BO62" s="5">
        <v>19</v>
      </c>
      <c r="BP62" s="5">
        <f t="shared" ref="BP62:BP63" si="432">SUM(BO62/12*9*$D62*$F62*$G62*$I62*BP$12)+SUM(BO62/12*3*$E62*$F62*$G62*$I62*BP$12)</f>
        <v>257675.66299999997</v>
      </c>
      <c r="BQ62" s="5">
        <v>100</v>
      </c>
      <c r="BR62" s="5">
        <f t="shared" ref="BR62:BR63" si="433">SUM(BQ62/12*9*$D62*$F62*$G62*$I62*BR$12)+SUM(BQ62/12*3*$E62*$F62*$G62*$I62*BR$12)</f>
        <v>1356187.6999999997</v>
      </c>
      <c r="BS62" s="5">
        <v>10</v>
      </c>
      <c r="BT62" s="5">
        <f t="shared" ref="BT62:BT63" si="434">SUM(BS62/12*9*$D62*$F62*$G62*$I62*BT$12)+SUM(BS62/12*3*$E62*$F62*$G62*$I62*BT$12)</f>
        <v>135618.76999999999</v>
      </c>
      <c r="BU62" s="5">
        <v>7</v>
      </c>
      <c r="BV62" s="5">
        <f t="shared" ref="BV62:BV63" si="435">SUM(BU62/12*9*$D62*$F62*$G62*$I62*BV$12)+SUM(BU62/12*3*$E62*$F62*$G62*$I62*BV$12)</f>
        <v>94933.138999999996</v>
      </c>
      <c r="BW62" s="5">
        <v>143</v>
      </c>
      <c r="BX62" s="5">
        <f t="shared" ref="BX62:BX63" si="436">SUM(BW62/12*9*$D62*$F62*$G62*$J62*BX$12)+SUM(BW62/12*3*$E62*$F62*$G62*$J62*BX$12)</f>
        <v>2327218.0932</v>
      </c>
      <c r="BY62" s="5"/>
      <c r="BZ62" s="5">
        <f t="shared" ref="BZ62:BZ63" si="437">SUM(BY62/12*9*$D62*$F62*$G62*$I62*BZ$12)+SUM(BY62/12*3*$E62*$F62*$G62*$I62*BZ$12)</f>
        <v>0</v>
      </c>
      <c r="CA62" s="5"/>
      <c r="CB62" s="5">
        <f t="shared" ref="CB62:CB63" si="438">SUM(CA62/12*9*$D62*$F62*$G62*$I62*CB$12)+SUM(CA62/12*3*$E62*$F62*$G62*$I62*CB$12)</f>
        <v>0</v>
      </c>
      <c r="CC62" s="5">
        <v>33</v>
      </c>
      <c r="CD62" s="5">
        <f t="shared" ref="CD62:CD63" si="439">SUM(CC62/12*9*$D62*$F62*$G62*$I62*CD$12)+SUM(CC62/12*3*$E62*$F62*$G62*$I62*CD$12)</f>
        <v>447541.94099999993</v>
      </c>
      <c r="CE62" s="5">
        <v>15</v>
      </c>
      <c r="CF62" s="5">
        <f t="shared" ref="CF62:CF63" si="440">SUM(CE62/12*9*$D62*$F62*$G62*$J62*CF$12)+SUM(CE62/12*3*$E62*$F62*$G62*$J62*CF$12)</f>
        <v>244113.78599999996</v>
      </c>
      <c r="CG62" s="5">
        <v>3</v>
      </c>
      <c r="CH62" s="5">
        <f t="shared" ref="CH62:CH63" si="441">SUM(CG62/12*9*$D62*$F62*$G62*$J62*CH$12)+SUM(CG62/12*3*$E62*$F62*$G62*$J62*CH$12)</f>
        <v>48822.7572</v>
      </c>
      <c r="CI62" s="5">
        <v>28</v>
      </c>
      <c r="CJ62" s="5">
        <f t="shared" ref="CJ62:CJ63" si="442">SUM(CI62/12*9*$D62*$F62*$G62*$I62*CJ$12)+SUM(CI62/12*3*$E62*$F62*$G62*$I62*CJ$12)</f>
        <v>379732.55599999998</v>
      </c>
      <c r="CK62" s="5">
        <v>131</v>
      </c>
      <c r="CL62" s="5">
        <f t="shared" ref="CL62:CL63" si="443">SUM(CK62/12*9*$D62*$F62*$G62*$I62*CL$12)+SUM(CK62/12*3*$E62*$F62*$G62*$I62*CL$12)</f>
        <v>1776605.8869999999</v>
      </c>
      <c r="CM62" s="5"/>
      <c r="CN62" s="5">
        <f t="shared" ref="CN62:CN63" si="444">SUM(CM62/12*9*$D62*$F62*$G62*$I62*CN$12)+SUM(CM62/12*3*$E62*$F62*$G62*$I62*CN$12)</f>
        <v>0</v>
      </c>
      <c r="CO62" s="5">
        <v>13</v>
      </c>
      <c r="CP62" s="5">
        <f t="shared" ref="CP62:CP63" si="445">SUM(CO62/12*9*$D62*$F62*$G62*$I62*CP$12)+SUM(CO62/12*3*$E62*$F62*$G62*$I62*CP$12)</f>
        <v>176304.40100000001</v>
      </c>
      <c r="CQ62" s="5">
        <v>16</v>
      </c>
      <c r="CR62" s="5">
        <f t="shared" ref="CR62:CR63" si="446">SUM(CQ62/12*9*$D62*$F62*$G62*$I62*CR$12)+SUM(CQ62/12*3*$E62*$F62*$G62*$I62*CR$12)</f>
        <v>216990.03199999998</v>
      </c>
      <c r="CS62" s="5">
        <v>27</v>
      </c>
      <c r="CT62" s="5">
        <f t="shared" ref="CT62:CT63" si="447">SUM(CS62/12*9*$D62*$F62*$G62*$I62*CT$12)+SUM(CS62/12*3*$E62*$F62*$G62*$I62*CT$12)</f>
        <v>366170.67899999995</v>
      </c>
      <c r="CU62" s="5">
        <v>200</v>
      </c>
      <c r="CV62" s="5">
        <f t="shared" ref="CV62:CV63" si="448">SUM(CU62/12*9*$D62*$F62*$G62*$I62*CV$12)+SUM(CU62/12*3*$E62*$F62*$G62*$I62*CV$12)</f>
        <v>2712375.3999999994</v>
      </c>
      <c r="CW62" s="5">
        <v>100</v>
      </c>
      <c r="CX62" s="5">
        <f t="shared" ref="CX62:CX63" si="449">SUM(CW62/12*9*$D62*$F62*$G62*$I62*CX$12)+SUM(CW62/12*3*$E62*$F62*$G62*$I62*CX$12)</f>
        <v>1356187.6999999997</v>
      </c>
      <c r="CY62" s="5">
        <v>1</v>
      </c>
      <c r="CZ62" s="5">
        <f t="shared" ref="CZ62:CZ63" si="450">SUM(CY62/12*9*$D62*$F62*$G62*$I62*CZ$12)+SUM(CY62/12*3*$E62*$F62*$G62*$I62*CZ$12)</f>
        <v>13561.876999999999</v>
      </c>
      <c r="DA62" s="5">
        <v>65</v>
      </c>
      <c r="DB62" s="5">
        <f t="shared" ref="DB62:DB63" si="451">SUM(DA62/12*9*$D62*$F62*$G62*$J62*DB$12)+SUM(DA62/12*3*$E62*$F62*$G62*$J62*DB$12)</f>
        <v>1057826.406</v>
      </c>
      <c r="DC62" s="5">
        <v>9</v>
      </c>
      <c r="DD62" s="5">
        <f t="shared" ref="DD62:DD63" si="452">SUM(DC62/12*9*$D62*$F62*$G62*$J62*DD$12)+SUM(DC62/12*3*$E62*$F62*$G62*$J62*DD$12)</f>
        <v>146468.27160000001</v>
      </c>
      <c r="DE62" s="5">
        <v>3</v>
      </c>
      <c r="DF62" s="5">
        <f t="shared" ref="DF62:DF63" si="453">SUM(DE62/12*9*$D62*$F62*$G62*$I62*DF$12)+SUM(DE62/12*3*$E62*$F62*$G62*$I62*DF$12)</f>
        <v>40685.630999999994</v>
      </c>
      <c r="DG62" s="5">
        <v>22</v>
      </c>
      <c r="DH62" s="5">
        <f t="shared" ref="DH62:DH63" si="454">SUM(DG62/12*9*$D62*$F62*$G62*$J62*DH$12)+SUM(DG62/12*3*$E62*$F62*$G62*$J62*DH$12)</f>
        <v>358033.5528</v>
      </c>
      <c r="DI62" s="5">
        <v>20</v>
      </c>
      <c r="DJ62" s="5">
        <f t="shared" ref="DJ62:DJ63" si="455">SUM(DI62/12*9*$D62*$F62*$G62*$J62*DJ$12)+SUM(DI62/12*3*$E62*$F62*$G62*$J62*DJ$12)</f>
        <v>325485.04800000001</v>
      </c>
      <c r="DK62" s="5">
        <v>195</v>
      </c>
      <c r="DL62" s="5">
        <f t="shared" ref="DL62:DL63" si="456">SUM(DK62/12*9*$D62*$F62*$G62*$J62*DL$12)+SUM(DK62/12*3*$E62*$F62*$G62*$J62*DL$12)</f>
        <v>3173479.2179999999</v>
      </c>
      <c r="DM62" s="5">
        <v>11</v>
      </c>
      <c r="DN62" s="5">
        <f t="shared" ref="DN62:DN63" si="457">SUM(DM62/12*9*$D62*$F62*$G62*$J62*DN$12)+SUM(DM62/12*3*$E62*$F62*$G62*$J62*DN$12)</f>
        <v>179016.7764</v>
      </c>
      <c r="DO62" s="5">
        <v>50</v>
      </c>
      <c r="DP62" s="5">
        <f t="shared" ref="DP62:DP63" si="458">SUM(DO62/12*9*$D62*$F62*$G62*$I62*DP$12)+SUM(DO62/12*3*$E62*$F62*$G62*$I62*DP$12)</f>
        <v>678093.84999999986</v>
      </c>
      <c r="DQ62" s="5">
        <v>4</v>
      </c>
      <c r="DR62" s="5">
        <f t="shared" ref="DR62:DR63" si="459">SUM(DQ62/12*9*$D62*$F62*$G62*$I62*DR$12)+SUM(DQ62/12*3*$E62*$F62*$G62*$I62*DR$12)</f>
        <v>54247.507999999994</v>
      </c>
      <c r="DS62" s="5">
        <v>13</v>
      </c>
      <c r="DT62" s="5">
        <f t="shared" ref="DT62:DT63" si="460">SUM(DS62/12*9*$D62*$F62*$G62*$J62*DT$12)+SUM(DS62/12*3*$E62*$F62*$G62*$J62*DT$12)</f>
        <v>211565.2812</v>
      </c>
      <c r="DU62" s="5">
        <v>9</v>
      </c>
      <c r="DV62" s="5">
        <f t="shared" ref="DV62:DV63" si="461">SUM(DU62/12*9*$D62*$F62*$G62*$J62*DV$12)+SUM(DU62/12*3*$E62*$F62*$G62*$J62*DV$12)</f>
        <v>146468.27160000001</v>
      </c>
      <c r="DW62" s="5"/>
      <c r="DX62" s="5">
        <f t="shared" ref="DX62:DX63" si="462">SUM(DW62/12*9*$D62*$F62*$G62*$J62*DX$12)+SUM(DW62/12*3*$E62*$F62*$G62*$J62*DX$12)</f>
        <v>0</v>
      </c>
      <c r="DY62" s="5">
        <v>1</v>
      </c>
      <c r="DZ62" s="5">
        <f t="shared" ref="DZ62:DZ63" si="463">SUM(DY62/12*9*$D62*$F62*$G62*$K62*DZ$12)+SUM(DY62/12*3*$E62*$F62*$G62*$K62*DZ$12)</f>
        <v>21602.13265</v>
      </c>
      <c r="EA62" s="6">
        <v>40</v>
      </c>
      <c r="EB62" s="5">
        <f t="shared" ref="EB62:EB63" si="464">SUM(EA62/12*9*$D62*$F62*$G62*$L62*EB$12)+SUM(EA62/12*3*$E62*$F62*$G62*$L62*EB$12)</f>
        <v>995829.25399999996</v>
      </c>
      <c r="EC62" s="5"/>
      <c r="ED62" s="5">
        <f t="shared" ref="ED62:ED63" si="465">SUM(EC62/12*9*$D62*$F62*$G62*$I62*ED$12)+SUM(EC62/12*3*$E62*$F62*$G62*$I62*ED$12)</f>
        <v>0</v>
      </c>
      <c r="EE62" s="5">
        <v>50</v>
      </c>
      <c r="EF62" s="5">
        <f t="shared" ref="EF62:EF63" si="466">SUM(EE62/12*9*$D62*$F62*$G62*$I62*EF$12)+SUM(EE62/12*3*$E62*$F62*$G62*$I62*EF$12)</f>
        <v>678093.84999999986</v>
      </c>
      <c r="EG62" s="7">
        <f>SUM(Q62,W62,S62,M62,O62,BS62,CO62,DE62,DQ62,BU62,DO62,BG62,AW62,AO62,AQ62,AS62,BI62,CM62,U62,DW62,DC62,BW62,DU62,CE62,DG62,DK62,DI62,AC62,AE62,AG62,AI62,Y62,AK62,AM62,CG62,DY62,EA62,AU62,DS62,BK62,AY62,BA62,CQ62,CS62,CU62,CW62,CY62,BM62,BC62,BO62,BE62,BQ62,CI62,CC62,CK62,AA62,BY62,DA62,DM62,CA62,EC62,EE62)</f>
        <v>2725</v>
      </c>
      <c r="EH62" s="7">
        <f>SUM(R62,X62,T62,N62,P62,BT62,CP62,DF62,DR62,BV62,DP62,BH62,AX62,AP62,AR62,AT62,BJ62,CN62,V62,DX62,DD62,BX62,DV62,CF62,DH62,DL62,DJ62,AD62,AF62,AH62,AJ62,Z62,AL62,AN62,CH62,DZ62,EB62,AV62,DT62,BL62,AZ62,BB62,CR62,CT62,CV62,CX62,CZ62,BN62,BD62,BP62,BF62,BR62,CJ62,CD62,CL62,AB62,BZ62,DB62,DN62,CB62,ED62,EF62)</f>
        <v>39988841.133850001</v>
      </c>
      <c r="EJ62" s="26"/>
    </row>
    <row r="63" spans="1:140" ht="45" x14ac:dyDescent="0.25">
      <c r="A63" s="3"/>
      <c r="B63" s="3">
        <v>36</v>
      </c>
      <c r="C63" s="37" t="s">
        <v>202</v>
      </c>
      <c r="D63" s="30">
        <f t="shared" si="65"/>
        <v>9860</v>
      </c>
      <c r="E63" s="30">
        <v>9959</v>
      </c>
      <c r="F63" s="4">
        <v>2.79</v>
      </c>
      <c r="G63" s="8">
        <v>1</v>
      </c>
      <c r="H63" s="8">
        <v>1</v>
      </c>
      <c r="I63" s="30">
        <v>1.4</v>
      </c>
      <c r="J63" s="30">
        <v>1.68</v>
      </c>
      <c r="K63" s="30">
        <v>2.23</v>
      </c>
      <c r="L63" s="30">
        <v>2.57</v>
      </c>
      <c r="M63" s="5"/>
      <c r="N63" s="5">
        <f t="shared" si="405"/>
        <v>0</v>
      </c>
      <c r="O63" s="5"/>
      <c r="P63" s="5">
        <f t="shared" si="406"/>
        <v>0</v>
      </c>
      <c r="Q63" s="5"/>
      <c r="R63" s="5">
        <f t="shared" si="407"/>
        <v>0</v>
      </c>
      <c r="S63" s="5"/>
      <c r="T63" s="5">
        <f t="shared" si="408"/>
        <v>0</v>
      </c>
      <c r="U63" s="5"/>
      <c r="V63" s="5">
        <f t="shared" si="409"/>
        <v>0</v>
      </c>
      <c r="W63" s="5"/>
      <c r="X63" s="5">
        <f t="shared" si="410"/>
        <v>0</v>
      </c>
      <c r="Y63" s="5"/>
      <c r="Z63" s="5">
        <f t="shared" si="411"/>
        <v>0</v>
      </c>
      <c r="AA63" s="5"/>
      <c r="AB63" s="5">
        <f t="shared" si="412"/>
        <v>0</v>
      </c>
      <c r="AC63" s="5"/>
      <c r="AD63" s="5">
        <f t="shared" si="413"/>
        <v>0</v>
      </c>
      <c r="AE63" s="5"/>
      <c r="AF63" s="5">
        <f t="shared" si="414"/>
        <v>0</v>
      </c>
      <c r="AG63" s="5"/>
      <c r="AH63" s="5">
        <f t="shared" si="415"/>
        <v>0</v>
      </c>
      <c r="AI63" s="5"/>
      <c r="AJ63" s="5">
        <f t="shared" si="416"/>
        <v>0</v>
      </c>
      <c r="AK63" s="5"/>
      <c r="AL63" s="5">
        <f t="shared" si="417"/>
        <v>0</v>
      </c>
      <c r="AM63" s="5"/>
      <c r="AN63" s="5">
        <f t="shared" si="418"/>
        <v>0</v>
      </c>
      <c r="AO63" s="5"/>
      <c r="AP63" s="5">
        <f t="shared" si="419"/>
        <v>0</v>
      </c>
      <c r="AQ63" s="5"/>
      <c r="AR63" s="5">
        <f t="shared" si="420"/>
        <v>0</v>
      </c>
      <c r="AS63" s="5"/>
      <c r="AT63" s="5">
        <f t="shared" si="421"/>
        <v>0</v>
      </c>
      <c r="AU63" s="5"/>
      <c r="AV63" s="5">
        <f t="shared" si="422"/>
        <v>0</v>
      </c>
      <c r="AW63" s="5"/>
      <c r="AX63" s="5">
        <f t="shared" si="423"/>
        <v>0</v>
      </c>
      <c r="AY63" s="5"/>
      <c r="AZ63" s="5">
        <f t="shared" si="424"/>
        <v>0</v>
      </c>
      <c r="BA63" s="5"/>
      <c r="BB63" s="5">
        <f t="shared" si="425"/>
        <v>0</v>
      </c>
      <c r="BC63" s="5"/>
      <c r="BD63" s="5">
        <f t="shared" si="426"/>
        <v>0</v>
      </c>
      <c r="BE63" s="5"/>
      <c r="BF63" s="5">
        <f t="shared" si="427"/>
        <v>0</v>
      </c>
      <c r="BG63" s="5"/>
      <c r="BH63" s="5">
        <f t="shared" si="428"/>
        <v>0</v>
      </c>
      <c r="BI63" s="5"/>
      <c r="BJ63" s="5">
        <f t="shared" si="429"/>
        <v>0</v>
      </c>
      <c r="BK63" s="5"/>
      <c r="BL63" s="5">
        <f t="shared" si="430"/>
        <v>0</v>
      </c>
      <c r="BM63" s="5"/>
      <c r="BN63" s="5">
        <f t="shared" si="431"/>
        <v>0</v>
      </c>
      <c r="BO63" s="5"/>
      <c r="BP63" s="5">
        <f t="shared" si="432"/>
        <v>0</v>
      </c>
      <c r="BQ63" s="5"/>
      <c r="BR63" s="5">
        <f t="shared" si="433"/>
        <v>0</v>
      </c>
      <c r="BS63" s="5"/>
      <c r="BT63" s="5">
        <f t="shared" si="434"/>
        <v>0</v>
      </c>
      <c r="BU63" s="5"/>
      <c r="BV63" s="5">
        <f t="shared" si="435"/>
        <v>0</v>
      </c>
      <c r="BW63" s="5"/>
      <c r="BX63" s="5">
        <f t="shared" si="436"/>
        <v>0</v>
      </c>
      <c r="BY63" s="5"/>
      <c r="BZ63" s="5">
        <f t="shared" si="437"/>
        <v>0</v>
      </c>
      <c r="CA63" s="5"/>
      <c r="CB63" s="5">
        <f t="shared" si="438"/>
        <v>0</v>
      </c>
      <c r="CC63" s="5"/>
      <c r="CD63" s="5">
        <f t="shared" si="439"/>
        <v>0</v>
      </c>
      <c r="CE63" s="5"/>
      <c r="CF63" s="5">
        <f t="shared" si="440"/>
        <v>0</v>
      </c>
      <c r="CG63" s="5"/>
      <c r="CH63" s="5">
        <f t="shared" si="441"/>
        <v>0</v>
      </c>
      <c r="CI63" s="5"/>
      <c r="CJ63" s="5">
        <f t="shared" si="442"/>
        <v>0</v>
      </c>
      <c r="CK63" s="5"/>
      <c r="CL63" s="5">
        <f t="shared" si="443"/>
        <v>0</v>
      </c>
      <c r="CM63" s="5"/>
      <c r="CN63" s="5">
        <f t="shared" si="444"/>
        <v>0</v>
      </c>
      <c r="CO63" s="5"/>
      <c r="CP63" s="5">
        <f t="shared" si="445"/>
        <v>0</v>
      </c>
      <c r="CQ63" s="5"/>
      <c r="CR63" s="5">
        <f t="shared" si="446"/>
        <v>0</v>
      </c>
      <c r="CS63" s="5"/>
      <c r="CT63" s="5">
        <f t="shared" si="447"/>
        <v>0</v>
      </c>
      <c r="CU63" s="5"/>
      <c r="CV63" s="5">
        <f t="shared" si="448"/>
        <v>0</v>
      </c>
      <c r="CW63" s="5"/>
      <c r="CX63" s="5">
        <f t="shared" si="449"/>
        <v>0</v>
      </c>
      <c r="CY63" s="5"/>
      <c r="CZ63" s="5">
        <f t="shared" si="450"/>
        <v>0</v>
      </c>
      <c r="DA63" s="5"/>
      <c r="DB63" s="5">
        <f t="shared" si="451"/>
        <v>0</v>
      </c>
      <c r="DC63" s="5"/>
      <c r="DD63" s="5">
        <f t="shared" si="452"/>
        <v>0</v>
      </c>
      <c r="DE63" s="5"/>
      <c r="DF63" s="5">
        <f t="shared" si="453"/>
        <v>0</v>
      </c>
      <c r="DG63" s="5"/>
      <c r="DH63" s="5">
        <f t="shared" si="454"/>
        <v>0</v>
      </c>
      <c r="DI63" s="5"/>
      <c r="DJ63" s="5">
        <f t="shared" si="455"/>
        <v>0</v>
      </c>
      <c r="DK63" s="5"/>
      <c r="DL63" s="5">
        <f t="shared" si="456"/>
        <v>0</v>
      </c>
      <c r="DM63" s="5"/>
      <c r="DN63" s="5">
        <f t="shared" si="457"/>
        <v>0</v>
      </c>
      <c r="DO63" s="5"/>
      <c r="DP63" s="5">
        <f t="shared" si="458"/>
        <v>0</v>
      </c>
      <c r="DQ63" s="5"/>
      <c r="DR63" s="5">
        <f t="shared" si="459"/>
        <v>0</v>
      </c>
      <c r="DS63" s="5"/>
      <c r="DT63" s="5">
        <f t="shared" si="460"/>
        <v>0</v>
      </c>
      <c r="DU63" s="5"/>
      <c r="DV63" s="5">
        <f t="shared" si="461"/>
        <v>0</v>
      </c>
      <c r="DW63" s="5"/>
      <c r="DX63" s="5">
        <f t="shared" si="462"/>
        <v>0</v>
      </c>
      <c r="DY63" s="5"/>
      <c r="DZ63" s="5">
        <f t="shared" si="463"/>
        <v>0</v>
      </c>
      <c r="EA63" s="6"/>
      <c r="EB63" s="5">
        <f t="shared" si="464"/>
        <v>0</v>
      </c>
      <c r="EC63" s="5"/>
      <c r="ED63" s="5">
        <f t="shared" si="465"/>
        <v>0</v>
      </c>
      <c r="EE63" s="5"/>
      <c r="EF63" s="5">
        <f t="shared" si="466"/>
        <v>0</v>
      </c>
      <c r="EG63" s="7">
        <f>SUM(Q63,W63,S63,M63,O63,BS63,CO63,DE63,DQ63,BU63,DO63,BG63,AW63,AO63,AQ63,AS63,BI63,CM63,U63,DW63,DC63,BW63,DU63,CE63,DG63,DK63,DI63,AC63,AE63,AG63,AI63,Y63,AK63,AM63,CG63,DY63,EA63,AU63,DS63,BK63,AY63,BA63,CQ63,CS63,CU63,CW63,CY63,BM63,BC63,BO63,BE63,BQ63,CI63,CC63,CK63,AA63,BY63,DA63,DM63,CA63,EC63,EE63)</f>
        <v>0</v>
      </c>
      <c r="EH63" s="7">
        <f>SUM(R63,X63,T63,N63,P63,BT63,CP63,DF63,DR63,BV63,DP63,BH63,AX63,AP63,AR63,AT63,BJ63,CN63,V63,DX63,DD63,BX63,DV63,CF63,DH63,DL63,DJ63,AD63,AF63,AH63,AJ63,Z63,AL63,AN63,CH63,DZ63,EB63,AV63,DT63,BL63,AZ63,BB63,CR63,CT63,CV63,CX63,CZ63,BN63,BD63,BP63,BF63,BR63,CJ63,CD63,CL63,AB63,BZ63,DB63,DN63,CB63,ED63,EF63)</f>
        <v>0</v>
      </c>
      <c r="EJ63" s="26"/>
    </row>
    <row r="64" spans="1:140" s="27" customFormat="1" ht="14.25" x14ac:dyDescent="0.2">
      <c r="A64" s="51">
        <v>16</v>
      </c>
      <c r="B64" s="51"/>
      <c r="C64" s="57" t="s">
        <v>203</v>
      </c>
      <c r="D64" s="52">
        <f>D156</f>
        <v>9860</v>
      </c>
      <c r="E64" s="52">
        <v>9959</v>
      </c>
      <c r="F64" s="53">
        <v>1.06</v>
      </c>
      <c r="G64" s="54">
        <v>1</v>
      </c>
      <c r="H64" s="54">
        <v>1</v>
      </c>
      <c r="I64" s="52">
        <v>1.4</v>
      </c>
      <c r="J64" s="52">
        <v>1.68</v>
      </c>
      <c r="K64" s="52">
        <v>2.23</v>
      </c>
      <c r="L64" s="52">
        <v>2.57</v>
      </c>
      <c r="M64" s="49">
        <f>SUM(M65:M66)</f>
        <v>57</v>
      </c>
      <c r="N64" s="49">
        <f t="shared" ref="N64:BY64" si="467">SUM(N65:N66)</f>
        <v>741474.86699999985</v>
      </c>
      <c r="O64" s="49">
        <f t="shared" si="467"/>
        <v>0</v>
      </c>
      <c r="P64" s="49">
        <f t="shared" si="467"/>
        <v>0</v>
      </c>
      <c r="Q64" s="49">
        <f t="shared" si="467"/>
        <v>0</v>
      </c>
      <c r="R64" s="49">
        <f t="shared" si="467"/>
        <v>0</v>
      </c>
      <c r="S64" s="49">
        <f t="shared" si="467"/>
        <v>0</v>
      </c>
      <c r="T64" s="49">
        <f t="shared" si="467"/>
        <v>0</v>
      </c>
      <c r="U64" s="49">
        <f t="shared" si="467"/>
        <v>40</v>
      </c>
      <c r="V64" s="49">
        <f t="shared" si="467"/>
        <v>520333.24</v>
      </c>
      <c r="W64" s="49">
        <f t="shared" si="467"/>
        <v>0</v>
      </c>
      <c r="X64" s="49">
        <f t="shared" si="467"/>
        <v>0</v>
      </c>
      <c r="Y64" s="49">
        <f t="shared" si="467"/>
        <v>290</v>
      </c>
      <c r="Z64" s="49">
        <f t="shared" si="467"/>
        <v>4526899.1880000001</v>
      </c>
      <c r="AA64" s="49">
        <f t="shared" si="467"/>
        <v>8</v>
      </c>
      <c r="AB64" s="49">
        <f t="shared" si="467"/>
        <v>104066.64799999999</v>
      </c>
      <c r="AC64" s="49">
        <f t="shared" si="467"/>
        <v>400</v>
      </c>
      <c r="AD64" s="49">
        <f t="shared" si="467"/>
        <v>6243998.8799999999</v>
      </c>
      <c r="AE64" s="49">
        <f t="shared" si="467"/>
        <v>522</v>
      </c>
      <c r="AF64" s="49">
        <f t="shared" si="467"/>
        <v>8148418.5384</v>
      </c>
      <c r="AG64" s="49">
        <f t="shared" si="467"/>
        <v>200</v>
      </c>
      <c r="AH64" s="49">
        <f t="shared" si="467"/>
        <v>3121999.44</v>
      </c>
      <c r="AI64" s="49">
        <f t="shared" si="467"/>
        <v>360</v>
      </c>
      <c r="AJ64" s="49">
        <f t="shared" si="467"/>
        <v>5619598.9920000006</v>
      </c>
      <c r="AK64" s="49">
        <f t="shared" si="467"/>
        <v>0</v>
      </c>
      <c r="AL64" s="49">
        <f t="shared" si="467"/>
        <v>0</v>
      </c>
      <c r="AM64" s="49">
        <f t="shared" si="467"/>
        <v>380</v>
      </c>
      <c r="AN64" s="49">
        <f t="shared" si="467"/>
        <v>5931798.9359999998</v>
      </c>
      <c r="AO64" s="49">
        <f t="shared" si="467"/>
        <v>0</v>
      </c>
      <c r="AP64" s="49">
        <f t="shared" si="467"/>
        <v>0</v>
      </c>
      <c r="AQ64" s="49">
        <f t="shared" si="467"/>
        <v>0</v>
      </c>
      <c r="AR64" s="49">
        <f t="shared" si="467"/>
        <v>0</v>
      </c>
      <c r="AS64" s="49">
        <f t="shared" si="467"/>
        <v>0</v>
      </c>
      <c r="AT64" s="49">
        <f t="shared" si="467"/>
        <v>0</v>
      </c>
      <c r="AU64" s="49">
        <f t="shared" si="467"/>
        <v>0</v>
      </c>
      <c r="AV64" s="49">
        <f t="shared" si="467"/>
        <v>0</v>
      </c>
      <c r="AW64" s="49">
        <f t="shared" si="467"/>
        <v>554</v>
      </c>
      <c r="AX64" s="49">
        <f t="shared" si="467"/>
        <v>7206615.3739999989</v>
      </c>
      <c r="AY64" s="49">
        <f t="shared" si="467"/>
        <v>0</v>
      </c>
      <c r="AZ64" s="49">
        <f t="shared" si="467"/>
        <v>0</v>
      </c>
      <c r="BA64" s="49">
        <f t="shared" si="467"/>
        <v>22</v>
      </c>
      <c r="BB64" s="49">
        <f t="shared" si="467"/>
        <v>286183.28200000001</v>
      </c>
      <c r="BC64" s="49">
        <f t="shared" si="467"/>
        <v>0</v>
      </c>
      <c r="BD64" s="49">
        <f t="shared" si="467"/>
        <v>0</v>
      </c>
      <c r="BE64" s="49">
        <f t="shared" si="467"/>
        <v>117</v>
      </c>
      <c r="BF64" s="49">
        <f t="shared" si="467"/>
        <v>1521974.727</v>
      </c>
      <c r="BG64" s="49">
        <f t="shared" si="467"/>
        <v>108</v>
      </c>
      <c r="BH64" s="49">
        <f t="shared" si="467"/>
        <v>1404899.7479999997</v>
      </c>
      <c r="BI64" s="49">
        <f t="shared" si="467"/>
        <v>0</v>
      </c>
      <c r="BJ64" s="49">
        <f t="shared" si="467"/>
        <v>0</v>
      </c>
      <c r="BK64" s="49">
        <f t="shared" si="467"/>
        <v>450</v>
      </c>
      <c r="BL64" s="49">
        <f t="shared" si="467"/>
        <v>5853748.9500000002</v>
      </c>
      <c r="BM64" s="49">
        <f t="shared" si="467"/>
        <v>400</v>
      </c>
      <c r="BN64" s="49">
        <f t="shared" si="467"/>
        <v>5203332.3999999994</v>
      </c>
      <c r="BO64" s="49">
        <f t="shared" si="467"/>
        <v>0</v>
      </c>
      <c r="BP64" s="49">
        <f t="shared" si="467"/>
        <v>0</v>
      </c>
      <c r="BQ64" s="49">
        <f t="shared" si="467"/>
        <v>496</v>
      </c>
      <c r="BR64" s="49">
        <f t="shared" si="467"/>
        <v>6452132.176</v>
      </c>
      <c r="BS64" s="49">
        <f t="shared" si="467"/>
        <v>100</v>
      </c>
      <c r="BT64" s="49">
        <f t="shared" si="467"/>
        <v>1300833.0999999999</v>
      </c>
      <c r="BU64" s="49">
        <f t="shared" si="467"/>
        <v>147</v>
      </c>
      <c r="BV64" s="49">
        <f t="shared" si="467"/>
        <v>1912224.6569999997</v>
      </c>
      <c r="BW64" s="49">
        <f t="shared" si="467"/>
        <v>187</v>
      </c>
      <c r="BX64" s="49">
        <f t="shared" si="467"/>
        <v>2919069.4763999996</v>
      </c>
      <c r="BY64" s="49">
        <f t="shared" si="467"/>
        <v>0</v>
      </c>
      <c r="BZ64" s="49">
        <f t="shared" ref="BZ64:EH64" si="468">SUM(BZ65:BZ66)</f>
        <v>0</v>
      </c>
      <c r="CA64" s="49">
        <f t="shared" si="468"/>
        <v>0</v>
      </c>
      <c r="CB64" s="49">
        <f t="shared" si="468"/>
        <v>0</v>
      </c>
      <c r="CC64" s="49">
        <f t="shared" si="468"/>
        <v>37</v>
      </c>
      <c r="CD64" s="49">
        <f t="shared" si="468"/>
        <v>481308.24699999997</v>
      </c>
      <c r="CE64" s="49">
        <f t="shared" si="468"/>
        <v>265</v>
      </c>
      <c r="CF64" s="49">
        <f t="shared" si="468"/>
        <v>4136649.2579999994</v>
      </c>
      <c r="CG64" s="49">
        <f t="shared" si="468"/>
        <v>31</v>
      </c>
      <c r="CH64" s="49">
        <f t="shared" si="468"/>
        <v>483909.91319999995</v>
      </c>
      <c r="CI64" s="49">
        <f t="shared" si="468"/>
        <v>112</v>
      </c>
      <c r="CJ64" s="49">
        <f t="shared" si="468"/>
        <v>1456933.0719999997</v>
      </c>
      <c r="CK64" s="49">
        <f t="shared" si="468"/>
        <v>105</v>
      </c>
      <c r="CL64" s="49">
        <f t="shared" si="468"/>
        <v>1365874.7549999999</v>
      </c>
      <c r="CM64" s="49">
        <f t="shared" si="468"/>
        <v>0</v>
      </c>
      <c r="CN64" s="49">
        <f t="shared" si="468"/>
        <v>0</v>
      </c>
      <c r="CO64" s="49">
        <f t="shared" si="468"/>
        <v>218</v>
      </c>
      <c r="CP64" s="49">
        <f t="shared" si="468"/>
        <v>2835816.1579999998</v>
      </c>
      <c r="CQ64" s="49">
        <v>497</v>
      </c>
      <c r="CR64" s="49">
        <f t="shared" si="468"/>
        <v>6465140.5069999993</v>
      </c>
      <c r="CS64" s="49">
        <f t="shared" si="468"/>
        <v>255</v>
      </c>
      <c r="CT64" s="49">
        <f t="shared" si="468"/>
        <v>3317124.4049999993</v>
      </c>
      <c r="CU64" s="49">
        <f t="shared" si="468"/>
        <v>265</v>
      </c>
      <c r="CV64" s="49">
        <f t="shared" si="468"/>
        <v>3447207.7149999999</v>
      </c>
      <c r="CW64" s="49">
        <f t="shared" si="468"/>
        <v>400</v>
      </c>
      <c r="CX64" s="49">
        <f t="shared" si="468"/>
        <v>5203332.3999999994</v>
      </c>
      <c r="CY64" s="49">
        <f t="shared" si="468"/>
        <v>30</v>
      </c>
      <c r="CZ64" s="49">
        <f t="shared" si="468"/>
        <v>390249.92999999993</v>
      </c>
      <c r="DA64" s="49">
        <f t="shared" si="468"/>
        <v>70</v>
      </c>
      <c r="DB64" s="49">
        <f t="shared" si="468"/>
        <v>1092699.804</v>
      </c>
      <c r="DC64" s="49">
        <f t="shared" si="468"/>
        <v>72</v>
      </c>
      <c r="DD64" s="49">
        <f t="shared" si="468"/>
        <v>1123919.7984</v>
      </c>
      <c r="DE64" s="49">
        <f t="shared" si="468"/>
        <v>100</v>
      </c>
      <c r="DF64" s="49">
        <f t="shared" si="468"/>
        <v>1300833.0999999999</v>
      </c>
      <c r="DG64" s="49">
        <f t="shared" si="468"/>
        <v>992</v>
      </c>
      <c r="DH64" s="49">
        <f t="shared" si="468"/>
        <v>15485117.222399998</v>
      </c>
      <c r="DI64" s="49">
        <f t="shared" si="468"/>
        <v>290</v>
      </c>
      <c r="DJ64" s="49">
        <f t="shared" si="468"/>
        <v>4526899.1880000001</v>
      </c>
      <c r="DK64" s="49">
        <f t="shared" si="468"/>
        <v>750</v>
      </c>
      <c r="DL64" s="49">
        <f t="shared" si="468"/>
        <v>11707497.9</v>
      </c>
      <c r="DM64" s="49">
        <f t="shared" si="468"/>
        <v>183</v>
      </c>
      <c r="DN64" s="49">
        <f t="shared" si="468"/>
        <v>2856629.4875999996</v>
      </c>
      <c r="DO64" s="49">
        <f t="shared" si="468"/>
        <v>250</v>
      </c>
      <c r="DP64" s="49">
        <f t="shared" si="468"/>
        <v>3252082.75</v>
      </c>
      <c r="DQ64" s="49">
        <f t="shared" si="468"/>
        <v>84</v>
      </c>
      <c r="DR64" s="49">
        <f t="shared" si="468"/>
        <v>1092699.8039999998</v>
      </c>
      <c r="DS64" s="49">
        <f t="shared" si="468"/>
        <v>614</v>
      </c>
      <c r="DT64" s="49">
        <f t="shared" si="468"/>
        <v>9584538.2807999998</v>
      </c>
      <c r="DU64" s="49">
        <f t="shared" si="468"/>
        <v>61</v>
      </c>
      <c r="DV64" s="49">
        <f t="shared" si="468"/>
        <v>952209.82919999992</v>
      </c>
      <c r="DW64" s="49">
        <f t="shared" si="468"/>
        <v>32</v>
      </c>
      <c r="DX64" s="49">
        <f t="shared" si="468"/>
        <v>499519.91039999994</v>
      </c>
      <c r="DY64" s="49">
        <f t="shared" si="468"/>
        <v>4</v>
      </c>
      <c r="DZ64" s="49">
        <f t="shared" si="468"/>
        <v>82881.651799999992</v>
      </c>
      <c r="EA64" s="50">
        <f t="shared" si="468"/>
        <v>10</v>
      </c>
      <c r="EB64" s="49">
        <f t="shared" si="468"/>
        <v>238795.79049999997</v>
      </c>
      <c r="EC64" s="9">
        <f t="shared" si="468"/>
        <v>0</v>
      </c>
      <c r="ED64" s="9">
        <f t="shared" si="468"/>
        <v>0</v>
      </c>
      <c r="EE64" s="49">
        <f t="shared" si="468"/>
        <v>50</v>
      </c>
      <c r="EF64" s="49">
        <f t="shared" si="468"/>
        <v>650416.54999999993</v>
      </c>
      <c r="EG64" s="49">
        <f t="shared" si="468"/>
        <v>10615</v>
      </c>
      <c r="EH64" s="49">
        <f t="shared" si="468"/>
        <v>153049890.04710001</v>
      </c>
      <c r="EJ64" s="28"/>
    </row>
    <row r="65" spans="1:140" ht="60" x14ac:dyDescent="0.25">
      <c r="A65" s="3"/>
      <c r="B65" s="3">
        <v>37</v>
      </c>
      <c r="C65" s="34" t="s">
        <v>204</v>
      </c>
      <c r="D65" s="30">
        <f t="shared" si="65"/>
        <v>9860</v>
      </c>
      <c r="E65" s="30">
        <v>9959</v>
      </c>
      <c r="F65" s="4">
        <v>0.94</v>
      </c>
      <c r="G65" s="8">
        <v>1</v>
      </c>
      <c r="H65" s="8">
        <v>1</v>
      </c>
      <c r="I65" s="30">
        <v>1.4</v>
      </c>
      <c r="J65" s="30">
        <v>1.68</v>
      </c>
      <c r="K65" s="30">
        <v>2.23</v>
      </c>
      <c r="L65" s="30">
        <v>2.57</v>
      </c>
      <c r="M65" s="5">
        <v>57</v>
      </c>
      <c r="N65" s="5">
        <f t="shared" ref="N65:N66" si="469">SUM(M65/12*9*$D65*$F65*$G65*$I65*N$12)+SUM(M65/12*3*$E65*$F65*$G65*$I65*N$12)</f>
        <v>741474.86699999985</v>
      </c>
      <c r="O65" s="5"/>
      <c r="P65" s="5">
        <f t="shared" ref="P65:P66" si="470">SUM(O65/12*9*$D65*$F65*$G65*$I65*P$12)+SUM(O65/12*3*$E65*$F65*$G65*$I65*P$12)</f>
        <v>0</v>
      </c>
      <c r="Q65" s="5"/>
      <c r="R65" s="5">
        <f t="shared" ref="R65:R66" si="471">SUM(Q65/12*9*$D65*$F65*$G65*$I65*R$12)+SUM(Q65/12*3*$E65*$F65*$G65*$I65*R$12)</f>
        <v>0</v>
      </c>
      <c r="S65" s="5"/>
      <c r="T65" s="5">
        <f t="shared" ref="T65:T66" si="472">SUM(S65/12*9*$D65*$F65*$G65*$I65*T$12)+SUM(S65/12*3*$E65*$F65*$G65*$I65*T$12)</f>
        <v>0</v>
      </c>
      <c r="U65" s="5">
        <v>40</v>
      </c>
      <c r="V65" s="5">
        <f t="shared" ref="V65:V66" si="473">SUM(U65/12*9*$D65*$F65*$G65*$I65*V$12)+SUM(U65/12*3*$E65*$F65*$G65*$I65*V$12)</f>
        <v>520333.24</v>
      </c>
      <c r="W65" s="5"/>
      <c r="X65" s="5">
        <f t="shared" ref="X65:X66" si="474">SUM(W65/12*9*$D65*$F65*$G65*$I65*X$12)+SUM(W65/12*3*$E65*$F65*$G65*$I65*X$12)</f>
        <v>0</v>
      </c>
      <c r="Y65" s="5">
        <v>290</v>
      </c>
      <c r="Z65" s="5">
        <f t="shared" ref="Z65:Z66" si="475">SUM(Y65/12*9*$D65*$F65*$G65*$J65*Z$12)+SUM(Y65/12*3*$E65*$F65*$G65*$J65*Z$12)</f>
        <v>4526899.1880000001</v>
      </c>
      <c r="AA65" s="5">
        <v>8</v>
      </c>
      <c r="AB65" s="5">
        <f t="shared" ref="AB65:AB66" si="476">SUM(AA65/12*9*$D65*$F65*$G65*$I65*AB$12)+SUM(AA65/12*3*$E65*$F65*$G65*$I65*AB$12)</f>
        <v>104066.64799999999</v>
      </c>
      <c r="AC65" s="5">
        <v>400</v>
      </c>
      <c r="AD65" s="5">
        <f t="shared" ref="AD65:AD66" si="477">SUM(AC65/12*9*$D65*$F65*$G65*$J65*AD$12)+SUM(AC65/12*3*$E65*$F65*$G65*$J65*AD$12)</f>
        <v>6243998.8799999999</v>
      </c>
      <c r="AE65" s="5">
        <v>522</v>
      </c>
      <c r="AF65" s="5">
        <f t="shared" ref="AF65:AF66" si="478">SUM(AE65/12*9*$D65*$F65*$G65*$J65*AF$12)+SUM(AE65/12*3*$E65*$F65*$G65*$J65*AF$12)</f>
        <v>8148418.5384</v>
      </c>
      <c r="AG65" s="5">
        <v>200</v>
      </c>
      <c r="AH65" s="5">
        <f t="shared" ref="AH65:AH66" si="479">SUM(AG65/12*9*$D65*$F65*$G65*$J65*AH$12)+SUM(AG65/12*3*$E65*$F65*$G65*$J65*AH$12)</f>
        <v>3121999.44</v>
      </c>
      <c r="AI65" s="5">
        <v>360</v>
      </c>
      <c r="AJ65" s="5">
        <f t="shared" ref="AJ65:AJ66" si="480">SUM(AI65/12*9*$D65*$F65*$G65*$J65*AJ$12)+SUM(AI65/12*3*$E65*$F65*$G65*$J65*AJ$12)</f>
        <v>5619598.9920000006</v>
      </c>
      <c r="AK65" s="5"/>
      <c r="AL65" s="5">
        <f t="shared" ref="AL65:AL66" si="481">SUM(AK65/12*9*$D65*$F65*$G65*$J65*AL$12)+SUM(AK65/12*3*$E65*$F65*$G65*$J65*AL$12)</f>
        <v>0</v>
      </c>
      <c r="AM65" s="5">
        <v>380</v>
      </c>
      <c r="AN65" s="5">
        <f t="shared" ref="AN65:AN66" si="482">SUM(AM65/12*9*$D65*$F65*$G65*$J65*AN$12)+SUM(AM65/12*3*$E65*$F65*$G65*$J65*AN$12)</f>
        <v>5931798.9359999998</v>
      </c>
      <c r="AO65" s="5"/>
      <c r="AP65" s="5">
        <f t="shared" ref="AP65:AP66" si="483">SUM(AO65/12*9*$D65*$F65*$G65*$I65*AP$12)+SUM(AO65/12*3*$E65*$F65*$G65*$I65*AP$12)</f>
        <v>0</v>
      </c>
      <c r="AQ65" s="5"/>
      <c r="AR65" s="5">
        <f t="shared" ref="AR65:AR66" si="484">SUM(AQ65/12*9*$D65*$F65*$G65*$I65*AR$12)+SUM(AQ65/12*3*$E65*$F65*$G65*$I65*AR$12)</f>
        <v>0</v>
      </c>
      <c r="AS65" s="5"/>
      <c r="AT65" s="5">
        <f t="shared" ref="AT65:AT66" si="485">SUM(AS65/12*9*$D65*$F65*$G65*$I65*AT$12)+SUM(AS65/12*3*$E65*$F65*$G65*$I65*AT$12)</f>
        <v>0</v>
      </c>
      <c r="AU65" s="5"/>
      <c r="AV65" s="5">
        <f t="shared" ref="AV65:AV66" si="486">SUM(AU65/12*9*$D65*$F65*$G65*$J65*AV$12)+SUM(AU65/12*3*$E65*$F65*$G65*$J65*AV$12)</f>
        <v>0</v>
      </c>
      <c r="AW65" s="5">
        <f>406+148</f>
        <v>554</v>
      </c>
      <c r="AX65" s="5">
        <f t="shared" ref="AX65:AX66" si="487">SUM(AW65/12*9*$D65*$F65*$G65*$I65*AX$12)+SUM(AW65/12*3*$E65*$F65*$G65*$I65*AX$12)</f>
        <v>7206615.3739999989</v>
      </c>
      <c r="AY65" s="5"/>
      <c r="AZ65" s="5">
        <f t="shared" ref="AZ65:AZ66" si="488">SUM(AY65/12*9*$D65*$F65*$G65*$I65*AZ$12)+SUM(AY65/12*3*$E65*$F65*$G65*$I65*AZ$12)</f>
        <v>0</v>
      </c>
      <c r="BA65" s="5">
        <v>22</v>
      </c>
      <c r="BB65" s="5">
        <f t="shared" ref="BB65:BB66" si="489">SUM(BA65/12*9*$D65*$F65*$G65*$I65*BB$12)+SUM(BA65/12*3*$E65*$F65*$G65*$I65*BB$12)</f>
        <v>286183.28200000001</v>
      </c>
      <c r="BC65" s="5"/>
      <c r="BD65" s="5">
        <f t="shared" ref="BD65:BD66" si="490">SUM(BC65/12*9*$D65*$F65*$G65*$I65*BD$12)+SUM(BC65/12*3*$E65*$F65*$G65*$I65*BD$12)</f>
        <v>0</v>
      </c>
      <c r="BE65" s="5">
        <v>117</v>
      </c>
      <c r="BF65" s="5">
        <f t="shared" ref="BF65:BF66" si="491">SUM(BE65/12*9*$D65*$F65*$G65*$I65*BF$12)+SUM(BE65/12*3*$E65*$F65*$G65*$I65*BF$12)</f>
        <v>1521974.727</v>
      </c>
      <c r="BG65" s="5">
        <v>108</v>
      </c>
      <c r="BH65" s="5">
        <f t="shared" ref="BH65:BH66" si="492">SUM(BG65/12*9*$D65*$F65*$G65*$I65*BH$12)+SUM(BG65/12*3*$E65*$F65*$G65*$I65*BH$12)</f>
        <v>1404899.7479999997</v>
      </c>
      <c r="BI65" s="5"/>
      <c r="BJ65" s="5">
        <f t="shared" ref="BJ65:BJ66" si="493">SUM(BI65/12*9*$D65*$F65*$G65*$I65*BJ$12)+SUM(BI65/12*3*$E65*$F65*$G65*$I65*BJ$12)</f>
        <v>0</v>
      </c>
      <c r="BK65" s="5">
        <v>450</v>
      </c>
      <c r="BL65" s="5">
        <f t="shared" ref="BL65:BL66" si="494">SUM(BK65/12*9*$D65*$F65*$G65*$I65*BL$12)+SUM(BK65/12*3*$E65*$F65*$G65*$I65*BL$12)</f>
        <v>5853748.9500000002</v>
      </c>
      <c r="BM65" s="5">
        <v>400</v>
      </c>
      <c r="BN65" s="5">
        <f t="shared" ref="BN65:BN66" si="495">SUM(BM65/12*9*$D65*$F65*$G65*$I65*BN$12)+SUM(BM65/12*3*$E65*$F65*$G65*$I65*BN$12)</f>
        <v>5203332.3999999994</v>
      </c>
      <c r="BO65" s="5"/>
      <c r="BP65" s="5">
        <f t="shared" ref="BP65:BP66" si="496">SUM(BO65/12*9*$D65*$F65*$G65*$I65*BP$12)+SUM(BO65/12*3*$E65*$F65*$G65*$I65*BP$12)</f>
        <v>0</v>
      </c>
      <c r="BQ65" s="5">
        <v>496</v>
      </c>
      <c r="BR65" s="5">
        <f t="shared" ref="BR65:BR66" si="497">SUM(BQ65/12*9*$D65*$F65*$G65*$I65*BR$12)+SUM(BQ65/12*3*$E65*$F65*$G65*$I65*BR$12)</f>
        <v>6452132.176</v>
      </c>
      <c r="BS65" s="5">
        <v>100</v>
      </c>
      <c r="BT65" s="5">
        <f t="shared" ref="BT65:BT66" si="498">SUM(BS65/12*9*$D65*$F65*$G65*$I65*BT$12)+SUM(BS65/12*3*$E65*$F65*$G65*$I65*BT$12)</f>
        <v>1300833.0999999999</v>
      </c>
      <c r="BU65" s="5">
        <v>147</v>
      </c>
      <c r="BV65" s="5">
        <f t="shared" ref="BV65:BV66" si="499">SUM(BU65/12*9*$D65*$F65*$G65*$I65*BV$12)+SUM(BU65/12*3*$E65*$F65*$G65*$I65*BV$12)</f>
        <v>1912224.6569999997</v>
      </c>
      <c r="BW65" s="5">
        <v>187</v>
      </c>
      <c r="BX65" s="5">
        <f t="shared" ref="BX65:BX66" si="500">SUM(BW65/12*9*$D65*$F65*$G65*$J65*BX$12)+SUM(BW65/12*3*$E65*$F65*$G65*$J65*BX$12)</f>
        <v>2919069.4763999996</v>
      </c>
      <c r="BY65" s="5"/>
      <c r="BZ65" s="5">
        <f t="shared" ref="BZ65:BZ66" si="501">SUM(BY65/12*9*$D65*$F65*$G65*$I65*BZ$12)+SUM(BY65/12*3*$E65*$F65*$G65*$I65*BZ$12)</f>
        <v>0</v>
      </c>
      <c r="CA65" s="5"/>
      <c r="CB65" s="5">
        <f t="shared" ref="CB65:CB66" si="502">SUM(CA65/12*9*$D65*$F65*$G65*$I65*CB$12)+SUM(CA65/12*3*$E65*$F65*$G65*$I65*CB$12)</f>
        <v>0</v>
      </c>
      <c r="CC65" s="5">
        <v>37</v>
      </c>
      <c r="CD65" s="5">
        <f t="shared" ref="CD65:CD66" si="503">SUM(CC65/12*9*$D65*$F65*$G65*$I65*CD$12)+SUM(CC65/12*3*$E65*$F65*$G65*$I65*CD$12)</f>
        <v>481308.24699999997</v>
      </c>
      <c r="CE65" s="5">
        <v>265</v>
      </c>
      <c r="CF65" s="5">
        <f t="shared" ref="CF65:CF66" si="504">SUM(CE65/12*9*$D65*$F65*$G65*$J65*CF$12)+SUM(CE65/12*3*$E65*$F65*$G65*$J65*CF$12)</f>
        <v>4136649.2579999994</v>
      </c>
      <c r="CG65" s="5">
        <v>31</v>
      </c>
      <c r="CH65" s="5">
        <f t="shared" ref="CH65:CH66" si="505">SUM(CG65/12*9*$D65*$F65*$G65*$J65*CH$12)+SUM(CG65/12*3*$E65*$F65*$G65*$J65*CH$12)</f>
        <v>483909.91319999995</v>
      </c>
      <c r="CI65" s="5">
        <v>112</v>
      </c>
      <c r="CJ65" s="5">
        <f t="shared" ref="CJ65:CJ66" si="506">SUM(CI65/12*9*$D65*$F65*$G65*$I65*CJ$12)+SUM(CI65/12*3*$E65*$F65*$G65*$I65*CJ$12)</f>
        <v>1456933.0719999997</v>
      </c>
      <c r="CK65" s="5">
        <v>105</v>
      </c>
      <c r="CL65" s="5">
        <f t="shared" ref="CL65:CL66" si="507">SUM(CK65/12*9*$D65*$F65*$G65*$I65*CL$12)+SUM(CK65/12*3*$E65*$F65*$G65*$I65*CL$12)</f>
        <v>1365874.7549999999</v>
      </c>
      <c r="CM65" s="5"/>
      <c r="CN65" s="5">
        <f t="shared" ref="CN65:CN66" si="508">SUM(CM65/12*9*$D65*$F65*$G65*$I65*CN$12)+SUM(CM65/12*3*$E65*$F65*$G65*$I65*CN$12)</f>
        <v>0</v>
      </c>
      <c r="CO65" s="5">
        <v>218</v>
      </c>
      <c r="CP65" s="5">
        <f t="shared" ref="CP65:CP66" si="509">SUM(CO65/12*9*$D65*$F65*$G65*$I65*CP$12)+SUM(CO65/12*3*$E65*$F65*$G65*$I65*CP$12)</f>
        <v>2835816.1579999998</v>
      </c>
      <c r="CQ65" s="5">
        <v>497</v>
      </c>
      <c r="CR65" s="5">
        <f t="shared" ref="CR65:CR66" si="510">SUM(CQ65/12*9*$D65*$F65*$G65*$I65*CR$12)+SUM(CQ65/12*3*$E65*$F65*$G65*$I65*CR$12)</f>
        <v>6465140.5069999993</v>
      </c>
      <c r="CS65" s="5">
        <v>255</v>
      </c>
      <c r="CT65" s="5">
        <f t="shared" ref="CT65:CT66" si="511">SUM(CS65/12*9*$D65*$F65*$G65*$I65*CT$12)+SUM(CS65/12*3*$E65*$F65*$G65*$I65*CT$12)</f>
        <v>3317124.4049999993</v>
      </c>
      <c r="CU65" s="5">
        <v>265</v>
      </c>
      <c r="CV65" s="5">
        <f t="shared" ref="CV65:CV66" si="512">SUM(CU65/12*9*$D65*$F65*$G65*$I65*CV$12)+SUM(CU65/12*3*$E65*$F65*$G65*$I65*CV$12)</f>
        <v>3447207.7149999999</v>
      </c>
      <c r="CW65" s="5">
        <v>400</v>
      </c>
      <c r="CX65" s="5">
        <f t="shared" ref="CX65:CX66" si="513">SUM(CW65/12*9*$D65*$F65*$G65*$I65*CX$12)+SUM(CW65/12*3*$E65*$F65*$G65*$I65*CX$12)</f>
        <v>5203332.3999999994</v>
      </c>
      <c r="CY65" s="5">
        <v>30</v>
      </c>
      <c r="CZ65" s="5">
        <f t="shared" ref="CZ65:CZ66" si="514">SUM(CY65/12*9*$D65*$F65*$G65*$I65*CZ$12)+SUM(CY65/12*3*$E65*$F65*$G65*$I65*CZ$12)</f>
        <v>390249.92999999993</v>
      </c>
      <c r="DA65" s="5">
        <v>70</v>
      </c>
      <c r="DB65" s="5">
        <f t="shared" ref="DB65:DB66" si="515">SUM(DA65/12*9*$D65*$F65*$G65*$J65*DB$12)+SUM(DA65/12*3*$E65*$F65*$G65*$J65*DB$12)</f>
        <v>1092699.804</v>
      </c>
      <c r="DC65" s="5">
        <v>72</v>
      </c>
      <c r="DD65" s="5">
        <f t="shared" ref="DD65:DD66" si="516">SUM(DC65/12*9*$D65*$F65*$G65*$J65*DD$12)+SUM(DC65/12*3*$E65*$F65*$G65*$J65*DD$12)</f>
        <v>1123919.7984</v>
      </c>
      <c r="DE65" s="5">
        <v>100</v>
      </c>
      <c r="DF65" s="5">
        <f t="shared" ref="DF65:DF66" si="517">SUM(DE65/12*9*$D65*$F65*$G65*$I65*DF$12)+SUM(DE65/12*3*$E65*$F65*$G65*$I65*DF$12)</f>
        <v>1300833.0999999999</v>
      </c>
      <c r="DG65" s="5">
        <v>992</v>
      </c>
      <c r="DH65" s="5">
        <f t="shared" ref="DH65:DH66" si="518">SUM(DG65/12*9*$D65*$F65*$G65*$J65*DH$12)+SUM(DG65/12*3*$E65*$F65*$G65*$J65*DH$12)</f>
        <v>15485117.222399998</v>
      </c>
      <c r="DI65" s="5">
        <v>290</v>
      </c>
      <c r="DJ65" s="5">
        <f t="shared" ref="DJ65:DJ66" si="519">SUM(DI65/12*9*$D65*$F65*$G65*$J65*DJ$12)+SUM(DI65/12*3*$E65*$F65*$G65*$J65*DJ$12)</f>
        <v>4526899.1880000001</v>
      </c>
      <c r="DK65" s="5">
        <v>750</v>
      </c>
      <c r="DL65" s="5">
        <f t="shared" ref="DL65:DL66" si="520">SUM(DK65/12*9*$D65*$F65*$G65*$J65*DL$12)+SUM(DK65/12*3*$E65*$F65*$G65*$J65*DL$12)</f>
        <v>11707497.9</v>
      </c>
      <c r="DM65" s="5">
        <v>183</v>
      </c>
      <c r="DN65" s="5">
        <f t="shared" ref="DN65:DN66" si="521">SUM(DM65/12*9*$D65*$F65*$G65*$J65*DN$12)+SUM(DM65/12*3*$E65*$F65*$G65*$J65*DN$12)</f>
        <v>2856629.4875999996</v>
      </c>
      <c r="DO65" s="5">
        <v>250</v>
      </c>
      <c r="DP65" s="5">
        <f t="shared" ref="DP65:DP66" si="522">SUM(DO65/12*9*$D65*$F65*$G65*$I65*DP$12)+SUM(DO65/12*3*$E65*$F65*$G65*$I65*DP$12)</f>
        <v>3252082.75</v>
      </c>
      <c r="DQ65" s="5">
        <v>84</v>
      </c>
      <c r="DR65" s="5">
        <f t="shared" ref="DR65:DR66" si="523">SUM(DQ65/12*9*$D65*$F65*$G65*$I65*DR$12)+SUM(DQ65/12*3*$E65*$F65*$G65*$I65*DR$12)</f>
        <v>1092699.8039999998</v>
      </c>
      <c r="DS65" s="5">
        <v>614</v>
      </c>
      <c r="DT65" s="5">
        <f t="shared" ref="DT65:DT66" si="524">SUM(DS65/12*9*$D65*$F65*$G65*$J65*DT$12)+SUM(DS65/12*3*$E65*$F65*$G65*$J65*DT$12)</f>
        <v>9584538.2807999998</v>
      </c>
      <c r="DU65" s="5">
        <v>61</v>
      </c>
      <c r="DV65" s="5">
        <f t="shared" ref="DV65:DV66" si="525">SUM(DU65/12*9*$D65*$F65*$G65*$J65*DV$12)+SUM(DU65/12*3*$E65*$F65*$G65*$J65*DV$12)</f>
        <v>952209.82919999992</v>
      </c>
      <c r="DW65" s="5">
        <v>32</v>
      </c>
      <c r="DX65" s="5">
        <f t="shared" ref="DX65:DX66" si="526">SUM(DW65/12*9*$D65*$F65*$G65*$J65*DX$12)+SUM(DW65/12*3*$E65*$F65*$G65*$J65*DX$12)</f>
        <v>499519.91039999994</v>
      </c>
      <c r="DY65" s="5">
        <v>4</v>
      </c>
      <c r="DZ65" s="5">
        <f t="shared" ref="DZ65:DZ66" si="527">SUM(DY65/12*9*$D65*$F65*$G65*$K65*DZ$12)+SUM(DY65/12*3*$E65*$F65*$G65*$K65*DZ$12)</f>
        <v>82881.651799999992</v>
      </c>
      <c r="EA65" s="6">
        <v>10</v>
      </c>
      <c r="EB65" s="5">
        <f t="shared" ref="EB65:EB66" si="528">SUM(EA65/12*9*$D65*$F65*$G65*$L65*EB$12)+SUM(EA65/12*3*$E65*$F65*$G65*$L65*EB$12)</f>
        <v>238795.79049999997</v>
      </c>
      <c r="EC65" s="5"/>
      <c r="ED65" s="5">
        <f t="shared" ref="ED65:ED66" si="529">SUM(EC65/12*9*$D65*$F65*$G65*$I65*ED$12)+SUM(EC65/12*3*$E65*$F65*$G65*$I65*ED$12)</f>
        <v>0</v>
      </c>
      <c r="EE65" s="5">
        <v>50</v>
      </c>
      <c r="EF65" s="5">
        <f t="shared" ref="EF65:EF66" si="530">SUM(EE65/12*9*$D65*$F65*$G65*$I65*EF$12)+SUM(EE65/12*3*$E65*$F65*$G65*$I65*EF$12)</f>
        <v>650416.54999999993</v>
      </c>
      <c r="EG65" s="7">
        <f>SUM(Q65,W65,S65,M65,O65,BS65,CO65,DE65,DQ65,BU65,DO65,BG65,AW65,AO65,AQ65,AS65,BI65,CM65,U65,DW65,DC65,BW65,DU65,CE65,DG65,DK65,DI65,AC65,AE65,AG65,AI65,Y65,AK65,AM65,CG65,DY65,EA65,AU65,DS65,BK65,AY65,BA65,CQ65,CS65,CU65,CW65,CY65,BM65,BC65,BO65,BE65,BQ65,CI65,CC65,CK65,AA65,BY65,DA65,DM65,CA65,EC65,EE65)</f>
        <v>10615</v>
      </c>
      <c r="EH65" s="7">
        <f>SUM(R65,X65,T65,N65,P65,BT65,CP65,DF65,DR65,BV65,DP65,BH65,AX65,AP65,AR65,AT65,BJ65,CN65,V65,DX65,DD65,BX65,DV65,CF65,DH65,DL65,DJ65,AD65,AF65,AH65,AJ65,Z65,AL65,AN65,CH65,DZ65,EB65,AV65,DT65,BL65,AZ65,BB65,CR65,CT65,CV65,CX65,CZ65,BN65,BD65,BP65,BF65,BR65,CJ65,CD65,CL65,AB65,BZ65,DB65,DN65,CB65,ED65,EF65)</f>
        <v>153049890.04710001</v>
      </c>
      <c r="EJ65" s="26"/>
    </row>
    <row r="66" spans="1:140" ht="30" x14ac:dyDescent="0.25">
      <c r="A66" s="3"/>
      <c r="B66" s="3">
        <v>38</v>
      </c>
      <c r="C66" s="37" t="s">
        <v>205</v>
      </c>
      <c r="D66" s="30">
        <f t="shared" si="65"/>
        <v>9860</v>
      </c>
      <c r="E66" s="30">
        <v>9959</v>
      </c>
      <c r="F66" s="4">
        <v>2.57</v>
      </c>
      <c r="G66" s="8">
        <v>1</v>
      </c>
      <c r="H66" s="8">
        <v>1</v>
      </c>
      <c r="I66" s="30">
        <v>1.4</v>
      </c>
      <c r="J66" s="30">
        <v>1.68</v>
      </c>
      <c r="K66" s="30">
        <v>2.23</v>
      </c>
      <c r="L66" s="30">
        <v>2.57</v>
      </c>
      <c r="M66" s="5"/>
      <c r="N66" s="5">
        <f t="shared" si="469"/>
        <v>0</v>
      </c>
      <c r="O66" s="5"/>
      <c r="P66" s="5">
        <f t="shared" si="470"/>
        <v>0</v>
      </c>
      <c r="Q66" s="5"/>
      <c r="R66" s="5">
        <f t="shared" si="471"/>
        <v>0</v>
      </c>
      <c r="S66" s="5"/>
      <c r="T66" s="5">
        <f t="shared" si="472"/>
        <v>0</v>
      </c>
      <c r="U66" s="5"/>
      <c r="V66" s="5">
        <f t="shared" si="473"/>
        <v>0</v>
      </c>
      <c r="W66" s="5"/>
      <c r="X66" s="5">
        <f t="shared" si="474"/>
        <v>0</v>
      </c>
      <c r="Y66" s="5"/>
      <c r="Z66" s="5">
        <f t="shared" si="475"/>
        <v>0</v>
      </c>
      <c r="AA66" s="5"/>
      <c r="AB66" s="5">
        <f t="shared" si="476"/>
        <v>0</v>
      </c>
      <c r="AC66" s="5"/>
      <c r="AD66" s="5">
        <f t="shared" si="477"/>
        <v>0</v>
      </c>
      <c r="AE66" s="5"/>
      <c r="AF66" s="5">
        <f t="shared" si="478"/>
        <v>0</v>
      </c>
      <c r="AG66" s="5"/>
      <c r="AH66" s="5">
        <f t="shared" si="479"/>
        <v>0</v>
      </c>
      <c r="AI66" s="5"/>
      <c r="AJ66" s="5">
        <f t="shared" si="480"/>
        <v>0</v>
      </c>
      <c r="AK66" s="5"/>
      <c r="AL66" s="5">
        <f t="shared" si="481"/>
        <v>0</v>
      </c>
      <c r="AM66" s="5"/>
      <c r="AN66" s="5">
        <f t="shared" si="482"/>
        <v>0</v>
      </c>
      <c r="AO66" s="5"/>
      <c r="AP66" s="5">
        <f t="shared" si="483"/>
        <v>0</v>
      </c>
      <c r="AQ66" s="5"/>
      <c r="AR66" s="5">
        <f t="shared" si="484"/>
        <v>0</v>
      </c>
      <c r="AS66" s="5"/>
      <c r="AT66" s="5">
        <f t="shared" si="485"/>
        <v>0</v>
      </c>
      <c r="AU66" s="5"/>
      <c r="AV66" s="5">
        <f t="shared" si="486"/>
        <v>0</v>
      </c>
      <c r="AW66" s="5"/>
      <c r="AX66" s="5">
        <f t="shared" si="487"/>
        <v>0</v>
      </c>
      <c r="AY66" s="5"/>
      <c r="AZ66" s="5">
        <f t="shared" si="488"/>
        <v>0</v>
      </c>
      <c r="BA66" s="5"/>
      <c r="BB66" s="5">
        <f t="shared" si="489"/>
        <v>0</v>
      </c>
      <c r="BC66" s="5"/>
      <c r="BD66" s="5">
        <f t="shared" si="490"/>
        <v>0</v>
      </c>
      <c r="BE66" s="5"/>
      <c r="BF66" s="5">
        <f t="shared" si="491"/>
        <v>0</v>
      </c>
      <c r="BG66" s="5"/>
      <c r="BH66" s="5">
        <f t="shared" si="492"/>
        <v>0</v>
      </c>
      <c r="BI66" s="5"/>
      <c r="BJ66" s="5">
        <f t="shared" si="493"/>
        <v>0</v>
      </c>
      <c r="BK66" s="5"/>
      <c r="BL66" s="5">
        <f t="shared" si="494"/>
        <v>0</v>
      </c>
      <c r="BM66" s="5"/>
      <c r="BN66" s="5">
        <f t="shared" si="495"/>
        <v>0</v>
      </c>
      <c r="BO66" s="5"/>
      <c r="BP66" s="5">
        <f t="shared" si="496"/>
        <v>0</v>
      </c>
      <c r="BQ66" s="5"/>
      <c r="BR66" s="5">
        <f t="shared" si="497"/>
        <v>0</v>
      </c>
      <c r="BS66" s="5"/>
      <c r="BT66" s="5">
        <f t="shared" si="498"/>
        <v>0</v>
      </c>
      <c r="BU66" s="5"/>
      <c r="BV66" s="5">
        <f t="shared" si="499"/>
        <v>0</v>
      </c>
      <c r="BW66" s="5"/>
      <c r="BX66" s="5">
        <f t="shared" si="500"/>
        <v>0</v>
      </c>
      <c r="BY66" s="5"/>
      <c r="BZ66" s="5">
        <f t="shared" si="501"/>
        <v>0</v>
      </c>
      <c r="CA66" s="5"/>
      <c r="CB66" s="5">
        <f t="shared" si="502"/>
        <v>0</v>
      </c>
      <c r="CC66" s="5"/>
      <c r="CD66" s="5">
        <f t="shared" si="503"/>
        <v>0</v>
      </c>
      <c r="CE66" s="5"/>
      <c r="CF66" s="5">
        <f t="shared" si="504"/>
        <v>0</v>
      </c>
      <c r="CG66" s="5"/>
      <c r="CH66" s="5">
        <f t="shared" si="505"/>
        <v>0</v>
      </c>
      <c r="CI66" s="5"/>
      <c r="CJ66" s="5">
        <f t="shared" si="506"/>
        <v>0</v>
      </c>
      <c r="CK66" s="5"/>
      <c r="CL66" s="5">
        <f t="shared" si="507"/>
        <v>0</v>
      </c>
      <c r="CM66" s="5"/>
      <c r="CN66" s="5">
        <f t="shared" si="508"/>
        <v>0</v>
      </c>
      <c r="CO66" s="5"/>
      <c r="CP66" s="5">
        <f t="shared" si="509"/>
        <v>0</v>
      </c>
      <c r="CQ66" s="5"/>
      <c r="CR66" s="5">
        <f t="shared" si="510"/>
        <v>0</v>
      </c>
      <c r="CS66" s="5"/>
      <c r="CT66" s="5">
        <f t="shared" si="511"/>
        <v>0</v>
      </c>
      <c r="CU66" s="5"/>
      <c r="CV66" s="5">
        <f t="shared" si="512"/>
        <v>0</v>
      </c>
      <c r="CW66" s="5"/>
      <c r="CX66" s="5">
        <f t="shared" si="513"/>
        <v>0</v>
      </c>
      <c r="CY66" s="5"/>
      <c r="CZ66" s="5">
        <f t="shared" si="514"/>
        <v>0</v>
      </c>
      <c r="DA66" s="5"/>
      <c r="DB66" s="5">
        <f t="shared" si="515"/>
        <v>0</v>
      </c>
      <c r="DC66" s="5"/>
      <c r="DD66" s="5">
        <f t="shared" si="516"/>
        <v>0</v>
      </c>
      <c r="DE66" s="5"/>
      <c r="DF66" s="5">
        <f t="shared" si="517"/>
        <v>0</v>
      </c>
      <c r="DG66" s="5"/>
      <c r="DH66" s="5">
        <f t="shared" si="518"/>
        <v>0</v>
      </c>
      <c r="DI66" s="5">
        <v>0</v>
      </c>
      <c r="DJ66" s="5">
        <f t="shared" si="519"/>
        <v>0</v>
      </c>
      <c r="DK66" s="5"/>
      <c r="DL66" s="5">
        <f t="shared" si="520"/>
        <v>0</v>
      </c>
      <c r="DM66" s="5"/>
      <c r="DN66" s="5">
        <f t="shared" si="521"/>
        <v>0</v>
      </c>
      <c r="DO66" s="5"/>
      <c r="DP66" s="5">
        <f t="shared" si="522"/>
        <v>0</v>
      </c>
      <c r="DQ66" s="5"/>
      <c r="DR66" s="5">
        <f t="shared" si="523"/>
        <v>0</v>
      </c>
      <c r="DS66" s="5"/>
      <c r="DT66" s="5">
        <f t="shared" si="524"/>
        <v>0</v>
      </c>
      <c r="DU66" s="5"/>
      <c r="DV66" s="5">
        <f t="shared" si="525"/>
        <v>0</v>
      </c>
      <c r="DW66" s="5"/>
      <c r="DX66" s="5">
        <f t="shared" si="526"/>
        <v>0</v>
      </c>
      <c r="DY66" s="5"/>
      <c r="DZ66" s="5">
        <f t="shared" si="527"/>
        <v>0</v>
      </c>
      <c r="EA66" s="6"/>
      <c r="EB66" s="5">
        <f t="shared" si="528"/>
        <v>0</v>
      </c>
      <c r="EC66" s="5"/>
      <c r="ED66" s="5">
        <f t="shared" si="529"/>
        <v>0</v>
      </c>
      <c r="EE66" s="5"/>
      <c r="EF66" s="5">
        <f t="shared" si="530"/>
        <v>0</v>
      </c>
      <c r="EG66" s="7">
        <f>SUM(Q66,W66,S66,M66,O66,BS66,CO66,DE66,DQ66,BU66,DO66,BG66,AW66,AO66,AQ66,AS66,BI66,CM66,U66,DW66,DC66,BW66,DU66,CE66,DG66,DK66,DI66,AC66,AE66,AG66,AI66,Y66,AK66,AM66,CG66,DY66,EA66,AU66,DS66,BK66,AY66,BA66,CQ66,CS66,CU66,CW66,CY66,BM66,BC66,BO66,BE66,BQ66,CI66,CC66,CK66,AA66,BY66,DA66,DM66,CA66,EC66,EE66)</f>
        <v>0</v>
      </c>
      <c r="EH66" s="7">
        <f>SUM(R66,X66,T66,N66,P66,BT66,CP66,DF66,DR66,BV66,DP66,BH66,AX66,AP66,AR66,AT66,BJ66,CN66,V66,DX66,DD66,BX66,DV66,CF66,DH66,DL66,DJ66,AD66,AF66,AH66,AJ66,Z66,AL66,AN66,CH66,DZ66,EB66,AV66,DT66,BL66,AZ66,BB66,CR66,CT66,CV66,CX66,CZ66,BN66,BD66,BP66,BF66,BR66,CJ66,CD66,CL66,AB66,BZ66,DB66,DN66,CB66,ED66,EF66)</f>
        <v>0</v>
      </c>
      <c r="EJ66" s="26"/>
    </row>
    <row r="67" spans="1:140" s="27" customFormat="1" x14ac:dyDescent="0.25">
      <c r="A67" s="51">
        <v>17</v>
      </c>
      <c r="B67" s="58"/>
      <c r="C67" s="45" t="s">
        <v>206</v>
      </c>
      <c r="D67" s="59">
        <f t="shared" si="65"/>
        <v>9860</v>
      </c>
      <c r="E67" s="59">
        <v>9959</v>
      </c>
      <c r="F67" s="53">
        <v>1.87</v>
      </c>
      <c r="G67" s="60">
        <v>1</v>
      </c>
      <c r="H67" s="60">
        <v>1</v>
      </c>
      <c r="I67" s="59">
        <v>1.4</v>
      </c>
      <c r="J67" s="59">
        <v>1.68</v>
      </c>
      <c r="K67" s="59">
        <v>2.23</v>
      </c>
      <c r="L67" s="52">
        <v>2.57</v>
      </c>
      <c r="M67" s="49">
        <f>M68</f>
        <v>0</v>
      </c>
      <c r="N67" s="49">
        <f t="shared" ref="N67:BY67" si="531">N68</f>
        <v>0</v>
      </c>
      <c r="O67" s="49">
        <f t="shared" si="531"/>
        <v>0</v>
      </c>
      <c r="P67" s="49">
        <f t="shared" si="531"/>
        <v>0</v>
      </c>
      <c r="Q67" s="49">
        <f t="shared" si="531"/>
        <v>0</v>
      </c>
      <c r="R67" s="49">
        <f t="shared" si="531"/>
        <v>0</v>
      </c>
      <c r="S67" s="49">
        <f t="shared" si="531"/>
        <v>0</v>
      </c>
      <c r="T67" s="49">
        <f t="shared" si="531"/>
        <v>0</v>
      </c>
      <c r="U67" s="49">
        <f t="shared" si="531"/>
        <v>0</v>
      </c>
      <c r="V67" s="49">
        <f t="shared" si="531"/>
        <v>0</v>
      </c>
      <c r="W67" s="49">
        <f t="shared" si="531"/>
        <v>0</v>
      </c>
      <c r="X67" s="49">
        <f t="shared" si="531"/>
        <v>0</v>
      </c>
      <c r="Y67" s="49">
        <f t="shared" si="531"/>
        <v>0</v>
      </c>
      <c r="Z67" s="49">
        <f t="shared" si="531"/>
        <v>0</v>
      </c>
      <c r="AA67" s="49">
        <f t="shared" si="531"/>
        <v>0</v>
      </c>
      <c r="AB67" s="49">
        <f t="shared" si="531"/>
        <v>0</v>
      </c>
      <c r="AC67" s="49">
        <f t="shared" si="531"/>
        <v>0</v>
      </c>
      <c r="AD67" s="49">
        <f t="shared" si="531"/>
        <v>0</v>
      </c>
      <c r="AE67" s="49">
        <f t="shared" si="531"/>
        <v>0</v>
      </c>
      <c r="AF67" s="49">
        <f t="shared" si="531"/>
        <v>0</v>
      </c>
      <c r="AG67" s="49">
        <f t="shared" si="531"/>
        <v>0</v>
      </c>
      <c r="AH67" s="49">
        <f t="shared" si="531"/>
        <v>0</v>
      </c>
      <c r="AI67" s="49">
        <f t="shared" si="531"/>
        <v>0</v>
      </c>
      <c r="AJ67" s="49">
        <f t="shared" si="531"/>
        <v>0</v>
      </c>
      <c r="AK67" s="49">
        <f t="shared" si="531"/>
        <v>0</v>
      </c>
      <c r="AL67" s="49">
        <f t="shared" si="531"/>
        <v>0</v>
      </c>
      <c r="AM67" s="49">
        <f t="shared" si="531"/>
        <v>0</v>
      </c>
      <c r="AN67" s="49">
        <f t="shared" si="531"/>
        <v>0</v>
      </c>
      <c r="AO67" s="49">
        <f t="shared" si="531"/>
        <v>0</v>
      </c>
      <c r="AP67" s="49">
        <f t="shared" si="531"/>
        <v>0</v>
      </c>
      <c r="AQ67" s="49">
        <f t="shared" si="531"/>
        <v>0</v>
      </c>
      <c r="AR67" s="49">
        <f t="shared" si="531"/>
        <v>0</v>
      </c>
      <c r="AS67" s="49">
        <f t="shared" si="531"/>
        <v>0</v>
      </c>
      <c r="AT67" s="49">
        <f t="shared" si="531"/>
        <v>0</v>
      </c>
      <c r="AU67" s="49">
        <f t="shared" si="531"/>
        <v>0</v>
      </c>
      <c r="AV67" s="49">
        <f t="shared" si="531"/>
        <v>0</v>
      </c>
      <c r="AW67" s="49">
        <f t="shared" si="531"/>
        <v>0</v>
      </c>
      <c r="AX67" s="49">
        <f t="shared" si="531"/>
        <v>0</v>
      </c>
      <c r="AY67" s="49">
        <f t="shared" si="531"/>
        <v>0</v>
      </c>
      <c r="AZ67" s="49">
        <f t="shared" si="531"/>
        <v>0</v>
      </c>
      <c r="BA67" s="49">
        <f t="shared" si="531"/>
        <v>6</v>
      </c>
      <c r="BB67" s="49">
        <f t="shared" si="531"/>
        <v>148627.101</v>
      </c>
      <c r="BC67" s="49">
        <f t="shared" si="531"/>
        <v>0</v>
      </c>
      <c r="BD67" s="49">
        <f t="shared" si="531"/>
        <v>0</v>
      </c>
      <c r="BE67" s="49">
        <f t="shared" si="531"/>
        <v>0</v>
      </c>
      <c r="BF67" s="49">
        <f t="shared" si="531"/>
        <v>0</v>
      </c>
      <c r="BG67" s="49">
        <f t="shared" si="531"/>
        <v>0</v>
      </c>
      <c r="BH67" s="49">
        <f t="shared" si="531"/>
        <v>0</v>
      </c>
      <c r="BI67" s="49">
        <f t="shared" si="531"/>
        <v>0</v>
      </c>
      <c r="BJ67" s="49">
        <f t="shared" si="531"/>
        <v>0</v>
      </c>
      <c r="BK67" s="49">
        <f t="shared" si="531"/>
        <v>0</v>
      </c>
      <c r="BL67" s="49">
        <f t="shared" si="531"/>
        <v>0</v>
      </c>
      <c r="BM67" s="49">
        <f t="shared" si="531"/>
        <v>0</v>
      </c>
      <c r="BN67" s="49">
        <f t="shared" si="531"/>
        <v>0</v>
      </c>
      <c r="BO67" s="49">
        <f t="shared" si="531"/>
        <v>0</v>
      </c>
      <c r="BP67" s="49">
        <f t="shared" si="531"/>
        <v>0</v>
      </c>
      <c r="BQ67" s="49">
        <f t="shared" si="531"/>
        <v>0</v>
      </c>
      <c r="BR67" s="49">
        <f t="shared" si="531"/>
        <v>0</v>
      </c>
      <c r="BS67" s="49">
        <f t="shared" si="531"/>
        <v>0</v>
      </c>
      <c r="BT67" s="49">
        <f t="shared" si="531"/>
        <v>0</v>
      </c>
      <c r="BU67" s="49">
        <f t="shared" si="531"/>
        <v>0</v>
      </c>
      <c r="BV67" s="49">
        <f t="shared" si="531"/>
        <v>0</v>
      </c>
      <c r="BW67" s="49">
        <f t="shared" si="531"/>
        <v>5</v>
      </c>
      <c r="BX67" s="49">
        <f t="shared" si="531"/>
        <v>148627.101</v>
      </c>
      <c r="BY67" s="49">
        <f t="shared" si="531"/>
        <v>0</v>
      </c>
      <c r="BZ67" s="49">
        <f t="shared" ref="BZ67:EH67" si="532">BZ68</f>
        <v>0</v>
      </c>
      <c r="CA67" s="49">
        <f t="shared" si="532"/>
        <v>0</v>
      </c>
      <c r="CB67" s="49">
        <f t="shared" si="532"/>
        <v>0</v>
      </c>
      <c r="CC67" s="49">
        <f t="shared" si="532"/>
        <v>0</v>
      </c>
      <c r="CD67" s="49">
        <f t="shared" si="532"/>
        <v>0</v>
      </c>
      <c r="CE67" s="49">
        <f t="shared" si="532"/>
        <v>0</v>
      </c>
      <c r="CF67" s="49">
        <f t="shared" si="532"/>
        <v>0</v>
      </c>
      <c r="CG67" s="49">
        <f t="shared" si="532"/>
        <v>0</v>
      </c>
      <c r="CH67" s="49">
        <f t="shared" si="532"/>
        <v>0</v>
      </c>
      <c r="CI67" s="49">
        <f t="shared" si="532"/>
        <v>0</v>
      </c>
      <c r="CJ67" s="49">
        <f t="shared" si="532"/>
        <v>0</v>
      </c>
      <c r="CK67" s="49">
        <f t="shared" si="532"/>
        <v>0</v>
      </c>
      <c r="CL67" s="49">
        <f t="shared" si="532"/>
        <v>0</v>
      </c>
      <c r="CM67" s="49">
        <f t="shared" si="532"/>
        <v>0</v>
      </c>
      <c r="CN67" s="49">
        <f t="shared" si="532"/>
        <v>0</v>
      </c>
      <c r="CO67" s="49">
        <f t="shared" si="532"/>
        <v>0</v>
      </c>
      <c r="CP67" s="49">
        <f t="shared" si="532"/>
        <v>0</v>
      </c>
      <c r="CQ67" s="49">
        <v>0</v>
      </c>
      <c r="CR67" s="49">
        <f t="shared" si="532"/>
        <v>0</v>
      </c>
      <c r="CS67" s="49">
        <f t="shared" si="532"/>
        <v>0</v>
      </c>
      <c r="CT67" s="49">
        <f t="shared" si="532"/>
        <v>0</v>
      </c>
      <c r="CU67" s="49">
        <f t="shared" si="532"/>
        <v>0</v>
      </c>
      <c r="CV67" s="49">
        <f t="shared" si="532"/>
        <v>0</v>
      </c>
      <c r="CW67" s="49">
        <f t="shared" si="532"/>
        <v>0</v>
      </c>
      <c r="CX67" s="49">
        <f t="shared" si="532"/>
        <v>0</v>
      </c>
      <c r="CY67" s="49">
        <f t="shared" si="532"/>
        <v>0</v>
      </c>
      <c r="CZ67" s="49">
        <f t="shared" si="532"/>
        <v>0</v>
      </c>
      <c r="DA67" s="49">
        <f t="shared" si="532"/>
        <v>0</v>
      </c>
      <c r="DB67" s="49">
        <f t="shared" si="532"/>
        <v>0</v>
      </c>
      <c r="DC67" s="49">
        <f t="shared" si="532"/>
        <v>0</v>
      </c>
      <c r="DD67" s="49">
        <f t="shared" si="532"/>
        <v>0</v>
      </c>
      <c r="DE67" s="49">
        <f t="shared" si="532"/>
        <v>0</v>
      </c>
      <c r="DF67" s="49">
        <f t="shared" si="532"/>
        <v>0</v>
      </c>
      <c r="DG67" s="49">
        <f t="shared" si="532"/>
        <v>0</v>
      </c>
      <c r="DH67" s="49">
        <f t="shared" si="532"/>
        <v>0</v>
      </c>
      <c r="DI67" s="49">
        <f t="shared" si="532"/>
        <v>0</v>
      </c>
      <c r="DJ67" s="49">
        <f t="shared" si="532"/>
        <v>0</v>
      </c>
      <c r="DK67" s="49">
        <f t="shared" si="532"/>
        <v>0</v>
      </c>
      <c r="DL67" s="49">
        <f t="shared" si="532"/>
        <v>0</v>
      </c>
      <c r="DM67" s="49">
        <f t="shared" si="532"/>
        <v>0</v>
      </c>
      <c r="DN67" s="49">
        <f t="shared" si="532"/>
        <v>0</v>
      </c>
      <c r="DO67" s="49">
        <f t="shared" si="532"/>
        <v>0</v>
      </c>
      <c r="DP67" s="49">
        <f t="shared" si="532"/>
        <v>0</v>
      </c>
      <c r="DQ67" s="49">
        <f t="shared" si="532"/>
        <v>0</v>
      </c>
      <c r="DR67" s="49">
        <f t="shared" si="532"/>
        <v>0</v>
      </c>
      <c r="DS67" s="49">
        <f t="shared" si="532"/>
        <v>0</v>
      </c>
      <c r="DT67" s="49">
        <f t="shared" si="532"/>
        <v>0</v>
      </c>
      <c r="DU67" s="49">
        <f t="shared" si="532"/>
        <v>0</v>
      </c>
      <c r="DV67" s="49">
        <f t="shared" si="532"/>
        <v>0</v>
      </c>
      <c r="DW67" s="49">
        <f t="shared" si="532"/>
        <v>0</v>
      </c>
      <c r="DX67" s="49">
        <f t="shared" si="532"/>
        <v>0</v>
      </c>
      <c r="DY67" s="49">
        <f t="shared" si="532"/>
        <v>0</v>
      </c>
      <c r="DZ67" s="49">
        <f t="shared" si="532"/>
        <v>0</v>
      </c>
      <c r="EA67" s="50">
        <f t="shared" si="532"/>
        <v>0</v>
      </c>
      <c r="EB67" s="49">
        <f t="shared" si="532"/>
        <v>0</v>
      </c>
      <c r="EC67" s="9">
        <f t="shared" si="532"/>
        <v>0</v>
      </c>
      <c r="ED67" s="9">
        <f t="shared" si="532"/>
        <v>0</v>
      </c>
      <c r="EE67" s="49">
        <f t="shared" si="532"/>
        <v>0</v>
      </c>
      <c r="EF67" s="49">
        <f t="shared" si="532"/>
        <v>0</v>
      </c>
      <c r="EG67" s="49">
        <f t="shared" si="532"/>
        <v>11</v>
      </c>
      <c r="EH67" s="49">
        <f t="shared" si="532"/>
        <v>297254.20199999999</v>
      </c>
      <c r="EJ67" s="26"/>
    </row>
    <row r="68" spans="1:140" ht="30" x14ac:dyDescent="0.25">
      <c r="A68" s="3"/>
      <c r="B68" s="3">
        <v>39</v>
      </c>
      <c r="C68" s="34" t="s">
        <v>207</v>
      </c>
      <c r="D68" s="30">
        <f t="shared" si="65"/>
        <v>9860</v>
      </c>
      <c r="E68" s="30">
        <v>9959</v>
      </c>
      <c r="F68" s="4">
        <v>1.79</v>
      </c>
      <c r="G68" s="8">
        <v>1</v>
      </c>
      <c r="H68" s="8">
        <v>1</v>
      </c>
      <c r="I68" s="30">
        <v>1.4</v>
      </c>
      <c r="J68" s="30">
        <v>1.68</v>
      </c>
      <c r="K68" s="30">
        <v>2.23</v>
      </c>
      <c r="L68" s="30">
        <v>2.57</v>
      </c>
      <c r="M68" s="5"/>
      <c r="N68" s="5">
        <f>SUM(M68/12*9*$D68*$F68*$G68*$I68*N$12)+SUM(M68/12*3*$E68*$F68*$G68*$I68*N$12)</f>
        <v>0</v>
      </c>
      <c r="O68" s="5"/>
      <c r="P68" s="5">
        <f>SUM(O68/12*9*$D68*$F68*$G68*$I68*P$12)+SUM(O68/12*3*$E68*$F68*$G68*$I68*P$12)</f>
        <v>0</v>
      </c>
      <c r="Q68" s="5"/>
      <c r="R68" s="5">
        <f>SUM(Q68/12*9*$D68*$F68*$G68*$I68*R$12)+SUM(Q68/12*3*$E68*$F68*$G68*$I68*R$12)</f>
        <v>0</v>
      </c>
      <c r="S68" s="5"/>
      <c r="T68" s="5">
        <f>SUM(S68/12*9*$D68*$F68*$G68*$I68*T$12)+SUM(S68/12*3*$E68*$F68*$G68*$I68*T$12)</f>
        <v>0</v>
      </c>
      <c r="U68" s="5"/>
      <c r="V68" s="5">
        <f>SUM(U68/12*9*$D68*$F68*$G68*$I68*V$12)+SUM(U68/12*3*$E68*$F68*$G68*$I68*V$12)</f>
        <v>0</v>
      </c>
      <c r="W68" s="5"/>
      <c r="X68" s="5">
        <f>SUM(W68/12*9*$D68*$F68*$G68*$I68*X$12)+SUM(W68/12*3*$E68*$F68*$G68*$I68*X$12)</f>
        <v>0</v>
      </c>
      <c r="Y68" s="5"/>
      <c r="Z68" s="5">
        <f>SUM(Y68/12*9*$D68*$F68*$G68*$J68*Z$12)+SUM(Y68/12*3*$E68*$F68*$G68*$J68*Z$12)</f>
        <v>0</v>
      </c>
      <c r="AA68" s="5"/>
      <c r="AB68" s="5">
        <f>SUM(AA68/12*9*$D68*$F68*$G68*$I68*AB$12)+SUM(AA68/12*3*$E68*$F68*$G68*$I68*AB$12)</f>
        <v>0</v>
      </c>
      <c r="AC68" s="5"/>
      <c r="AD68" s="5">
        <f>SUM(AC68/12*9*$D68*$F68*$G68*$J68*AD$12)+SUM(AC68/12*3*$E68*$F68*$G68*$J68*AD$12)</f>
        <v>0</v>
      </c>
      <c r="AE68" s="5"/>
      <c r="AF68" s="5">
        <f>SUM(AE68/12*9*$D68*$F68*$G68*$J68*AF$12)+SUM(AE68/12*3*$E68*$F68*$G68*$J68*AF$12)</f>
        <v>0</v>
      </c>
      <c r="AG68" s="5"/>
      <c r="AH68" s="5">
        <f>SUM(AG68/12*9*$D68*$F68*$G68*$J68*AH$12)+SUM(AG68/12*3*$E68*$F68*$G68*$J68*AH$12)</f>
        <v>0</v>
      </c>
      <c r="AI68" s="5"/>
      <c r="AJ68" s="5">
        <f>SUM(AI68/12*9*$D68*$F68*$G68*$J68*AJ$12)+SUM(AI68/12*3*$E68*$F68*$G68*$J68*AJ$12)</f>
        <v>0</v>
      </c>
      <c r="AK68" s="5"/>
      <c r="AL68" s="5">
        <f>SUM(AK68/12*9*$D68*$F68*$G68*$J68*AL$12)+SUM(AK68/12*3*$E68*$F68*$G68*$J68*AL$12)</f>
        <v>0</v>
      </c>
      <c r="AM68" s="5"/>
      <c r="AN68" s="5">
        <f>SUM(AM68/12*9*$D68*$F68*$G68*$J68*AN$12)+SUM(AM68/12*3*$E68*$F68*$G68*$J68*AN$12)</f>
        <v>0</v>
      </c>
      <c r="AO68" s="5"/>
      <c r="AP68" s="5">
        <f>SUM(AO68/12*9*$D68*$F68*$G68*$I68*AP$12)+SUM(AO68/12*3*$E68*$F68*$G68*$I68*AP$12)</f>
        <v>0</v>
      </c>
      <c r="AQ68" s="5"/>
      <c r="AR68" s="5">
        <f>SUM(AQ68/12*9*$D68*$F68*$G68*$I68*AR$12)+SUM(AQ68/12*3*$E68*$F68*$G68*$I68*AR$12)</f>
        <v>0</v>
      </c>
      <c r="AS68" s="5"/>
      <c r="AT68" s="5">
        <f>SUM(AS68/12*9*$D68*$F68*$G68*$I68*AT$12)+SUM(AS68/12*3*$E68*$F68*$G68*$I68*AT$12)</f>
        <v>0</v>
      </c>
      <c r="AU68" s="5"/>
      <c r="AV68" s="5">
        <f>SUM(AU68/12*9*$D68*$F68*$G68*$J68*AV$12)+SUM(AU68/12*3*$E68*$F68*$G68*$J68*AV$12)</f>
        <v>0</v>
      </c>
      <c r="AW68" s="5"/>
      <c r="AX68" s="5">
        <f>SUM(AW68/12*9*$D68*$F68*$G68*$I68*AX$12)+SUM(AW68/12*3*$E68*$F68*$G68*$I68*AX$12)</f>
        <v>0</v>
      </c>
      <c r="AY68" s="5"/>
      <c r="AZ68" s="5">
        <f>SUM(AY68/12*9*$D68*$F68*$G68*$I68*AZ$12)+SUM(AY68/12*3*$E68*$F68*$G68*$I68*AZ$12)</f>
        <v>0</v>
      </c>
      <c r="BA68" s="5">
        <v>6</v>
      </c>
      <c r="BB68" s="5">
        <f>SUM(BA68/12*9*$D68*$F68*$G68*$I68*BB$12)+SUM(BA68/12*3*$E68*$F68*$G68*$I68*BB$12)</f>
        <v>148627.101</v>
      </c>
      <c r="BC68" s="5"/>
      <c r="BD68" s="5">
        <f>SUM(BC68/12*9*$D68*$F68*$G68*$I68*BD$12)+SUM(BC68/12*3*$E68*$F68*$G68*$I68*BD$12)</f>
        <v>0</v>
      </c>
      <c r="BE68" s="5"/>
      <c r="BF68" s="5">
        <f>SUM(BE68/12*9*$D68*$F68*$G68*$I68*BF$12)+SUM(BE68/12*3*$E68*$F68*$G68*$I68*BF$12)</f>
        <v>0</v>
      </c>
      <c r="BG68" s="5"/>
      <c r="BH68" s="5">
        <f>SUM(BG68/12*9*$D68*$F68*$G68*$I68*BH$12)+SUM(BG68/12*3*$E68*$F68*$G68*$I68*BH$12)</f>
        <v>0</v>
      </c>
      <c r="BI68" s="5"/>
      <c r="BJ68" s="5">
        <f>SUM(BI68/12*9*$D68*$F68*$G68*$I68*BJ$12)+SUM(BI68/12*3*$E68*$F68*$G68*$I68*BJ$12)</f>
        <v>0</v>
      </c>
      <c r="BK68" s="5"/>
      <c r="BL68" s="5">
        <f>SUM(BK68/12*9*$D68*$F68*$G68*$I68*BL$12)+SUM(BK68/12*3*$E68*$F68*$G68*$I68*BL$12)</f>
        <v>0</v>
      </c>
      <c r="BM68" s="5"/>
      <c r="BN68" s="5">
        <f>SUM(BM68/12*9*$D68*$F68*$G68*$I68*BN$12)+SUM(BM68/12*3*$E68*$F68*$G68*$I68*BN$12)</f>
        <v>0</v>
      </c>
      <c r="BO68" s="5"/>
      <c r="BP68" s="5">
        <f>SUM(BO68/12*9*$D68*$F68*$G68*$I68*BP$12)+SUM(BO68/12*3*$E68*$F68*$G68*$I68*BP$12)</f>
        <v>0</v>
      </c>
      <c r="BQ68" s="5"/>
      <c r="BR68" s="5">
        <f>SUM(BQ68/12*9*$D68*$F68*$G68*$I68*BR$12)+SUM(BQ68/12*3*$E68*$F68*$G68*$I68*BR$12)</f>
        <v>0</v>
      </c>
      <c r="BS68" s="5"/>
      <c r="BT68" s="5">
        <f>SUM(BS68/12*9*$D68*$F68*$G68*$I68*BT$12)+SUM(BS68/12*3*$E68*$F68*$G68*$I68*BT$12)</f>
        <v>0</v>
      </c>
      <c r="BU68" s="5"/>
      <c r="BV68" s="5">
        <f>SUM(BU68/12*9*$D68*$F68*$G68*$I68*BV$12)+SUM(BU68/12*3*$E68*$F68*$G68*$I68*BV$12)</f>
        <v>0</v>
      </c>
      <c r="BW68" s="5">
        <v>5</v>
      </c>
      <c r="BX68" s="5">
        <f>SUM(BW68/12*9*$D68*$F68*$G68*$J68*BX$12)+SUM(BW68/12*3*$E68*$F68*$G68*$J68*BX$12)</f>
        <v>148627.101</v>
      </c>
      <c r="BY68" s="5"/>
      <c r="BZ68" s="5">
        <f>SUM(BY68/12*9*$D68*$F68*$G68*$I68*BZ$12)+SUM(BY68/12*3*$E68*$F68*$G68*$I68*BZ$12)</f>
        <v>0</v>
      </c>
      <c r="CA68" s="5"/>
      <c r="CB68" s="5">
        <f>SUM(CA68/12*9*$D68*$F68*$G68*$I68*CB$12)+SUM(CA68/12*3*$E68*$F68*$G68*$I68*CB$12)</f>
        <v>0</v>
      </c>
      <c r="CC68" s="5"/>
      <c r="CD68" s="5">
        <f>SUM(CC68/12*9*$D68*$F68*$G68*$I68*CD$12)+SUM(CC68/12*3*$E68*$F68*$G68*$I68*CD$12)</f>
        <v>0</v>
      </c>
      <c r="CE68" s="5"/>
      <c r="CF68" s="5">
        <f>SUM(CE68/12*9*$D68*$F68*$G68*$J68*CF$12)+SUM(CE68/12*3*$E68*$F68*$G68*$J68*CF$12)</f>
        <v>0</v>
      </c>
      <c r="CG68" s="5"/>
      <c r="CH68" s="5">
        <f>SUM(CG68/12*9*$D68*$F68*$G68*$J68*CH$12)+SUM(CG68/12*3*$E68*$F68*$G68*$J68*CH$12)</f>
        <v>0</v>
      </c>
      <c r="CI68" s="5"/>
      <c r="CJ68" s="5">
        <f>SUM(CI68/12*9*$D68*$F68*$G68*$I68*CJ$12)+SUM(CI68/12*3*$E68*$F68*$G68*$I68*CJ$12)</f>
        <v>0</v>
      </c>
      <c r="CK68" s="5"/>
      <c r="CL68" s="5">
        <f>SUM(CK68/12*9*$D68*$F68*$G68*$I68*CL$12)+SUM(CK68/12*3*$E68*$F68*$G68*$I68*CL$12)</f>
        <v>0</v>
      </c>
      <c r="CM68" s="5"/>
      <c r="CN68" s="5">
        <f>SUM(CM68/12*9*$D68*$F68*$G68*$I68*CN$12)+SUM(CM68/12*3*$E68*$F68*$G68*$I68*CN$12)</f>
        <v>0</v>
      </c>
      <c r="CO68" s="5"/>
      <c r="CP68" s="5">
        <f>SUM(CO68/12*9*$D68*$F68*$G68*$I68*CP$12)+SUM(CO68/12*3*$E68*$F68*$G68*$I68*CP$12)</f>
        <v>0</v>
      </c>
      <c r="CQ68" s="5"/>
      <c r="CR68" s="5">
        <f>SUM(CQ68/12*9*$D68*$F68*$G68*$I68*CR$12)+SUM(CQ68/12*3*$E68*$F68*$G68*$I68*CR$12)</f>
        <v>0</v>
      </c>
      <c r="CS68" s="5"/>
      <c r="CT68" s="5">
        <f>SUM(CS68/12*9*$D68*$F68*$G68*$I68*CT$12)+SUM(CS68/12*3*$E68*$F68*$G68*$I68*CT$12)</f>
        <v>0</v>
      </c>
      <c r="CU68" s="5"/>
      <c r="CV68" s="5">
        <f>SUM(CU68/12*9*$D68*$F68*$G68*$I68*CV$12)+SUM(CU68/12*3*$E68*$F68*$G68*$I68*CV$12)</f>
        <v>0</v>
      </c>
      <c r="CW68" s="5"/>
      <c r="CX68" s="5">
        <f>SUM(CW68/12*9*$D68*$F68*$G68*$I68*CX$12)+SUM(CW68/12*3*$E68*$F68*$G68*$I68*CX$12)</f>
        <v>0</v>
      </c>
      <c r="CY68" s="5"/>
      <c r="CZ68" s="5">
        <f>SUM(CY68/12*9*$D68*$F68*$G68*$I68*CZ$12)+SUM(CY68/12*3*$E68*$F68*$G68*$I68*CZ$12)</f>
        <v>0</v>
      </c>
      <c r="DA68" s="5"/>
      <c r="DB68" s="5">
        <f>SUM(DA68/12*9*$D68*$F68*$G68*$J68*DB$12)+SUM(DA68/12*3*$E68*$F68*$G68*$J68*DB$12)</f>
        <v>0</v>
      </c>
      <c r="DC68" s="5"/>
      <c r="DD68" s="5">
        <f>SUM(DC68/12*9*$D68*$F68*$G68*$J68*DD$12)+SUM(DC68/12*3*$E68*$F68*$G68*$J68*DD$12)</f>
        <v>0</v>
      </c>
      <c r="DE68" s="5"/>
      <c r="DF68" s="5">
        <f>SUM(DE68/12*9*$D68*$F68*$G68*$I68*DF$12)+SUM(DE68/12*3*$E68*$F68*$G68*$I68*DF$12)</f>
        <v>0</v>
      </c>
      <c r="DG68" s="5"/>
      <c r="DH68" s="5">
        <f>SUM(DG68/12*9*$D68*$F68*$G68*$J68*DH$12)+SUM(DG68/12*3*$E68*$F68*$G68*$J68*DH$12)</f>
        <v>0</v>
      </c>
      <c r="DI68" s="5"/>
      <c r="DJ68" s="5">
        <f>SUM(DI68/12*9*$D68*$F68*$G68*$J68*DJ$12)+SUM(DI68/12*3*$E68*$F68*$G68*$J68*DJ$12)</f>
        <v>0</v>
      </c>
      <c r="DK68" s="5"/>
      <c r="DL68" s="5">
        <f>SUM(DK68/12*9*$D68*$F68*$G68*$J68*DL$12)+SUM(DK68/12*3*$E68*$F68*$G68*$J68*DL$12)</f>
        <v>0</v>
      </c>
      <c r="DM68" s="5"/>
      <c r="DN68" s="5">
        <f>SUM(DM68/12*9*$D68*$F68*$G68*$J68*DN$12)+SUM(DM68/12*3*$E68*$F68*$G68*$J68*DN$12)</f>
        <v>0</v>
      </c>
      <c r="DO68" s="5"/>
      <c r="DP68" s="5">
        <f>SUM(DO68/12*9*$D68*$F68*$G68*$I68*DP$12)+SUM(DO68/12*3*$E68*$F68*$G68*$I68*DP$12)</f>
        <v>0</v>
      </c>
      <c r="DQ68" s="5"/>
      <c r="DR68" s="5">
        <f>SUM(DQ68/12*9*$D68*$F68*$G68*$I68*DR$12)+SUM(DQ68/12*3*$E68*$F68*$G68*$I68*DR$12)</f>
        <v>0</v>
      </c>
      <c r="DS68" s="5"/>
      <c r="DT68" s="5">
        <f>SUM(DS68/12*9*$D68*$F68*$G68*$J68*DT$12)+SUM(DS68/12*3*$E68*$F68*$G68*$J68*DT$12)</f>
        <v>0</v>
      </c>
      <c r="DU68" s="5"/>
      <c r="DV68" s="5">
        <f>SUM(DU68/12*9*$D68*$F68*$G68*$J68*DV$12)+SUM(DU68/12*3*$E68*$F68*$G68*$J68*DV$12)</f>
        <v>0</v>
      </c>
      <c r="DW68" s="5"/>
      <c r="DX68" s="5">
        <f>SUM(DW68/12*9*$D68*$F68*$G68*$J68*DX$12)+SUM(DW68/12*3*$E68*$F68*$G68*$J68*DX$12)</f>
        <v>0</v>
      </c>
      <c r="DY68" s="5"/>
      <c r="DZ68" s="5">
        <f>SUM(DY68/12*9*$D68*$F68*$G68*$K68*DZ$12)+SUM(DY68/12*3*$E68*$F68*$G68*$K68*DZ$12)</f>
        <v>0</v>
      </c>
      <c r="EA68" s="6"/>
      <c r="EB68" s="5">
        <f>SUM(EA68/12*9*$D68*$F68*$G68*$L68*EB$12)+SUM(EA68/12*3*$E68*$F68*$G68*$L68*EB$12)</f>
        <v>0</v>
      </c>
      <c r="EC68" s="5"/>
      <c r="ED68" s="5">
        <f>SUM(EC68/12*9*$D68*$F68*$G68*$I68*ED$12)+SUM(EC68/12*3*$E68*$F68*$G68*$I68*ED$12)</f>
        <v>0</v>
      </c>
      <c r="EE68" s="5"/>
      <c r="EF68" s="5">
        <f>SUM(EE68/12*9*$D68*$F68*$G68*$I68*EF$12)+SUM(EE68/12*3*$E68*$F68*$G68*$I68*EF$12)</f>
        <v>0</v>
      </c>
      <c r="EG68" s="7">
        <f>SUM(Q68,W68,S68,M68,O68,BS68,CO68,DE68,DQ68,BU68,DO68,BG68,AW68,AO68,AQ68,AS68,BI68,CM68,U68,DW68,DC68,BW68,DU68,CE68,DG68,DK68,DI68,AC68,AE68,AG68,AI68,Y68,AK68,AM68,CG68,DY68,EA68,AU68,DS68,BK68,AY68,BA68,CQ68,CS68,CU68,CW68,CY68,BM68,BC68,BO68,BE68,BQ68,CI68,CC68,CK68,AA68,BY68,DA68,DM68,CA68,EC68,EE68)</f>
        <v>11</v>
      </c>
      <c r="EH68" s="7">
        <f>SUM(R68,X68,T68,N68,P68,BT68,CP68,DF68,DR68,BV68,DP68,BH68,AX68,AP68,AR68,AT68,BJ68,CN68,V68,DX68,DD68,BX68,DV68,CF68,DH68,DL68,DJ68,AD68,AF68,AH68,AJ68,Z68,AL68,AN68,CH68,DZ68,EB68,AV68,DT68,BL68,AZ68,BB68,CR68,CT68,CV68,CX68,CZ68,BN68,BD68,BP68,BF68,BR68,CJ68,CD68,CL68,AB68,BZ68,DB68,DN68,CB68,ED68,EF68)</f>
        <v>297254.20199999999</v>
      </c>
      <c r="EJ68" s="26"/>
    </row>
    <row r="69" spans="1:140" s="27" customFormat="1" x14ac:dyDescent="0.25">
      <c r="A69" s="51">
        <v>18</v>
      </c>
      <c r="B69" s="58"/>
      <c r="C69" s="45" t="s">
        <v>208</v>
      </c>
      <c r="D69" s="59">
        <f>D68</f>
        <v>9860</v>
      </c>
      <c r="E69" s="59">
        <v>9959</v>
      </c>
      <c r="F69" s="53">
        <v>2.74</v>
      </c>
      <c r="G69" s="60">
        <v>1</v>
      </c>
      <c r="H69" s="60">
        <v>1</v>
      </c>
      <c r="I69" s="52"/>
      <c r="J69" s="52"/>
      <c r="K69" s="52"/>
      <c r="L69" s="52">
        <v>2.57</v>
      </c>
      <c r="M69" s="49">
        <f>SUM(M70:M73)</f>
        <v>0</v>
      </c>
      <c r="N69" s="49">
        <f t="shared" ref="N69:BY69" si="533">SUM(N70:N73)</f>
        <v>0</v>
      </c>
      <c r="O69" s="49">
        <f t="shared" si="533"/>
        <v>0</v>
      </c>
      <c r="P69" s="49">
        <f t="shared" si="533"/>
        <v>0</v>
      </c>
      <c r="Q69" s="49">
        <f t="shared" si="533"/>
        <v>0</v>
      </c>
      <c r="R69" s="49">
        <f t="shared" si="533"/>
        <v>0</v>
      </c>
      <c r="S69" s="49">
        <f t="shared" si="533"/>
        <v>0</v>
      </c>
      <c r="T69" s="49">
        <f t="shared" si="533"/>
        <v>0</v>
      </c>
      <c r="U69" s="49">
        <f t="shared" si="533"/>
        <v>0</v>
      </c>
      <c r="V69" s="49">
        <f t="shared" si="533"/>
        <v>0</v>
      </c>
      <c r="W69" s="49">
        <f t="shared" si="533"/>
        <v>0</v>
      </c>
      <c r="X69" s="49">
        <f t="shared" si="533"/>
        <v>0</v>
      </c>
      <c r="Y69" s="49">
        <f t="shared" si="533"/>
        <v>2</v>
      </c>
      <c r="Z69" s="49">
        <f t="shared" si="533"/>
        <v>26570.207999999999</v>
      </c>
      <c r="AA69" s="49">
        <f t="shared" si="533"/>
        <v>0</v>
      </c>
      <c r="AB69" s="49">
        <f t="shared" si="533"/>
        <v>0</v>
      </c>
      <c r="AC69" s="49">
        <f t="shared" si="533"/>
        <v>5</v>
      </c>
      <c r="AD69" s="49">
        <f t="shared" si="533"/>
        <v>79710.623999999996</v>
      </c>
      <c r="AE69" s="49">
        <f t="shared" si="533"/>
        <v>7</v>
      </c>
      <c r="AF69" s="49">
        <f t="shared" si="533"/>
        <v>132851.03999999998</v>
      </c>
      <c r="AG69" s="49">
        <f t="shared" si="533"/>
        <v>0</v>
      </c>
      <c r="AH69" s="49">
        <f t="shared" si="533"/>
        <v>0</v>
      </c>
      <c r="AI69" s="49">
        <f t="shared" si="533"/>
        <v>8</v>
      </c>
      <c r="AJ69" s="49">
        <f t="shared" si="533"/>
        <v>146136.144</v>
      </c>
      <c r="AK69" s="49">
        <f t="shared" si="533"/>
        <v>0</v>
      </c>
      <c r="AL69" s="49">
        <f t="shared" si="533"/>
        <v>0</v>
      </c>
      <c r="AM69" s="49">
        <f t="shared" si="533"/>
        <v>3</v>
      </c>
      <c r="AN69" s="49">
        <f t="shared" si="533"/>
        <v>39855.311999999998</v>
      </c>
      <c r="AO69" s="49">
        <f t="shared" si="533"/>
        <v>0</v>
      </c>
      <c r="AP69" s="49">
        <f t="shared" si="533"/>
        <v>0</v>
      </c>
      <c r="AQ69" s="49">
        <f t="shared" si="533"/>
        <v>0</v>
      </c>
      <c r="AR69" s="49">
        <f t="shared" si="533"/>
        <v>0</v>
      </c>
      <c r="AS69" s="49">
        <f t="shared" si="533"/>
        <v>0</v>
      </c>
      <c r="AT69" s="49">
        <f t="shared" si="533"/>
        <v>0</v>
      </c>
      <c r="AU69" s="49">
        <f t="shared" si="533"/>
        <v>0</v>
      </c>
      <c r="AV69" s="49">
        <f t="shared" si="533"/>
        <v>0</v>
      </c>
      <c r="AW69" s="49">
        <f t="shared" si="533"/>
        <v>0</v>
      </c>
      <c r="AX69" s="49">
        <f t="shared" si="533"/>
        <v>0</v>
      </c>
      <c r="AY69" s="49">
        <f t="shared" si="533"/>
        <v>0</v>
      </c>
      <c r="AZ69" s="49">
        <f t="shared" si="533"/>
        <v>0</v>
      </c>
      <c r="BA69" s="49">
        <f t="shared" si="533"/>
        <v>12</v>
      </c>
      <c r="BB69" s="49">
        <f t="shared" si="533"/>
        <v>177134.72</v>
      </c>
      <c r="BC69" s="49">
        <f t="shared" si="533"/>
        <v>0</v>
      </c>
      <c r="BD69" s="49">
        <f t="shared" si="533"/>
        <v>0</v>
      </c>
      <c r="BE69" s="49">
        <f t="shared" si="533"/>
        <v>0</v>
      </c>
      <c r="BF69" s="49">
        <f t="shared" si="533"/>
        <v>0</v>
      </c>
      <c r="BG69" s="49">
        <f t="shared" si="533"/>
        <v>3</v>
      </c>
      <c r="BH69" s="49">
        <f t="shared" si="533"/>
        <v>44283.68</v>
      </c>
      <c r="BI69" s="49">
        <f t="shared" si="533"/>
        <v>0</v>
      </c>
      <c r="BJ69" s="49">
        <f t="shared" si="533"/>
        <v>0</v>
      </c>
      <c r="BK69" s="49">
        <f t="shared" si="533"/>
        <v>0</v>
      </c>
      <c r="BL69" s="49">
        <f t="shared" si="533"/>
        <v>0</v>
      </c>
      <c r="BM69" s="49">
        <f t="shared" si="533"/>
        <v>3</v>
      </c>
      <c r="BN69" s="49">
        <f t="shared" si="533"/>
        <v>33212.759999999995</v>
      </c>
      <c r="BO69" s="49">
        <f t="shared" si="533"/>
        <v>0</v>
      </c>
      <c r="BP69" s="49">
        <f t="shared" si="533"/>
        <v>0</v>
      </c>
      <c r="BQ69" s="49">
        <f t="shared" si="533"/>
        <v>0</v>
      </c>
      <c r="BR69" s="49">
        <f t="shared" si="533"/>
        <v>0</v>
      </c>
      <c r="BS69" s="49">
        <f t="shared" si="533"/>
        <v>15</v>
      </c>
      <c r="BT69" s="49">
        <f t="shared" si="533"/>
        <v>166063.79999999999</v>
      </c>
      <c r="BU69" s="49">
        <f t="shared" si="533"/>
        <v>7</v>
      </c>
      <c r="BV69" s="49">
        <f t="shared" si="533"/>
        <v>77496.44</v>
      </c>
      <c r="BW69" s="49">
        <f t="shared" si="533"/>
        <v>4</v>
      </c>
      <c r="BX69" s="49">
        <f t="shared" si="533"/>
        <v>53140.415999999997</v>
      </c>
      <c r="BY69" s="49">
        <f t="shared" si="533"/>
        <v>0</v>
      </c>
      <c r="BZ69" s="49">
        <f t="shared" ref="BZ69:EH69" si="534">SUM(BZ70:BZ73)</f>
        <v>0</v>
      </c>
      <c r="CA69" s="49">
        <f t="shared" si="534"/>
        <v>0</v>
      </c>
      <c r="CB69" s="49">
        <f t="shared" si="534"/>
        <v>0</v>
      </c>
      <c r="CC69" s="49">
        <f t="shared" si="534"/>
        <v>0</v>
      </c>
      <c r="CD69" s="49">
        <f t="shared" si="534"/>
        <v>0</v>
      </c>
      <c r="CE69" s="49">
        <f t="shared" si="534"/>
        <v>5</v>
      </c>
      <c r="CF69" s="49">
        <f t="shared" si="534"/>
        <v>66425.52</v>
      </c>
      <c r="CG69" s="49">
        <f t="shared" si="534"/>
        <v>0</v>
      </c>
      <c r="CH69" s="49">
        <f t="shared" si="534"/>
        <v>0</v>
      </c>
      <c r="CI69" s="49">
        <f t="shared" si="534"/>
        <v>0</v>
      </c>
      <c r="CJ69" s="49">
        <f t="shared" si="534"/>
        <v>0</v>
      </c>
      <c r="CK69" s="49">
        <f t="shared" si="534"/>
        <v>0</v>
      </c>
      <c r="CL69" s="49">
        <f t="shared" si="534"/>
        <v>0</v>
      </c>
      <c r="CM69" s="49">
        <f t="shared" si="534"/>
        <v>0</v>
      </c>
      <c r="CN69" s="49">
        <f t="shared" si="534"/>
        <v>0</v>
      </c>
      <c r="CO69" s="49">
        <f t="shared" si="534"/>
        <v>34</v>
      </c>
      <c r="CP69" s="49">
        <f t="shared" si="534"/>
        <v>376411.27999999997</v>
      </c>
      <c r="CQ69" s="49">
        <v>0</v>
      </c>
      <c r="CR69" s="49">
        <f t="shared" si="534"/>
        <v>0</v>
      </c>
      <c r="CS69" s="49">
        <f t="shared" si="534"/>
        <v>0</v>
      </c>
      <c r="CT69" s="49">
        <f t="shared" si="534"/>
        <v>0</v>
      </c>
      <c r="CU69" s="49">
        <f t="shared" si="534"/>
        <v>0</v>
      </c>
      <c r="CV69" s="49">
        <f t="shared" si="534"/>
        <v>0</v>
      </c>
      <c r="CW69" s="49">
        <f t="shared" si="534"/>
        <v>0</v>
      </c>
      <c r="CX69" s="49">
        <f t="shared" si="534"/>
        <v>0</v>
      </c>
      <c r="CY69" s="49">
        <f t="shared" si="534"/>
        <v>0</v>
      </c>
      <c r="CZ69" s="49">
        <f t="shared" si="534"/>
        <v>0</v>
      </c>
      <c r="DA69" s="49">
        <f t="shared" si="534"/>
        <v>0</v>
      </c>
      <c r="DB69" s="49">
        <f t="shared" si="534"/>
        <v>0</v>
      </c>
      <c r="DC69" s="49">
        <f t="shared" si="534"/>
        <v>0</v>
      </c>
      <c r="DD69" s="49">
        <f t="shared" si="534"/>
        <v>0</v>
      </c>
      <c r="DE69" s="49">
        <f t="shared" si="534"/>
        <v>0</v>
      </c>
      <c r="DF69" s="49">
        <f t="shared" si="534"/>
        <v>0</v>
      </c>
      <c r="DG69" s="49">
        <f t="shared" si="534"/>
        <v>21</v>
      </c>
      <c r="DH69" s="49">
        <f t="shared" si="534"/>
        <v>278987.18400000001</v>
      </c>
      <c r="DI69" s="49">
        <f t="shared" si="534"/>
        <v>4</v>
      </c>
      <c r="DJ69" s="49">
        <f t="shared" si="534"/>
        <v>53140.415999999997</v>
      </c>
      <c r="DK69" s="49">
        <f t="shared" si="534"/>
        <v>18</v>
      </c>
      <c r="DL69" s="49">
        <f t="shared" si="534"/>
        <v>239131.872</v>
      </c>
      <c r="DM69" s="49">
        <f t="shared" si="534"/>
        <v>0</v>
      </c>
      <c r="DN69" s="49">
        <f t="shared" si="534"/>
        <v>0</v>
      </c>
      <c r="DO69" s="49">
        <f t="shared" si="534"/>
        <v>3</v>
      </c>
      <c r="DP69" s="49">
        <f t="shared" si="534"/>
        <v>44283.68</v>
      </c>
      <c r="DQ69" s="49">
        <f t="shared" si="534"/>
        <v>0</v>
      </c>
      <c r="DR69" s="49">
        <f t="shared" si="534"/>
        <v>0</v>
      </c>
      <c r="DS69" s="49">
        <f t="shared" si="534"/>
        <v>0</v>
      </c>
      <c r="DT69" s="49">
        <f t="shared" si="534"/>
        <v>0</v>
      </c>
      <c r="DU69" s="49">
        <f t="shared" si="534"/>
        <v>1</v>
      </c>
      <c r="DV69" s="49">
        <f t="shared" si="534"/>
        <v>13285.103999999999</v>
      </c>
      <c r="DW69" s="49">
        <f t="shared" si="534"/>
        <v>2</v>
      </c>
      <c r="DX69" s="49">
        <f t="shared" si="534"/>
        <v>26570.207999999999</v>
      </c>
      <c r="DY69" s="49">
        <f t="shared" si="534"/>
        <v>1</v>
      </c>
      <c r="DZ69" s="49">
        <f t="shared" si="534"/>
        <v>17634.394</v>
      </c>
      <c r="EA69" s="50">
        <f t="shared" si="534"/>
        <v>0</v>
      </c>
      <c r="EB69" s="49">
        <f t="shared" si="534"/>
        <v>0</v>
      </c>
      <c r="EC69" s="9">
        <f t="shared" si="534"/>
        <v>0</v>
      </c>
      <c r="ED69" s="9">
        <f t="shared" si="534"/>
        <v>0</v>
      </c>
      <c r="EE69" s="49">
        <f t="shared" si="534"/>
        <v>0</v>
      </c>
      <c r="EF69" s="49">
        <f t="shared" si="534"/>
        <v>0</v>
      </c>
      <c r="EG69" s="49">
        <f t="shared" si="534"/>
        <v>158</v>
      </c>
      <c r="EH69" s="49">
        <f t="shared" si="534"/>
        <v>2092324.8020000001</v>
      </c>
      <c r="EJ69" s="26"/>
    </row>
    <row r="70" spans="1:140" ht="30" x14ac:dyDescent="0.25">
      <c r="A70" s="3"/>
      <c r="B70" s="3">
        <v>40</v>
      </c>
      <c r="C70" s="37" t="s">
        <v>209</v>
      </c>
      <c r="D70" s="30">
        <f t="shared" si="65"/>
        <v>9860</v>
      </c>
      <c r="E70" s="30">
        <v>9959</v>
      </c>
      <c r="F70" s="4">
        <v>1.6</v>
      </c>
      <c r="G70" s="8">
        <v>1</v>
      </c>
      <c r="H70" s="8">
        <v>1</v>
      </c>
      <c r="I70" s="30">
        <v>1.4</v>
      </c>
      <c r="J70" s="30">
        <v>1.68</v>
      </c>
      <c r="K70" s="30">
        <v>2.23</v>
      </c>
      <c r="L70" s="30">
        <v>2.57</v>
      </c>
      <c r="M70" s="5"/>
      <c r="N70" s="5">
        <f t="shared" ref="N70:N73" si="535">SUM(M70/12*9*$D70*$F70*$G70*$I70*N$12)+SUM(M70/12*3*$E70*$F70*$G70*$I70*N$12)</f>
        <v>0</v>
      </c>
      <c r="O70" s="5"/>
      <c r="P70" s="5">
        <f t="shared" ref="P70:P73" si="536">SUM(O70/12*9*$D70*$F70*$G70*$I70*P$12)+SUM(O70/12*3*$E70*$F70*$G70*$I70*P$12)</f>
        <v>0</v>
      </c>
      <c r="Q70" s="5"/>
      <c r="R70" s="5">
        <f t="shared" ref="R70:R73" si="537">SUM(Q70/12*9*$D70*$F70*$G70*$I70*R$12)+SUM(Q70/12*3*$E70*$F70*$G70*$I70*R$12)</f>
        <v>0</v>
      </c>
      <c r="S70" s="5">
        <v>0</v>
      </c>
      <c r="T70" s="5">
        <f t="shared" ref="T70:T73" si="538">SUM(S70/12*9*$D70*$F70*$G70*$I70*T$12)+SUM(S70/12*3*$E70*$F70*$G70*$I70*T$12)</f>
        <v>0</v>
      </c>
      <c r="U70" s="5"/>
      <c r="V70" s="5">
        <f t="shared" ref="V70:V73" si="539">SUM(U70/12*9*$D70*$F70*$G70*$I70*V$12)+SUM(U70/12*3*$E70*$F70*$G70*$I70*V$12)</f>
        <v>0</v>
      </c>
      <c r="W70" s="5">
        <v>0</v>
      </c>
      <c r="X70" s="5">
        <f t="shared" ref="X70:X73" si="540">SUM(W70/12*9*$D70*$F70*$G70*$I70*X$12)+SUM(W70/12*3*$E70*$F70*$G70*$I70*X$12)</f>
        <v>0</v>
      </c>
      <c r="Y70" s="5"/>
      <c r="Z70" s="5">
        <f t="shared" ref="Z70:Z73" si="541">SUM(Y70/12*9*$D70*$F70*$G70*$J70*Z$12)+SUM(Y70/12*3*$E70*$F70*$G70*$J70*Z$12)</f>
        <v>0</v>
      </c>
      <c r="AA70" s="5"/>
      <c r="AB70" s="5">
        <f t="shared" ref="AB70:AB73" si="542">SUM(AA70/12*9*$D70*$F70*$G70*$I70*AB$12)+SUM(AA70/12*3*$E70*$F70*$G70*$I70*AB$12)</f>
        <v>0</v>
      </c>
      <c r="AC70" s="5">
        <v>1</v>
      </c>
      <c r="AD70" s="5">
        <f t="shared" ref="AD70:AD73" si="543">SUM(AC70/12*9*$D70*$F70*$G70*$J70*AD$12)+SUM(AC70/12*3*$E70*$F70*$G70*$J70*AD$12)</f>
        <v>26570.207999999999</v>
      </c>
      <c r="AE70" s="5">
        <v>3</v>
      </c>
      <c r="AF70" s="5">
        <f t="shared" ref="AF70:AF73" si="544">SUM(AE70/12*9*$D70*$F70*$G70*$J70*AF$12)+SUM(AE70/12*3*$E70*$F70*$G70*$J70*AF$12)</f>
        <v>79710.623999999996</v>
      </c>
      <c r="AG70" s="5">
        <v>0</v>
      </c>
      <c r="AH70" s="5">
        <f t="shared" ref="AH70:AH73" si="545">SUM(AG70/12*9*$D70*$F70*$G70*$J70*AH$12)+SUM(AG70/12*3*$E70*$F70*$G70*$J70*AH$12)</f>
        <v>0</v>
      </c>
      <c r="AI70" s="5">
        <v>3</v>
      </c>
      <c r="AJ70" s="5">
        <f t="shared" ref="AJ70:AJ73" si="546">SUM(AI70/12*9*$D70*$F70*$G70*$J70*AJ$12)+SUM(AI70/12*3*$E70*$F70*$G70*$J70*AJ$12)</f>
        <v>79710.623999999996</v>
      </c>
      <c r="AK70" s="5"/>
      <c r="AL70" s="5">
        <f t="shared" ref="AL70:AL73" si="547">SUM(AK70/12*9*$D70*$F70*$G70*$J70*AL$12)+SUM(AK70/12*3*$E70*$F70*$G70*$J70*AL$12)</f>
        <v>0</v>
      </c>
      <c r="AM70" s="5">
        <v>0</v>
      </c>
      <c r="AN70" s="5">
        <f t="shared" ref="AN70:AN73" si="548">SUM(AM70/12*9*$D70*$F70*$G70*$J70*AN$12)+SUM(AM70/12*3*$E70*$F70*$G70*$J70*AN$12)</f>
        <v>0</v>
      </c>
      <c r="AO70" s="5">
        <v>0</v>
      </c>
      <c r="AP70" s="5">
        <f t="shared" ref="AP70:AP73" si="549">SUM(AO70/12*9*$D70*$F70*$G70*$I70*AP$12)+SUM(AO70/12*3*$E70*$F70*$G70*$I70*AP$12)</f>
        <v>0</v>
      </c>
      <c r="AQ70" s="5"/>
      <c r="AR70" s="5">
        <f t="shared" ref="AR70:AR73" si="550">SUM(AQ70/12*9*$D70*$F70*$G70*$I70*AR$12)+SUM(AQ70/12*3*$E70*$F70*$G70*$I70*AR$12)</f>
        <v>0</v>
      </c>
      <c r="AS70" s="5"/>
      <c r="AT70" s="5">
        <f t="shared" ref="AT70:AT73" si="551">SUM(AS70/12*9*$D70*$F70*$G70*$I70*AT$12)+SUM(AS70/12*3*$E70*$F70*$G70*$I70*AT$12)</f>
        <v>0</v>
      </c>
      <c r="AU70" s="5"/>
      <c r="AV70" s="5">
        <f t="shared" ref="AV70:AV73" si="552">SUM(AU70/12*9*$D70*$F70*$G70*$J70*AV$12)+SUM(AU70/12*3*$E70*$F70*$G70*$J70*AV$12)</f>
        <v>0</v>
      </c>
      <c r="AW70" s="5">
        <v>0</v>
      </c>
      <c r="AX70" s="5">
        <f t="shared" ref="AX70:AX73" si="553">SUM(AW70/12*9*$D70*$F70*$G70*$I70*AX$12)+SUM(AW70/12*3*$E70*$F70*$G70*$I70*AX$12)</f>
        <v>0</v>
      </c>
      <c r="AY70" s="5"/>
      <c r="AZ70" s="5">
        <f t="shared" ref="AZ70:AZ73" si="554">SUM(AY70/12*9*$D70*$F70*$G70*$I70*AZ$12)+SUM(AY70/12*3*$E70*$F70*$G70*$I70*AZ$12)</f>
        <v>0</v>
      </c>
      <c r="BA70" s="5">
        <v>4</v>
      </c>
      <c r="BB70" s="5">
        <f t="shared" ref="BB70:BB73" si="555">SUM(BA70/12*9*$D70*$F70*$G70*$I70*BB$12)+SUM(BA70/12*3*$E70*$F70*$G70*$I70*BB$12)</f>
        <v>88567.360000000001</v>
      </c>
      <c r="BC70" s="5"/>
      <c r="BD70" s="5">
        <f t="shared" ref="BD70:BD73" si="556">SUM(BC70/12*9*$D70*$F70*$G70*$I70*BD$12)+SUM(BC70/12*3*$E70*$F70*$G70*$I70*BD$12)</f>
        <v>0</v>
      </c>
      <c r="BE70" s="5"/>
      <c r="BF70" s="5">
        <f t="shared" ref="BF70:BF73" si="557">SUM(BE70/12*9*$D70*$F70*$G70*$I70*BF$12)+SUM(BE70/12*3*$E70*$F70*$G70*$I70*BF$12)</f>
        <v>0</v>
      </c>
      <c r="BG70" s="5">
        <v>1</v>
      </c>
      <c r="BH70" s="5">
        <f t="shared" ref="BH70:BH73" si="558">SUM(BG70/12*9*$D70*$F70*$G70*$I70*BH$12)+SUM(BG70/12*3*$E70*$F70*$G70*$I70*BH$12)</f>
        <v>22141.84</v>
      </c>
      <c r="BI70" s="5"/>
      <c r="BJ70" s="5">
        <f t="shared" ref="BJ70:BJ73" si="559">SUM(BI70/12*9*$D70*$F70*$G70*$I70*BJ$12)+SUM(BI70/12*3*$E70*$F70*$G70*$I70*BJ$12)</f>
        <v>0</v>
      </c>
      <c r="BK70" s="5"/>
      <c r="BL70" s="5">
        <f t="shared" ref="BL70:BL73" si="560">SUM(BK70/12*9*$D70*$F70*$G70*$I70*BL$12)+SUM(BK70/12*3*$E70*$F70*$G70*$I70*BL$12)</f>
        <v>0</v>
      </c>
      <c r="BM70" s="5"/>
      <c r="BN70" s="5">
        <f t="shared" ref="BN70:BN73" si="561">SUM(BM70/12*9*$D70*$F70*$G70*$I70*BN$12)+SUM(BM70/12*3*$E70*$F70*$G70*$I70*BN$12)</f>
        <v>0</v>
      </c>
      <c r="BO70" s="5"/>
      <c r="BP70" s="5">
        <f t="shared" ref="BP70:BP73" si="562">SUM(BO70/12*9*$D70*$F70*$G70*$I70*BP$12)+SUM(BO70/12*3*$E70*$F70*$G70*$I70*BP$12)</f>
        <v>0</v>
      </c>
      <c r="BQ70" s="5"/>
      <c r="BR70" s="5">
        <f t="shared" ref="BR70:BR73" si="563">SUM(BQ70/12*9*$D70*$F70*$G70*$I70*BR$12)+SUM(BQ70/12*3*$E70*$F70*$G70*$I70*BR$12)</f>
        <v>0</v>
      </c>
      <c r="BS70" s="5"/>
      <c r="BT70" s="5">
        <f t="shared" ref="BT70:BT73" si="564">SUM(BS70/12*9*$D70*$F70*$G70*$I70*BT$12)+SUM(BS70/12*3*$E70*$F70*$G70*$I70*BT$12)</f>
        <v>0</v>
      </c>
      <c r="BU70" s="5">
        <v>0</v>
      </c>
      <c r="BV70" s="5">
        <f t="shared" ref="BV70:BV73" si="565">SUM(BU70/12*9*$D70*$F70*$G70*$I70*BV$12)+SUM(BU70/12*3*$E70*$F70*$G70*$I70*BV$12)</f>
        <v>0</v>
      </c>
      <c r="BW70" s="5">
        <v>0</v>
      </c>
      <c r="BX70" s="5">
        <f t="shared" ref="BX70:BX73" si="566">SUM(BW70/12*9*$D70*$F70*$G70*$J70*BX$12)+SUM(BW70/12*3*$E70*$F70*$G70*$J70*BX$12)</f>
        <v>0</v>
      </c>
      <c r="BY70" s="5"/>
      <c r="BZ70" s="5">
        <f t="shared" ref="BZ70:BZ73" si="567">SUM(BY70/12*9*$D70*$F70*$G70*$I70*BZ$12)+SUM(BY70/12*3*$E70*$F70*$G70*$I70*BZ$12)</f>
        <v>0</v>
      </c>
      <c r="CA70" s="5"/>
      <c r="CB70" s="5">
        <f t="shared" ref="CB70:CB73" si="568">SUM(CA70/12*9*$D70*$F70*$G70*$I70*CB$12)+SUM(CA70/12*3*$E70*$F70*$G70*$I70*CB$12)</f>
        <v>0</v>
      </c>
      <c r="CC70" s="5"/>
      <c r="CD70" s="5">
        <f t="shared" ref="CD70:CD73" si="569">SUM(CC70/12*9*$D70*$F70*$G70*$I70*CD$12)+SUM(CC70/12*3*$E70*$F70*$G70*$I70*CD$12)</f>
        <v>0</v>
      </c>
      <c r="CE70" s="5">
        <v>0</v>
      </c>
      <c r="CF70" s="5">
        <f t="shared" ref="CF70:CF73" si="570">SUM(CE70/12*9*$D70*$F70*$G70*$J70*CF$12)+SUM(CE70/12*3*$E70*$F70*$G70*$J70*CF$12)</f>
        <v>0</v>
      </c>
      <c r="CG70" s="5"/>
      <c r="CH70" s="5">
        <f t="shared" ref="CH70:CH73" si="571">SUM(CG70/12*9*$D70*$F70*$G70*$J70*CH$12)+SUM(CG70/12*3*$E70*$F70*$G70*$J70*CH$12)</f>
        <v>0</v>
      </c>
      <c r="CI70" s="5"/>
      <c r="CJ70" s="5">
        <f t="shared" ref="CJ70:CJ73" si="572">SUM(CI70/12*9*$D70*$F70*$G70*$I70*CJ$12)+SUM(CI70/12*3*$E70*$F70*$G70*$I70*CJ$12)</f>
        <v>0</v>
      </c>
      <c r="CK70" s="5"/>
      <c r="CL70" s="5">
        <f t="shared" ref="CL70:CL73" si="573">SUM(CK70/12*9*$D70*$F70*$G70*$I70*CL$12)+SUM(CK70/12*3*$E70*$F70*$G70*$I70*CL$12)</f>
        <v>0</v>
      </c>
      <c r="CM70" s="5">
        <v>0</v>
      </c>
      <c r="CN70" s="5">
        <f t="shared" ref="CN70:CN73" si="574">SUM(CM70/12*9*$D70*$F70*$G70*$I70*CN$12)+SUM(CM70/12*3*$E70*$F70*$G70*$I70*CN$12)</f>
        <v>0</v>
      </c>
      <c r="CO70" s="5">
        <v>0</v>
      </c>
      <c r="CP70" s="5">
        <f t="shared" ref="CP70:CP73" si="575">SUM(CO70/12*9*$D70*$F70*$G70*$I70*CP$12)+SUM(CO70/12*3*$E70*$F70*$G70*$I70*CP$12)</f>
        <v>0</v>
      </c>
      <c r="CQ70" s="5"/>
      <c r="CR70" s="5">
        <f t="shared" ref="CR70:CR73" si="576">SUM(CQ70/12*9*$D70*$F70*$G70*$I70*CR$12)+SUM(CQ70/12*3*$E70*$F70*$G70*$I70*CR$12)</f>
        <v>0</v>
      </c>
      <c r="CS70" s="5"/>
      <c r="CT70" s="5">
        <f t="shared" ref="CT70:CT73" si="577">SUM(CS70/12*9*$D70*$F70*$G70*$I70*CT$12)+SUM(CS70/12*3*$E70*$F70*$G70*$I70*CT$12)</f>
        <v>0</v>
      </c>
      <c r="CU70" s="5"/>
      <c r="CV70" s="5">
        <f t="shared" ref="CV70:CV73" si="578">SUM(CU70/12*9*$D70*$F70*$G70*$I70*CV$12)+SUM(CU70/12*3*$E70*$F70*$G70*$I70*CV$12)</f>
        <v>0</v>
      </c>
      <c r="CW70" s="5"/>
      <c r="CX70" s="5">
        <f t="shared" ref="CX70:CX73" si="579">SUM(CW70/12*9*$D70*$F70*$G70*$I70*CX$12)+SUM(CW70/12*3*$E70*$F70*$G70*$I70*CX$12)</f>
        <v>0</v>
      </c>
      <c r="CY70" s="5"/>
      <c r="CZ70" s="5">
        <f t="shared" ref="CZ70:CZ73" si="580">SUM(CY70/12*9*$D70*$F70*$G70*$I70*CZ$12)+SUM(CY70/12*3*$E70*$F70*$G70*$I70*CZ$12)</f>
        <v>0</v>
      </c>
      <c r="DA70" s="5">
        <v>0</v>
      </c>
      <c r="DB70" s="5">
        <f t="shared" ref="DB70:DB73" si="581">SUM(DA70/12*9*$D70*$F70*$G70*$J70*DB$12)+SUM(DA70/12*3*$E70*$F70*$G70*$J70*DB$12)</f>
        <v>0</v>
      </c>
      <c r="DC70" s="5">
        <v>0</v>
      </c>
      <c r="DD70" s="5">
        <f t="shared" ref="DD70:DD73" si="582">SUM(DC70/12*9*$D70*$F70*$G70*$J70*DD$12)+SUM(DC70/12*3*$E70*$F70*$G70*$J70*DD$12)</f>
        <v>0</v>
      </c>
      <c r="DE70" s="5">
        <v>0</v>
      </c>
      <c r="DF70" s="5">
        <f t="shared" ref="DF70:DF73" si="583">SUM(DE70/12*9*$D70*$F70*$G70*$I70*DF$12)+SUM(DE70/12*3*$E70*$F70*$G70*$I70*DF$12)</f>
        <v>0</v>
      </c>
      <c r="DG70" s="5">
        <v>0</v>
      </c>
      <c r="DH70" s="5">
        <f t="shared" ref="DH70:DH73" si="584">SUM(DG70/12*9*$D70*$F70*$G70*$J70*DH$12)+SUM(DG70/12*3*$E70*$F70*$G70*$J70*DH$12)</f>
        <v>0</v>
      </c>
      <c r="DI70" s="5"/>
      <c r="DJ70" s="5">
        <f t="shared" ref="DJ70:DJ73" si="585">SUM(DI70/12*9*$D70*$F70*$G70*$J70*DJ$12)+SUM(DI70/12*3*$E70*$F70*$G70*$J70*DJ$12)</f>
        <v>0</v>
      </c>
      <c r="DK70" s="5">
        <v>0</v>
      </c>
      <c r="DL70" s="5">
        <f t="shared" ref="DL70:DL73" si="586">SUM(DK70/12*9*$D70*$F70*$G70*$J70*DL$12)+SUM(DK70/12*3*$E70*$F70*$G70*$J70*DL$12)</f>
        <v>0</v>
      </c>
      <c r="DM70" s="5">
        <v>0</v>
      </c>
      <c r="DN70" s="5">
        <f t="shared" ref="DN70:DN73" si="587">SUM(DM70/12*9*$D70*$F70*$G70*$J70*DN$12)+SUM(DM70/12*3*$E70*$F70*$G70*$J70*DN$12)</f>
        <v>0</v>
      </c>
      <c r="DO70" s="5">
        <v>1</v>
      </c>
      <c r="DP70" s="5">
        <f t="shared" ref="DP70:DP73" si="588">SUM(DO70/12*9*$D70*$F70*$G70*$I70*DP$12)+SUM(DO70/12*3*$E70*$F70*$G70*$I70*DP$12)</f>
        <v>22141.84</v>
      </c>
      <c r="DQ70" s="5"/>
      <c r="DR70" s="5">
        <f t="shared" ref="DR70:DR73" si="589">SUM(DQ70/12*9*$D70*$F70*$G70*$I70*DR$12)+SUM(DQ70/12*3*$E70*$F70*$G70*$I70*DR$12)</f>
        <v>0</v>
      </c>
      <c r="DS70" s="5"/>
      <c r="DT70" s="5">
        <f t="shared" ref="DT70:DT73" si="590">SUM(DS70/12*9*$D70*$F70*$G70*$J70*DT$12)+SUM(DS70/12*3*$E70*$F70*$G70*$J70*DT$12)</f>
        <v>0</v>
      </c>
      <c r="DU70" s="5"/>
      <c r="DV70" s="5">
        <f t="shared" ref="DV70:DV73" si="591">SUM(DU70/12*9*$D70*$F70*$G70*$J70*DV$12)+SUM(DU70/12*3*$E70*$F70*$G70*$J70*DV$12)</f>
        <v>0</v>
      </c>
      <c r="DW70" s="5"/>
      <c r="DX70" s="5">
        <f t="shared" ref="DX70:DX73" si="592">SUM(DW70/12*9*$D70*$F70*$G70*$J70*DX$12)+SUM(DW70/12*3*$E70*$F70*$G70*$J70*DX$12)</f>
        <v>0</v>
      </c>
      <c r="DY70" s="5">
        <v>0</v>
      </c>
      <c r="DZ70" s="5">
        <f t="shared" ref="DZ70:DZ73" si="593">SUM(DY70/12*9*$D70*$F70*$G70*$K70*DZ$12)+SUM(DY70/12*3*$E70*$F70*$G70*$K70*DZ$12)</f>
        <v>0</v>
      </c>
      <c r="EA70" s="6"/>
      <c r="EB70" s="5">
        <f t="shared" ref="EB70:EB73" si="594">SUM(EA70/12*9*$D70*$F70*$G70*$L70*EB$12)+SUM(EA70/12*3*$E70*$F70*$G70*$L70*EB$12)</f>
        <v>0</v>
      </c>
      <c r="EC70" s="5"/>
      <c r="ED70" s="5">
        <f t="shared" ref="ED70:ED73" si="595">SUM(EC70/12*9*$D70*$F70*$G70*$I70*ED$12)+SUM(EC70/12*3*$E70*$F70*$G70*$I70*ED$12)</f>
        <v>0</v>
      </c>
      <c r="EE70" s="5"/>
      <c r="EF70" s="5">
        <f t="shared" ref="EF70:EF73" si="596">SUM(EE70/12*9*$D70*$F70*$G70*$I70*EF$12)+SUM(EE70/12*3*$E70*$F70*$G70*$I70*EF$12)</f>
        <v>0</v>
      </c>
      <c r="EG70" s="7">
        <f t="shared" ref="EG70:EH73" si="597">SUM(Q70,W70,S70,M70,O70,BS70,CO70,DE70,DQ70,BU70,DO70,BG70,AW70,AO70,AQ70,AS70,BI70,CM70,U70,DW70,DC70,BW70,DU70,CE70,DG70,DK70,DI70,AC70,AE70,AG70,AI70,Y70,AK70,AM70,CG70,DY70,EA70,AU70,DS70,BK70,AY70,BA70,CQ70,CS70,CU70,CW70,CY70,BM70,BC70,BO70,BE70,BQ70,CI70,CC70,CK70,AA70,BY70,DA70,DM70,CA70,EC70,EE70)</f>
        <v>13</v>
      </c>
      <c r="EH70" s="7">
        <f t="shared" si="597"/>
        <v>318842.49599999998</v>
      </c>
      <c r="EJ70" s="26"/>
    </row>
    <row r="71" spans="1:140" ht="30" x14ac:dyDescent="0.25">
      <c r="A71" s="3"/>
      <c r="B71" s="3">
        <v>41</v>
      </c>
      <c r="C71" s="37" t="s">
        <v>210</v>
      </c>
      <c r="D71" s="30">
        <f t="shared" si="65"/>
        <v>9860</v>
      </c>
      <c r="E71" s="30">
        <v>9959</v>
      </c>
      <c r="F71" s="4">
        <v>3.25</v>
      </c>
      <c r="G71" s="8">
        <v>1</v>
      </c>
      <c r="H71" s="8">
        <v>1</v>
      </c>
      <c r="I71" s="30">
        <v>1.4</v>
      </c>
      <c r="J71" s="30">
        <v>1.68</v>
      </c>
      <c r="K71" s="30">
        <v>2.23</v>
      </c>
      <c r="L71" s="30">
        <v>2.57</v>
      </c>
      <c r="M71" s="5"/>
      <c r="N71" s="5">
        <f t="shared" si="535"/>
        <v>0</v>
      </c>
      <c r="O71" s="5"/>
      <c r="P71" s="5">
        <f t="shared" si="536"/>
        <v>0</v>
      </c>
      <c r="Q71" s="5"/>
      <c r="R71" s="5">
        <f t="shared" si="537"/>
        <v>0</v>
      </c>
      <c r="S71" s="5"/>
      <c r="T71" s="5">
        <f t="shared" si="538"/>
        <v>0</v>
      </c>
      <c r="U71" s="5"/>
      <c r="V71" s="5">
        <f t="shared" si="539"/>
        <v>0</v>
      </c>
      <c r="W71" s="5"/>
      <c r="X71" s="5">
        <f t="shared" si="540"/>
        <v>0</v>
      </c>
      <c r="Y71" s="5"/>
      <c r="Z71" s="5">
        <f t="shared" si="541"/>
        <v>0</v>
      </c>
      <c r="AA71" s="5"/>
      <c r="AB71" s="5">
        <f t="shared" si="542"/>
        <v>0</v>
      </c>
      <c r="AC71" s="5"/>
      <c r="AD71" s="5">
        <f t="shared" si="543"/>
        <v>0</v>
      </c>
      <c r="AE71" s="5"/>
      <c r="AF71" s="5">
        <f t="shared" si="544"/>
        <v>0</v>
      </c>
      <c r="AG71" s="5"/>
      <c r="AH71" s="5">
        <f t="shared" si="545"/>
        <v>0</v>
      </c>
      <c r="AI71" s="5"/>
      <c r="AJ71" s="5">
        <f t="shared" si="546"/>
        <v>0</v>
      </c>
      <c r="AK71" s="5"/>
      <c r="AL71" s="5">
        <f t="shared" si="547"/>
        <v>0</v>
      </c>
      <c r="AM71" s="5"/>
      <c r="AN71" s="5">
        <f t="shared" si="548"/>
        <v>0</v>
      </c>
      <c r="AO71" s="5"/>
      <c r="AP71" s="5">
        <f t="shared" si="549"/>
        <v>0</v>
      </c>
      <c r="AQ71" s="5"/>
      <c r="AR71" s="5">
        <f t="shared" si="550"/>
        <v>0</v>
      </c>
      <c r="AS71" s="5"/>
      <c r="AT71" s="5">
        <f t="shared" si="551"/>
        <v>0</v>
      </c>
      <c r="AU71" s="5"/>
      <c r="AV71" s="5">
        <f t="shared" si="552"/>
        <v>0</v>
      </c>
      <c r="AW71" s="5"/>
      <c r="AX71" s="5">
        <f t="shared" si="553"/>
        <v>0</v>
      </c>
      <c r="AY71" s="5"/>
      <c r="AZ71" s="5">
        <f t="shared" si="554"/>
        <v>0</v>
      </c>
      <c r="BA71" s="5"/>
      <c r="BB71" s="5">
        <f t="shared" si="555"/>
        <v>0</v>
      </c>
      <c r="BC71" s="5"/>
      <c r="BD71" s="5">
        <f t="shared" si="556"/>
        <v>0</v>
      </c>
      <c r="BE71" s="5"/>
      <c r="BF71" s="5">
        <f t="shared" si="557"/>
        <v>0</v>
      </c>
      <c r="BG71" s="5"/>
      <c r="BH71" s="5">
        <f t="shared" si="558"/>
        <v>0</v>
      </c>
      <c r="BI71" s="5"/>
      <c r="BJ71" s="5">
        <f t="shared" si="559"/>
        <v>0</v>
      </c>
      <c r="BK71" s="5"/>
      <c r="BL71" s="5">
        <f t="shared" si="560"/>
        <v>0</v>
      </c>
      <c r="BM71" s="5"/>
      <c r="BN71" s="5">
        <f t="shared" si="561"/>
        <v>0</v>
      </c>
      <c r="BO71" s="5"/>
      <c r="BP71" s="5">
        <f t="shared" si="562"/>
        <v>0</v>
      </c>
      <c r="BQ71" s="5"/>
      <c r="BR71" s="5">
        <f t="shared" si="563"/>
        <v>0</v>
      </c>
      <c r="BS71" s="5"/>
      <c r="BT71" s="5">
        <f t="shared" si="564"/>
        <v>0</v>
      </c>
      <c r="BU71" s="5"/>
      <c r="BV71" s="5">
        <f t="shared" si="565"/>
        <v>0</v>
      </c>
      <c r="BW71" s="5"/>
      <c r="BX71" s="5">
        <f t="shared" si="566"/>
        <v>0</v>
      </c>
      <c r="BY71" s="5"/>
      <c r="BZ71" s="5">
        <f t="shared" si="567"/>
        <v>0</v>
      </c>
      <c r="CA71" s="5"/>
      <c r="CB71" s="5">
        <f t="shared" si="568"/>
        <v>0</v>
      </c>
      <c r="CC71" s="5"/>
      <c r="CD71" s="5">
        <f t="shared" si="569"/>
        <v>0</v>
      </c>
      <c r="CE71" s="5"/>
      <c r="CF71" s="5">
        <f t="shared" si="570"/>
        <v>0</v>
      </c>
      <c r="CG71" s="5"/>
      <c r="CH71" s="5">
        <f t="shared" si="571"/>
        <v>0</v>
      </c>
      <c r="CI71" s="5"/>
      <c r="CJ71" s="5">
        <f t="shared" si="572"/>
        <v>0</v>
      </c>
      <c r="CK71" s="5"/>
      <c r="CL71" s="5">
        <f t="shared" si="573"/>
        <v>0</v>
      </c>
      <c r="CM71" s="5"/>
      <c r="CN71" s="5">
        <f t="shared" si="574"/>
        <v>0</v>
      </c>
      <c r="CO71" s="5"/>
      <c r="CP71" s="5">
        <f t="shared" si="575"/>
        <v>0</v>
      </c>
      <c r="CQ71" s="5"/>
      <c r="CR71" s="5">
        <f t="shared" si="576"/>
        <v>0</v>
      </c>
      <c r="CS71" s="5"/>
      <c r="CT71" s="5">
        <f t="shared" si="577"/>
        <v>0</v>
      </c>
      <c r="CU71" s="5"/>
      <c r="CV71" s="5">
        <f t="shared" si="578"/>
        <v>0</v>
      </c>
      <c r="CW71" s="5"/>
      <c r="CX71" s="5">
        <f t="shared" si="579"/>
        <v>0</v>
      </c>
      <c r="CY71" s="5"/>
      <c r="CZ71" s="5">
        <f t="shared" si="580"/>
        <v>0</v>
      </c>
      <c r="DA71" s="5"/>
      <c r="DB71" s="5">
        <f t="shared" si="581"/>
        <v>0</v>
      </c>
      <c r="DC71" s="5"/>
      <c r="DD71" s="5">
        <f t="shared" si="582"/>
        <v>0</v>
      </c>
      <c r="DE71" s="5"/>
      <c r="DF71" s="5">
        <f t="shared" si="583"/>
        <v>0</v>
      </c>
      <c r="DG71" s="5"/>
      <c r="DH71" s="5">
        <f t="shared" si="584"/>
        <v>0</v>
      </c>
      <c r="DI71" s="5"/>
      <c r="DJ71" s="5">
        <f t="shared" si="585"/>
        <v>0</v>
      </c>
      <c r="DK71" s="5"/>
      <c r="DL71" s="5">
        <f t="shared" si="586"/>
        <v>0</v>
      </c>
      <c r="DM71" s="5"/>
      <c r="DN71" s="5">
        <f t="shared" si="587"/>
        <v>0</v>
      </c>
      <c r="DO71" s="5"/>
      <c r="DP71" s="5">
        <f t="shared" si="588"/>
        <v>0</v>
      </c>
      <c r="DQ71" s="5"/>
      <c r="DR71" s="5">
        <f t="shared" si="589"/>
        <v>0</v>
      </c>
      <c r="DS71" s="5"/>
      <c r="DT71" s="5">
        <f t="shared" si="590"/>
        <v>0</v>
      </c>
      <c r="DU71" s="5"/>
      <c r="DV71" s="5">
        <f t="shared" si="591"/>
        <v>0</v>
      </c>
      <c r="DW71" s="5"/>
      <c r="DX71" s="5">
        <f t="shared" si="592"/>
        <v>0</v>
      </c>
      <c r="DY71" s="5"/>
      <c r="DZ71" s="5">
        <f t="shared" si="593"/>
        <v>0</v>
      </c>
      <c r="EA71" s="6"/>
      <c r="EB71" s="5">
        <f t="shared" si="594"/>
        <v>0</v>
      </c>
      <c r="EC71" s="5"/>
      <c r="ED71" s="5">
        <f t="shared" si="595"/>
        <v>0</v>
      </c>
      <c r="EE71" s="5"/>
      <c r="EF71" s="5">
        <f t="shared" si="596"/>
        <v>0</v>
      </c>
      <c r="EG71" s="7">
        <f t="shared" si="597"/>
        <v>0</v>
      </c>
      <c r="EH71" s="7">
        <f t="shared" si="597"/>
        <v>0</v>
      </c>
      <c r="EJ71" s="26"/>
    </row>
    <row r="72" spans="1:140" ht="30" x14ac:dyDescent="0.25">
      <c r="A72" s="3"/>
      <c r="B72" s="3">
        <v>42</v>
      </c>
      <c r="C72" s="34" t="s">
        <v>211</v>
      </c>
      <c r="D72" s="30">
        <f t="shared" si="65"/>
        <v>9860</v>
      </c>
      <c r="E72" s="30">
        <v>9959</v>
      </c>
      <c r="F72" s="4">
        <v>3.18</v>
      </c>
      <c r="G72" s="8">
        <v>1</v>
      </c>
      <c r="H72" s="8">
        <v>1</v>
      </c>
      <c r="I72" s="30">
        <v>1.4</v>
      </c>
      <c r="J72" s="30">
        <v>1.68</v>
      </c>
      <c r="K72" s="30">
        <v>2.23</v>
      </c>
      <c r="L72" s="30">
        <v>2.57</v>
      </c>
      <c r="M72" s="5"/>
      <c r="N72" s="5">
        <f t="shared" si="535"/>
        <v>0</v>
      </c>
      <c r="O72" s="5"/>
      <c r="P72" s="5">
        <f t="shared" si="536"/>
        <v>0</v>
      </c>
      <c r="Q72" s="5"/>
      <c r="R72" s="5">
        <f t="shared" si="537"/>
        <v>0</v>
      </c>
      <c r="S72" s="5"/>
      <c r="T72" s="5">
        <f t="shared" si="538"/>
        <v>0</v>
      </c>
      <c r="U72" s="5"/>
      <c r="V72" s="5">
        <f t="shared" si="539"/>
        <v>0</v>
      </c>
      <c r="W72" s="5"/>
      <c r="X72" s="5">
        <f t="shared" si="540"/>
        <v>0</v>
      </c>
      <c r="Y72" s="5"/>
      <c r="Z72" s="5">
        <f t="shared" si="541"/>
        <v>0</v>
      </c>
      <c r="AA72" s="5"/>
      <c r="AB72" s="5">
        <f t="shared" si="542"/>
        <v>0</v>
      </c>
      <c r="AC72" s="5"/>
      <c r="AD72" s="5">
        <f t="shared" si="543"/>
        <v>0</v>
      </c>
      <c r="AE72" s="5"/>
      <c r="AF72" s="5">
        <f t="shared" si="544"/>
        <v>0</v>
      </c>
      <c r="AG72" s="5"/>
      <c r="AH72" s="5">
        <f t="shared" si="545"/>
        <v>0</v>
      </c>
      <c r="AI72" s="5"/>
      <c r="AJ72" s="5">
        <f t="shared" si="546"/>
        <v>0</v>
      </c>
      <c r="AK72" s="5"/>
      <c r="AL72" s="5">
        <f t="shared" si="547"/>
        <v>0</v>
      </c>
      <c r="AM72" s="5"/>
      <c r="AN72" s="5">
        <f t="shared" si="548"/>
        <v>0</v>
      </c>
      <c r="AO72" s="5"/>
      <c r="AP72" s="5">
        <f t="shared" si="549"/>
        <v>0</v>
      </c>
      <c r="AQ72" s="5"/>
      <c r="AR72" s="5">
        <f t="shared" si="550"/>
        <v>0</v>
      </c>
      <c r="AS72" s="5"/>
      <c r="AT72" s="5">
        <f t="shared" si="551"/>
        <v>0</v>
      </c>
      <c r="AU72" s="5"/>
      <c r="AV72" s="5">
        <f t="shared" si="552"/>
        <v>0</v>
      </c>
      <c r="AW72" s="5"/>
      <c r="AX72" s="5">
        <f t="shared" si="553"/>
        <v>0</v>
      </c>
      <c r="AY72" s="5"/>
      <c r="AZ72" s="5">
        <f t="shared" si="554"/>
        <v>0</v>
      </c>
      <c r="BA72" s="5"/>
      <c r="BB72" s="5">
        <f t="shared" si="555"/>
        <v>0</v>
      </c>
      <c r="BC72" s="5"/>
      <c r="BD72" s="5">
        <f t="shared" si="556"/>
        <v>0</v>
      </c>
      <c r="BE72" s="5"/>
      <c r="BF72" s="5">
        <f t="shared" si="557"/>
        <v>0</v>
      </c>
      <c r="BG72" s="5"/>
      <c r="BH72" s="5">
        <f t="shared" si="558"/>
        <v>0</v>
      </c>
      <c r="BI72" s="5"/>
      <c r="BJ72" s="5">
        <f t="shared" si="559"/>
        <v>0</v>
      </c>
      <c r="BK72" s="5"/>
      <c r="BL72" s="5">
        <f t="shared" si="560"/>
        <v>0</v>
      </c>
      <c r="BM72" s="5"/>
      <c r="BN72" s="5">
        <f t="shared" si="561"/>
        <v>0</v>
      </c>
      <c r="BO72" s="5"/>
      <c r="BP72" s="5">
        <f t="shared" si="562"/>
        <v>0</v>
      </c>
      <c r="BQ72" s="5"/>
      <c r="BR72" s="5">
        <f t="shared" si="563"/>
        <v>0</v>
      </c>
      <c r="BS72" s="5"/>
      <c r="BT72" s="5">
        <f t="shared" si="564"/>
        <v>0</v>
      </c>
      <c r="BU72" s="5"/>
      <c r="BV72" s="5">
        <f t="shared" si="565"/>
        <v>0</v>
      </c>
      <c r="BW72" s="5"/>
      <c r="BX72" s="5">
        <f t="shared" si="566"/>
        <v>0</v>
      </c>
      <c r="BY72" s="5"/>
      <c r="BZ72" s="5">
        <f t="shared" si="567"/>
        <v>0</v>
      </c>
      <c r="CA72" s="5"/>
      <c r="CB72" s="5">
        <f t="shared" si="568"/>
        <v>0</v>
      </c>
      <c r="CC72" s="5"/>
      <c r="CD72" s="5">
        <f t="shared" si="569"/>
        <v>0</v>
      </c>
      <c r="CE72" s="5"/>
      <c r="CF72" s="5">
        <f t="shared" si="570"/>
        <v>0</v>
      </c>
      <c r="CG72" s="5"/>
      <c r="CH72" s="5">
        <f t="shared" si="571"/>
        <v>0</v>
      </c>
      <c r="CI72" s="5"/>
      <c r="CJ72" s="5">
        <f t="shared" si="572"/>
        <v>0</v>
      </c>
      <c r="CK72" s="5"/>
      <c r="CL72" s="5">
        <f t="shared" si="573"/>
        <v>0</v>
      </c>
      <c r="CM72" s="5"/>
      <c r="CN72" s="5">
        <f t="shared" si="574"/>
        <v>0</v>
      </c>
      <c r="CO72" s="5"/>
      <c r="CP72" s="5">
        <f t="shared" si="575"/>
        <v>0</v>
      </c>
      <c r="CQ72" s="5"/>
      <c r="CR72" s="5">
        <f t="shared" si="576"/>
        <v>0</v>
      </c>
      <c r="CS72" s="5"/>
      <c r="CT72" s="5">
        <f t="shared" si="577"/>
        <v>0</v>
      </c>
      <c r="CU72" s="5"/>
      <c r="CV72" s="5">
        <f t="shared" si="578"/>
        <v>0</v>
      </c>
      <c r="CW72" s="5"/>
      <c r="CX72" s="5">
        <f t="shared" si="579"/>
        <v>0</v>
      </c>
      <c r="CY72" s="5"/>
      <c r="CZ72" s="5">
        <f t="shared" si="580"/>
        <v>0</v>
      </c>
      <c r="DA72" s="5"/>
      <c r="DB72" s="5">
        <f t="shared" si="581"/>
        <v>0</v>
      </c>
      <c r="DC72" s="5"/>
      <c r="DD72" s="5">
        <f t="shared" si="582"/>
        <v>0</v>
      </c>
      <c r="DE72" s="5"/>
      <c r="DF72" s="5">
        <f t="shared" si="583"/>
        <v>0</v>
      </c>
      <c r="DG72" s="5"/>
      <c r="DH72" s="5">
        <f t="shared" si="584"/>
        <v>0</v>
      </c>
      <c r="DI72" s="5"/>
      <c r="DJ72" s="5">
        <f t="shared" si="585"/>
        <v>0</v>
      </c>
      <c r="DK72" s="5"/>
      <c r="DL72" s="5">
        <f t="shared" si="586"/>
        <v>0</v>
      </c>
      <c r="DM72" s="5"/>
      <c r="DN72" s="5">
        <f t="shared" si="587"/>
        <v>0</v>
      </c>
      <c r="DO72" s="5"/>
      <c r="DP72" s="5">
        <f t="shared" si="588"/>
        <v>0</v>
      </c>
      <c r="DQ72" s="5"/>
      <c r="DR72" s="5">
        <f t="shared" si="589"/>
        <v>0</v>
      </c>
      <c r="DS72" s="5"/>
      <c r="DT72" s="5">
        <f t="shared" si="590"/>
        <v>0</v>
      </c>
      <c r="DU72" s="5"/>
      <c r="DV72" s="5">
        <f t="shared" si="591"/>
        <v>0</v>
      </c>
      <c r="DW72" s="5"/>
      <c r="DX72" s="5">
        <f t="shared" si="592"/>
        <v>0</v>
      </c>
      <c r="DY72" s="5"/>
      <c r="DZ72" s="5">
        <f t="shared" si="593"/>
        <v>0</v>
      </c>
      <c r="EA72" s="6"/>
      <c r="EB72" s="5">
        <f t="shared" si="594"/>
        <v>0</v>
      </c>
      <c r="EC72" s="5"/>
      <c r="ED72" s="5">
        <f t="shared" si="595"/>
        <v>0</v>
      </c>
      <c r="EE72" s="5"/>
      <c r="EF72" s="5">
        <f t="shared" si="596"/>
        <v>0</v>
      </c>
      <c r="EG72" s="7">
        <f t="shared" si="597"/>
        <v>0</v>
      </c>
      <c r="EH72" s="7">
        <f t="shared" si="597"/>
        <v>0</v>
      </c>
      <c r="EJ72" s="26"/>
    </row>
    <row r="73" spans="1:140" x14ac:dyDescent="0.25">
      <c r="A73" s="3"/>
      <c r="B73" s="3">
        <v>43</v>
      </c>
      <c r="C73" s="34" t="s">
        <v>212</v>
      </c>
      <c r="D73" s="30">
        <f t="shared" si="65"/>
        <v>9860</v>
      </c>
      <c r="E73" s="30">
        <v>9959</v>
      </c>
      <c r="F73" s="4">
        <v>0.8</v>
      </c>
      <c r="G73" s="8">
        <v>1</v>
      </c>
      <c r="H73" s="8">
        <v>1</v>
      </c>
      <c r="I73" s="30">
        <v>1.4</v>
      </c>
      <c r="J73" s="30">
        <v>1.68</v>
      </c>
      <c r="K73" s="30">
        <v>2.23</v>
      </c>
      <c r="L73" s="30">
        <v>2.57</v>
      </c>
      <c r="M73" s="5"/>
      <c r="N73" s="5">
        <f t="shared" si="535"/>
        <v>0</v>
      </c>
      <c r="O73" s="5"/>
      <c r="P73" s="5">
        <f t="shared" si="536"/>
        <v>0</v>
      </c>
      <c r="Q73" s="5"/>
      <c r="R73" s="5">
        <f t="shared" si="537"/>
        <v>0</v>
      </c>
      <c r="S73" s="5"/>
      <c r="T73" s="5">
        <f t="shared" si="538"/>
        <v>0</v>
      </c>
      <c r="U73" s="5"/>
      <c r="V73" s="5">
        <f t="shared" si="539"/>
        <v>0</v>
      </c>
      <c r="W73" s="5"/>
      <c r="X73" s="5">
        <f t="shared" si="540"/>
        <v>0</v>
      </c>
      <c r="Y73" s="5">
        <v>2</v>
      </c>
      <c r="Z73" s="5">
        <f t="shared" si="541"/>
        <v>26570.207999999999</v>
      </c>
      <c r="AA73" s="5"/>
      <c r="AB73" s="5">
        <f t="shared" si="542"/>
        <v>0</v>
      </c>
      <c r="AC73" s="5">
        <v>4</v>
      </c>
      <c r="AD73" s="5">
        <f t="shared" si="543"/>
        <v>53140.415999999997</v>
      </c>
      <c r="AE73" s="5">
        <v>4</v>
      </c>
      <c r="AF73" s="5">
        <f t="shared" si="544"/>
        <v>53140.415999999997</v>
      </c>
      <c r="AG73" s="5"/>
      <c r="AH73" s="5">
        <f t="shared" si="545"/>
        <v>0</v>
      </c>
      <c r="AI73" s="5">
        <v>5</v>
      </c>
      <c r="AJ73" s="5">
        <f t="shared" si="546"/>
        <v>66425.52</v>
      </c>
      <c r="AK73" s="5"/>
      <c r="AL73" s="5">
        <f t="shared" si="547"/>
        <v>0</v>
      </c>
      <c r="AM73" s="5">
        <v>3</v>
      </c>
      <c r="AN73" s="5">
        <f t="shared" si="548"/>
        <v>39855.311999999998</v>
      </c>
      <c r="AO73" s="5"/>
      <c r="AP73" s="5">
        <f t="shared" si="549"/>
        <v>0</v>
      </c>
      <c r="AQ73" s="5"/>
      <c r="AR73" s="5">
        <f t="shared" si="550"/>
        <v>0</v>
      </c>
      <c r="AS73" s="5"/>
      <c r="AT73" s="5">
        <f t="shared" si="551"/>
        <v>0</v>
      </c>
      <c r="AU73" s="5"/>
      <c r="AV73" s="5">
        <f t="shared" si="552"/>
        <v>0</v>
      </c>
      <c r="AW73" s="5"/>
      <c r="AX73" s="5">
        <f t="shared" si="553"/>
        <v>0</v>
      </c>
      <c r="AY73" s="5"/>
      <c r="AZ73" s="5">
        <f t="shared" si="554"/>
        <v>0</v>
      </c>
      <c r="BA73" s="5">
        <v>8</v>
      </c>
      <c r="BB73" s="5">
        <f t="shared" si="555"/>
        <v>88567.360000000001</v>
      </c>
      <c r="BC73" s="5"/>
      <c r="BD73" s="5">
        <f t="shared" si="556"/>
        <v>0</v>
      </c>
      <c r="BE73" s="5"/>
      <c r="BF73" s="5">
        <f t="shared" si="557"/>
        <v>0</v>
      </c>
      <c r="BG73" s="5">
        <v>2</v>
      </c>
      <c r="BH73" s="5">
        <f t="shared" si="558"/>
        <v>22141.84</v>
      </c>
      <c r="BI73" s="5"/>
      <c r="BJ73" s="5">
        <f t="shared" si="559"/>
        <v>0</v>
      </c>
      <c r="BK73" s="5"/>
      <c r="BL73" s="5">
        <f t="shared" si="560"/>
        <v>0</v>
      </c>
      <c r="BM73" s="5">
        <v>3</v>
      </c>
      <c r="BN73" s="5">
        <f t="shared" si="561"/>
        <v>33212.759999999995</v>
      </c>
      <c r="BO73" s="5"/>
      <c r="BP73" s="5">
        <f t="shared" si="562"/>
        <v>0</v>
      </c>
      <c r="BQ73" s="5"/>
      <c r="BR73" s="5">
        <f t="shared" si="563"/>
        <v>0</v>
      </c>
      <c r="BS73" s="5">
        <v>15</v>
      </c>
      <c r="BT73" s="5">
        <f t="shared" si="564"/>
        <v>166063.79999999999</v>
      </c>
      <c r="BU73" s="5">
        <v>7</v>
      </c>
      <c r="BV73" s="5">
        <f t="shared" si="565"/>
        <v>77496.44</v>
      </c>
      <c r="BW73" s="5">
        <v>4</v>
      </c>
      <c r="BX73" s="5">
        <f t="shared" si="566"/>
        <v>53140.415999999997</v>
      </c>
      <c r="BY73" s="5"/>
      <c r="BZ73" s="5">
        <f t="shared" si="567"/>
        <v>0</v>
      </c>
      <c r="CA73" s="5"/>
      <c r="CB73" s="5">
        <f t="shared" si="568"/>
        <v>0</v>
      </c>
      <c r="CC73" s="5"/>
      <c r="CD73" s="5">
        <f t="shared" si="569"/>
        <v>0</v>
      </c>
      <c r="CE73" s="5">
        <v>5</v>
      </c>
      <c r="CF73" s="5">
        <f t="shared" si="570"/>
        <v>66425.52</v>
      </c>
      <c r="CG73" s="5"/>
      <c r="CH73" s="5">
        <f t="shared" si="571"/>
        <v>0</v>
      </c>
      <c r="CI73" s="5"/>
      <c r="CJ73" s="5">
        <f t="shared" si="572"/>
        <v>0</v>
      </c>
      <c r="CK73" s="5"/>
      <c r="CL73" s="5">
        <f t="shared" si="573"/>
        <v>0</v>
      </c>
      <c r="CM73" s="5"/>
      <c r="CN73" s="5">
        <f t="shared" si="574"/>
        <v>0</v>
      </c>
      <c r="CO73" s="5">
        <v>34</v>
      </c>
      <c r="CP73" s="5">
        <f t="shared" si="575"/>
        <v>376411.27999999997</v>
      </c>
      <c r="CQ73" s="5"/>
      <c r="CR73" s="5">
        <f t="shared" si="576"/>
        <v>0</v>
      </c>
      <c r="CS73" s="5"/>
      <c r="CT73" s="5">
        <f t="shared" si="577"/>
        <v>0</v>
      </c>
      <c r="CU73" s="5"/>
      <c r="CV73" s="5">
        <f t="shared" si="578"/>
        <v>0</v>
      </c>
      <c r="CW73" s="5"/>
      <c r="CX73" s="5">
        <f t="shared" si="579"/>
        <v>0</v>
      </c>
      <c r="CY73" s="5"/>
      <c r="CZ73" s="5">
        <f t="shared" si="580"/>
        <v>0</v>
      </c>
      <c r="DA73" s="5"/>
      <c r="DB73" s="5">
        <f t="shared" si="581"/>
        <v>0</v>
      </c>
      <c r="DC73" s="5"/>
      <c r="DD73" s="5">
        <f t="shared" si="582"/>
        <v>0</v>
      </c>
      <c r="DE73" s="5"/>
      <c r="DF73" s="5">
        <f t="shared" si="583"/>
        <v>0</v>
      </c>
      <c r="DG73" s="5">
        <v>21</v>
      </c>
      <c r="DH73" s="5">
        <f t="shared" si="584"/>
        <v>278987.18400000001</v>
      </c>
      <c r="DI73" s="5">
        <v>4</v>
      </c>
      <c r="DJ73" s="5">
        <f t="shared" si="585"/>
        <v>53140.415999999997</v>
      </c>
      <c r="DK73" s="5">
        <v>18</v>
      </c>
      <c r="DL73" s="5">
        <f t="shared" si="586"/>
        <v>239131.872</v>
      </c>
      <c r="DM73" s="5"/>
      <c r="DN73" s="5">
        <f t="shared" si="587"/>
        <v>0</v>
      </c>
      <c r="DO73" s="5">
        <v>2</v>
      </c>
      <c r="DP73" s="5">
        <f t="shared" si="588"/>
        <v>22141.84</v>
      </c>
      <c r="DQ73" s="5"/>
      <c r="DR73" s="5">
        <f t="shared" si="589"/>
        <v>0</v>
      </c>
      <c r="DS73" s="5"/>
      <c r="DT73" s="5">
        <f t="shared" si="590"/>
        <v>0</v>
      </c>
      <c r="DU73" s="5">
        <v>1</v>
      </c>
      <c r="DV73" s="5">
        <f t="shared" si="591"/>
        <v>13285.103999999999</v>
      </c>
      <c r="DW73" s="5">
        <v>2</v>
      </c>
      <c r="DX73" s="5">
        <f t="shared" si="592"/>
        <v>26570.207999999999</v>
      </c>
      <c r="DY73" s="5">
        <v>1</v>
      </c>
      <c r="DZ73" s="5">
        <f t="shared" si="593"/>
        <v>17634.394</v>
      </c>
      <c r="EA73" s="6"/>
      <c r="EB73" s="5">
        <f t="shared" si="594"/>
        <v>0</v>
      </c>
      <c r="EC73" s="5"/>
      <c r="ED73" s="5">
        <f t="shared" si="595"/>
        <v>0</v>
      </c>
      <c r="EE73" s="5"/>
      <c r="EF73" s="5">
        <f t="shared" si="596"/>
        <v>0</v>
      </c>
      <c r="EG73" s="7">
        <f t="shared" si="597"/>
        <v>145</v>
      </c>
      <c r="EH73" s="7">
        <f t="shared" si="597"/>
        <v>1773482.3060000001</v>
      </c>
      <c r="EJ73" s="26"/>
    </row>
    <row r="74" spans="1:140" s="27" customFormat="1" ht="14.25" x14ac:dyDescent="0.2">
      <c r="A74" s="51">
        <v>19</v>
      </c>
      <c r="B74" s="51"/>
      <c r="C74" s="45" t="s">
        <v>213</v>
      </c>
      <c r="D74" s="52">
        <f t="shared" si="65"/>
        <v>9860</v>
      </c>
      <c r="E74" s="52">
        <v>9959</v>
      </c>
      <c r="F74" s="53">
        <v>3.01</v>
      </c>
      <c r="G74" s="54">
        <v>1</v>
      </c>
      <c r="H74" s="54">
        <v>1</v>
      </c>
      <c r="I74" s="52">
        <v>1.4</v>
      </c>
      <c r="J74" s="52">
        <v>1.68</v>
      </c>
      <c r="K74" s="52">
        <v>2.23</v>
      </c>
      <c r="L74" s="52">
        <v>2.57</v>
      </c>
      <c r="M74" s="49">
        <f>SUM(M75:M85)</f>
        <v>356</v>
      </c>
      <c r="N74" s="49">
        <f t="shared" ref="N74:BY74" si="598">SUM(N75:N85)</f>
        <v>31053932.664766662</v>
      </c>
      <c r="O74" s="49">
        <f t="shared" si="598"/>
        <v>0</v>
      </c>
      <c r="P74" s="49">
        <f t="shared" si="598"/>
        <v>0</v>
      </c>
      <c r="Q74" s="49">
        <f t="shared" si="598"/>
        <v>0</v>
      </c>
      <c r="R74" s="49">
        <f t="shared" si="598"/>
        <v>0</v>
      </c>
      <c r="S74" s="49">
        <f t="shared" si="598"/>
        <v>1501</v>
      </c>
      <c r="T74" s="49">
        <f t="shared" si="598"/>
        <v>90455387.66716665</v>
      </c>
      <c r="U74" s="49">
        <f t="shared" si="598"/>
        <v>0</v>
      </c>
      <c r="V74" s="49">
        <f t="shared" si="598"/>
        <v>0</v>
      </c>
      <c r="W74" s="49">
        <f t="shared" si="598"/>
        <v>0</v>
      </c>
      <c r="X74" s="49">
        <f t="shared" si="598"/>
        <v>0</v>
      </c>
      <c r="Y74" s="49">
        <f t="shared" si="598"/>
        <v>0</v>
      </c>
      <c r="Z74" s="49">
        <f t="shared" si="598"/>
        <v>0</v>
      </c>
      <c r="AA74" s="49">
        <f t="shared" si="598"/>
        <v>0</v>
      </c>
      <c r="AB74" s="49">
        <f t="shared" si="598"/>
        <v>0</v>
      </c>
      <c r="AC74" s="49">
        <f t="shared" si="598"/>
        <v>0</v>
      </c>
      <c r="AD74" s="49">
        <f t="shared" si="598"/>
        <v>0</v>
      </c>
      <c r="AE74" s="49">
        <f t="shared" si="598"/>
        <v>0</v>
      </c>
      <c r="AF74" s="49">
        <f t="shared" si="598"/>
        <v>0</v>
      </c>
      <c r="AG74" s="49">
        <f t="shared" si="598"/>
        <v>0</v>
      </c>
      <c r="AH74" s="49">
        <f t="shared" si="598"/>
        <v>0</v>
      </c>
      <c r="AI74" s="49">
        <f t="shared" si="598"/>
        <v>14</v>
      </c>
      <c r="AJ74" s="49">
        <f t="shared" si="598"/>
        <v>116244.66</v>
      </c>
      <c r="AK74" s="49">
        <f t="shared" si="598"/>
        <v>55</v>
      </c>
      <c r="AL74" s="49">
        <f t="shared" si="598"/>
        <v>1949549.31192</v>
      </c>
      <c r="AM74" s="49">
        <f t="shared" si="598"/>
        <v>0</v>
      </c>
      <c r="AN74" s="49">
        <f t="shared" si="598"/>
        <v>0</v>
      </c>
      <c r="AO74" s="49">
        <f t="shared" si="598"/>
        <v>0</v>
      </c>
      <c r="AP74" s="49">
        <f t="shared" si="598"/>
        <v>0</v>
      </c>
      <c r="AQ74" s="49">
        <f t="shared" si="598"/>
        <v>0</v>
      </c>
      <c r="AR74" s="49">
        <f t="shared" si="598"/>
        <v>0</v>
      </c>
      <c r="AS74" s="49">
        <f t="shared" si="598"/>
        <v>0</v>
      </c>
      <c r="AT74" s="49">
        <f t="shared" si="598"/>
        <v>0</v>
      </c>
      <c r="AU74" s="49">
        <f t="shared" si="598"/>
        <v>0</v>
      </c>
      <c r="AV74" s="49">
        <f t="shared" si="598"/>
        <v>0</v>
      </c>
      <c r="AW74" s="49">
        <f t="shared" si="598"/>
        <v>0</v>
      </c>
      <c r="AX74" s="49">
        <f t="shared" si="598"/>
        <v>0</v>
      </c>
      <c r="AY74" s="49">
        <f t="shared" si="598"/>
        <v>0</v>
      </c>
      <c r="AZ74" s="49">
        <f t="shared" si="598"/>
        <v>0</v>
      </c>
      <c r="BA74" s="49">
        <f t="shared" si="598"/>
        <v>0</v>
      </c>
      <c r="BB74" s="49">
        <f t="shared" si="598"/>
        <v>0</v>
      </c>
      <c r="BC74" s="49">
        <f t="shared" si="598"/>
        <v>0</v>
      </c>
      <c r="BD74" s="49">
        <f t="shared" si="598"/>
        <v>0</v>
      </c>
      <c r="BE74" s="49">
        <f t="shared" si="598"/>
        <v>0</v>
      </c>
      <c r="BF74" s="49">
        <f t="shared" si="598"/>
        <v>0</v>
      </c>
      <c r="BG74" s="49">
        <f t="shared" si="598"/>
        <v>3</v>
      </c>
      <c r="BH74" s="49">
        <f t="shared" si="598"/>
        <v>93138.244033333322</v>
      </c>
      <c r="BI74" s="49">
        <f t="shared" si="598"/>
        <v>0</v>
      </c>
      <c r="BJ74" s="49">
        <f t="shared" si="598"/>
        <v>0</v>
      </c>
      <c r="BK74" s="49">
        <f t="shared" si="598"/>
        <v>0</v>
      </c>
      <c r="BL74" s="49">
        <f t="shared" si="598"/>
        <v>0</v>
      </c>
      <c r="BM74" s="49">
        <f t="shared" si="598"/>
        <v>3</v>
      </c>
      <c r="BN74" s="49">
        <f t="shared" si="598"/>
        <v>20757.974999999999</v>
      </c>
      <c r="BO74" s="49">
        <f t="shared" si="598"/>
        <v>0</v>
      </c>
      <c r="BP74" s="49">
        <f t="shared" si="598"/>
        <v>0</v>
      </c>
      <c r="BQ74" s="49">
        <f t="shared" si="598"/>
        <v>0</v>
      </c>
      <c r="BR74" s="49">
        <f t="shared" si="598"/>
        <v>0</v>
      </c>
      <c r="BS74" s="49">
        <f t="shared" si="598"/>
        <v>0</v>
      </c>
      <c r="BT74" s="49">
        <f t="shared" si="598"/>
        <v>0</v>
      </c>
      <c r="BU74" s="49">
        <f t="shared" si="598"/>
        <v>0</v>
      </c>
      <c r="BV74" s="49">
        <f t="shared" si="598"/>
        <v>0</v>
      </c>
      <c r="BW74" s="49">
        <f t="shared" si="598"/>
        <v>2</v>
      </c>
      <c r="BX74" s="49">
        <f t="shared" si="598"/>
        <v>16606.38</v>
      </c>
      <c r="BY74" s="49">
        <f t="shared" si="598"/>
        <v>0</v>
      </c>
      <c r="BZ74" s="49">
        <f t="shared" ref="BZ74:EH74" si="599">SUM(BZ75:BZ85)</f>
        <v>0</v>
      </c>
      <c r="CA74" s="49">
        <f t="shared" si="599"/>
        <v>0</v>
      </c>
      <c r="CB74" s="49">
        <f t="shared" si="599"/>
        <v>0</v>
      </c>
      <c r="CC74" s="49">
        <f t="shared" si="599"/>
        <v>0</v>
      </c>
      <c r="CD74" s="49">
        <f t="shared" si="599"/>
        <v>0</v>
      </c>
      <c r="CE74" s="49">
        <f t="shared" si="599"/>
        <v>0</v>
      </c>
      <c r="CF74" s="49">
        <f t="shared" si="599"/>
        <v>0</v>
      </c>
      <c r="CG74" s="49">
        <f t="shared" si="599"/>
        <v>0</v>
      </c>
      <c r="CH74" s="49">
        <f t="shared" si="599"/>
        <v>0</v>
      </c>
      <c r="CI74" s="49">
        <f t="shared" si="599"/>
        <v>0</v>
      </c>
      <c r="CJ74" s="49">
        <f t="shared" si="599"/>
        <v>0</v>
      </c>
      <c r="CK74" s="49">
        <f t="shared" si="599"/>
        <v>0</v>
      </c>
      <c r="CL74" s="49">
        <f t="shared" si="599"/>
        <v>0</v>
      </c>
      <c r="CM74" s="49">
        <f t="shared" si="599"/>
        <v>0</v>
      </c>
      <c r="CN74" s="49">
        <f t="shared" si="599"/>
        <v>0</v>
      </c>
      <c r="CO74" s="49">
        <f t="shared" si="599"/>
        <v>1</v>
      </c>
      <c r="CP74" s="49">
        <f t="shared" si="599"/>
        <v>6919.3249999999998</v>
      </c>
      <c r="CQ74" s="49">
        <v>1</v>
      </c>
      <c r="CR74" s="49">
        <f t="shared" si="599"/>
        <v>6919.3249999999998</v>
      </c>
      <c r="CS74" s="49">
        <f t="shared" si="599"/>
        <v>1</v>
      </c>
      <c r="CT74" s="49">
        <f t="shared" si="599"/>
        <v>6919.3249999999998</v>
      </c>
      <c r="CU74" s="49">
        <f t="shared" si="599"/>
        <v>4</v>
      </c>
      <c r="CV74" s="49">
        <f t="shared" si="599"/>
        <v>27677.3</v>
      </c>
      <c r="CW74" s="49">
        <f t="shared" si="599"/>
        <v>4</v>
      </c>
      <c r="CX74" s="49">
        <f t="shared" si="599"/>
        <v>27677.3</v>
      </c>
      <c r="CY74" s="49">
        <f t="shared" si="599"/>
        <v>0</v>
      </c>
      <c r="CZ74" s="49">
        <f t="shared" si="599"/>
        <v>0</v>
      </c>
      <c r="DA74" s="49">
        <f t="shared" si="599"/>
        <v>0</v>
      </c>
      <c r="DB74" s="49">
        <f t="shared" si="599"/>
        <v>0</v>
      </c>
      <c r="DC74" s="49">
        <f t="shared" si="599"/>
        <v>0</v>
      </c>
      <c r="DD74" s="49">
        <f t="shared" si="599"/>
        <v>0</v>
      </c>
      <c r="DE74" s="49">
        <f t="shared" si="599"/>
        <v>14</v>
      </c>
      <c r="DF74" s="49">
        <f t="shared" si="599"/>
        <v>96870.55</v>
      </c>
      <c r="DG74" s="49">
        <f t="shared" si="599"/>
        <v>0</v>
      </c>
      <c r="DH74" s="49">
        <f t="shared" si="599"/>
        <v>0</v>
      </c>
      <c r="DI74" s="49">
        <f t="shared" si="599"/>
        <v>0</v>
      </c>
      <c r="DJ74" s="49">
        <f t="shared" si="599"/>
        <v>0</v>
      </c>
      <c r="DK74" s="49">
        <f t="shared" si="599"/>
        <v>0</v>
      </c>
      <c r="DL74" s="49">
        <f t="shared" si="599"/>
        <v>0</v>
      </c>
      <c r="DM74" s="49">
        <f t="shared" si="599"/>
        <v>0</v>
      </c>
      <c r="DN74" s="49">
        <f t="shared" si="599"/>
        <v>0</v>
      </c>
      <c r="DO74" s="49">
        <f t="shared" si="599"/>
        <v>0</v>
      </c>
      <c r="DP74" s="49">
        <f t="shared" si="599"/>
        <v>0</v>
      </c>
      <c r="DQ74" s="49">
        <f t="shared" si="599"/>
        <v>0</v>
      </c>
      <c r="DR74" s="49">
        <f t="shared" si="599"/>
        <v>0</v>
      </c>
      <c r="DS74" s="49">
        <f t="shared" si="599"/>
        <v>0</v>
      </c>
      <c r="DT74" s="49">
        <f t="shared" si="599"/>
        <v>0</v>
      </c>
      <c r="DU74" s="49">
        <f t="shared" si="599"/>
        <v>0</v>
      </c>
      <c r="DV74" s="49">
        <f t="shared" si="599"/>
        <v>0</v>
      </c>
      <c r="DW74" s="49">
        <f t="shared" si="599"/>
        <v>0</v>
      </c>
      <c r="DX74" s="49">
        <f t="shared" si="599"/>
        <v>0</v>
      </c>
      <c r="DY74" s="49">
        <f t="shared" si="599"/>
        <v>0</v>
      </c>
      <c r="DZ74" s="49">
        <f t="shared" si="599"/>
        <v>0</v>
      </c>
      <c r="EA74" s="50">
        <f t="shared" si="599"/>
        <v>0</v>
      </c>
      <c r="EB74" s="49">
        <f t="shared" si="599"/>
        <v>0</v>
      </c>
      <c r="EC74" s="9">
        <f t="shared" si="599"/>
        <v>0</v>
      </c>
      <c r="ED74" s="9">
        <f t="shared" si="599"/>
        <v>0</v>
      </c>
      <c r="EE74" s="49">
        <f t="shared" si="599"/>
        <v>0</v>
      </c>
      <c r="EF74" s="49">
        <f t="shared" si="599"/>
        <v>0</v>
      </c>
      <c r="EG74" s="49">
        <f t="shared" si="599"/>
        <v>1959</v>
      </c>
      <c r="EH74" s="49">
        <f t="shared" si="599"/>
        <v>123878600.02788664</v>
      </c>
      <c r="EJ74" s="28"/>
    </row>
    <row r="75" spans="1:140" x14ac:dyDescent="0.25">
      <c r="A75" s="3"/>
      <c r="B75" s="3">
        <v>44</v>
      </c>
      <c r="C75" s="34" t="s">
        <v>214</v>
      </c>
      <c r="D75" s="30">
        <f t="shared" si="65"/>
        <v>9860</v>
      </c>
      <c r="E75" s="30">
        <v>9959</v>
      </c>
      <c r="F75" s="4">
        <v>3.64</v>
      </c>
      <c r="G75" s="8">
        <v>1</v>
      </c>
      <c r="H75" s="8">
        <v>1</v>
      </c>
      <c r="I75" s="30">
        <v>1.4</v>
      </c>
      <c r="J75" s="30">
        <v>1.68</v>
      </c>
      <c r="K75" s="30">
        <v>2.23</v>
      </c>
      <c r="L75" s="30">
        <v>2.57</v>
      </c>
      <c r="M75" s="5">
        <v>0</v>
      </c>
      <c r="N75" s="5">
        <f t="shared" ref="N75:N78" si="600">SUM(M75/12*9*$D75*$F75*$G75*$I75*N$12)+SUM(M75/12*3*$E75*$F75*$G75*$I75*N$12)</f>
        <v>0</v>
      </c>
      <c r="O75" s="5"/>
      <c r="P75" s="5">
        <f t="shared" ref="P75:P78" si="601">SUM(O75/12*9*$D75*$F75*$G75*$I75*P$12)+SUM(O75/12*3*$E75*$F75*$G75*$I75*P$12)</f>
        <v>0</v>
      </c>
      <c r="Q75" s="5"/>
      <c r="R75" s="5">
        <f t="shared" ref="R75:R78" si="602">SUM(Q75/12*9*$D75*$F75*$G75*$I75*R$12)+SUM(Q75/12*3*$E75*$F75*$G75*$I75*R$12)</f>
        <v>0</v>
      </c>
      <c r="S75" s="5"/>
      <c r="T75" s="5">
        <f t="shared" ref="T75:T78" si="603">SUM(S75/12*9*$D75*$F75*$G75*$I75*T$12)+SUM(S75/12*3*$E75*$F75*$G75*$I75*T$12)</f>
        <v>0</v>
      </c>
      <c r="U75" s="5">
        <v>0</v>
      </c>
      <c r="V75" s="5">
        <f t="shared" ref="V75:V78" si="604">SUM(U75/12*9*$D75*$F75*$G75*$I75*V$12)+SUM(U75/12*3*$E75*$F75*$G75*$I75*V$12)</f>
        <v>0</v>
      </c>
      <c r="W75" s="5">
        <v>0</v>
      </c>
      <c r="X75" s="5">
        <f t="shared" ref="X75:X78" si="605">SUM(W75/12*9*$D75*$F75*$G75*$I75*X$12)+SUM(W75/12*3*$E75*$F75*$G75*$I75*X$12)</f>
        <v>0</v>
      </c>
      <c r="Y75" s="5">
        <v>0</v>
      </c>
      <c r="Z75" s="5">
        <f t="shared" ref="Z75:Z78" si="606">SUM(Y75/12*9*$D75*$F75*$G75*$J75*Z$12)+SUM(Y75/12*3*$E75*$F75*$G75*$J75*Z$12)</f>
        <v>0</v>
      </c>
      <c r="AA75" s="5"/>
      <c r="AB75" s="5">
        <f t="shared" ref="AB75:AB78" si="607">SUM(AA75/12*9*$D75*$F75*$G75*$I75*AB$12)+SUM(AA75/12*3*$E75*$F75*$G75*$I75*AB$12)</f>
        <v>0</v>
      </c>
      <c r="AC75" s="5">
        <v>0</v>
      </c>
      <c r="AD75" s="5">
        <f t="shared" ref="AD75:AD78" si="608">SUM(AC75/12*9*$D75*$F75*$G75*$J75*AD$12)+SUM(AC75/12*3*$E75*$F75*$G75*$J75*AD$12)</f>
        <v>0</v>
      </c>
      <c r="AE75" s="5">
        <v>0</v>
      </c>
      <c r="AF75" s="5">
        <f t="shared" ref="AF75:AF78" si="609">SUM(AE75/12*9*$D75*$F75*$G75*$J75*AF$12)+SUM(AE75/12*3*$E75*$F75*$G75*$J75*AF$12)</f>
        <v>0</v>
      </c>
      <c r="AG75" s="5">
        <v>0</v>
      </c>
      <c r="AH75" s="5">
        <f t="shared" ref="AH75:AH78" si="610">SUM(AG75/12*9*$D75*$F75*$G75*$J75*AH$12)+SUM(AG75/12*3*$E75*$F75*$G75*$J75*AH$12)</f>
        <v>0</v>
      </c>
      <c r="AI75" s="5">
        <v>0</v>
      </c>
      <c r="AJ75" s="5">
        <f t="shared" ref="AJ75:AJ78" si="611">SUM(AI75/12*9*$D75*$F75*$G75*$J75*AJ$12)+SUM(AI75/12*3*$E75*$F75*$G75*$J75*AJ$12)</f>
        <v>0</v>
      </c>
      <c r="AK75" s="5"/>
      <c r="AL75" s="5">
        <f t="shared" ref="AL75:AL78" si="612">SUM(AK75/12*9*$D75*$F75*$G75*$J75*AL$12)+SUM(AK75/12*3*$E75*$F75*$G75*$J75*AL$12)</f>
        <v>0</v>
      </c>
      <c r="AM75" s="5">
        <v>0</v>
      </c>
      <c r="AN75" s="5">
        <f t="shared" ref="AN75:AN78" si="613">SUM(AM75/12*9*$D75*$F75*$G75*$J75*AN$12)+SUM(AM75/12*3*$E75*$F75*$G75*$J75*AN$12)</f>
        <v>0</v>
      </c>
      <c r="AO75" s="5">
        <v>0</v>
      </c>
      <c r="AP75" s="5">
        <f t="shared" ref="AP75:AP78" si="614">SUM(AO75/12*9*$D75*$F75*$G75*$I75*AP$12)+SUM(AO75/12*3*$E75*$F75*$G75*$I75*AP$12)</f>
        <v>0</v>
      </c>
      <c r="AQ75" s="5"/>
      <c r="AR75" s="5">
        <f t="shared" ref="AR75:AR78" si="615">SUM(AQ75/12*9*$D75*$F75*$G75*$I75*AR$12)+SUM(AQ75/12*3*$E75*$F75*$G75*$I75*AR$12)</f>
        <v>0</v>
      </c>
      <c r="AS75" s="5"/>
      <c r="AT75" s="5">
        <f t="shared" ref="AT75:AT78" si="616">SUM(AS75/12*9*$D75*$F75*$G75*$I75*AT$12)+SUM(AS75/12*3*$E75*$F75*$G75*$I75*AT$12)</f>
        <v>0</v>
      </c>
      <c r="AU75" s="5"/>
      <c r="AV75" s="5">
        <f t="shared" ref="AV75:AV78" si="617">SUM(AU75/12*9*$D75*$F75*$G75*$J75*AV$12)+SUM(AU75/12*3*$E75*$F75*$G75*$J75*AV$12)</f>
        <v>0</v>
      </c>
      <c r="AW75" s="5">
        <v>0</v>
      </c>
      <c r="AX75" s="5">
        <f t="shared" ref="AX75:AX78" si="618">SUM(AW75/12*9*$D75*$F75*$G75*$I75*AX$12)+SUM(AW75/12*3*$E75*$F75*$G75*$I75*AX$12)</f>
        <v>0</v>
      </c>
      <c r="AY75" s="5"/>
      <c r="AZ75" s="5">
        <f t="shared" ref="AZ75:AZ78" si="619">SUM(AY75/12*9*$D75*$F75*$G75*$I75*AZ$12)+SUM(AY75/12*3*$E75*$F75*$G75*$I75*AZ$12)</f>
        <v>0</v>
      </c>
      <c r="BA75" s="5"/>
      <c r="BB75" s="5">
        <f t="shared" ref="BB75:BB78" si="620">SUM(BA75/12*9*$D75*$F75*$G75*$I75*BB$12)+SUM(BA75/12*3*$E75*$F75*$G75*$I75*BB$12)</f>
        <v>0</v>
      </c>
      <c r="BC75" s="5"/>
      <c r="BD75" s="5">
        <f t="shared" ref="BD75:BD78" si="621">SUM(BC75/12*9*$D75*$F75*$G75*$I75*BD$12)+SUM(BC75/12*3*$E75*$F75*$G75*$I75*BD$12)</f>
        <v>0</v>
      </c>
      <c r="BE75" s="5"/>
      <c r="BF75" s="5">
        <f t="shared" ref="BF75:BF78" si="622">SUM(BE75/12*9*$D75*$F75*$G75*$I75*BF$12)+SUM(BE75/12*3*$E75*$F75*$G75*$I75*BF$12)</f>
        <v>0</v>
      </c>
      <c r="BG75" s="5">
        <v>0</v>
      </c>
      <c r="BH75" s="5">
        <f t="shared" ref="BH75:BH78" si="623">SUM(BG75/12*9*$D75*$F75*$G75*$I75*BH$12)+SUM(BG75/12*3*$E75*$F75*$G75*$I75*BH$12)</f>
        <v>0</v>
      </c>
      <c r="BI75" s="5"/>
      <c r="BJ75" s="5">
        <f t="shared" ref="BJ75:BJ78" si="624">SUM(BI75/12*9*$D75*$F75*$G75*$I75*BJ$12)+SUM(BI75/12*3*$E75*$F75*$G75*$I75*BJ$12)</f>
        <v>0</v>
      </c>
      <c r="BK75" s="5"/>
      <c r="BL75" s="5">
        <f t="shared" ref="BL75:BL78" si="625">SUM(BK75/12*9*$D75*$F75*$G75*$I75*BL$12)+SUM(BK75/12*3*$E75*$F75*$G75*$I75*BL$12)</f>
        <v>0</v>
      </c>
      <c r="BM75" s="5"/>
      <c r="BN75" s="5">
        <f t="shared" ref="BN75:BN78" si="626">SUM(BM75/12*9*$D75*$F75*$G75*$I75*BN$12)+SUM(BM75/12*3*$E75*$F75*$G75*$I75*BN$12)</f>
        <v>0</v>
      </c>
      <c r="BO75" s="5"/>
      <c r="BP75" s="5">
        <f t="shared" ref="BP75:BP78" si="627">SUM(BO75/12*9*$D75*$F75*$G75*$I75*BP$12)+SUM(BO75/12*3*$E75*$F75*$G75*$I75*BP$12)</f>
        <v>0</v>
      </c>
      <c r="BQ75" s="5"/>
      <c r="BR75" s="5">
        <f t="shared" ref="BR75:BR78" si="628">SUM(BQ75/12*9*$D75*$F75*$G75*$I75*BR$12)+SUM(BQ75/12*3*$E75*$F75*$G75*$I75*BR$12)</f>
        <v>0</v>
      </c>
      <c r="BS75" s="5">
        <v>0</v>
      </c>
      <c r="BT75" s="5">
        <f t="shared" ref="BT75:BT78" si="629">SUM(BS75/12*9*$D75*$F75*$G75*$I75*BT$12)+SUM(BS75/12*3*$E75*$F75*$G75*$I75*BT$12)</f>
        <v>0</v>
      </c>
      <c r="BU75" s="5">
        <v>0</v>
      </c>
      <c r="BV75" s="5">
        <f t="shared" ref="BV75:BV78" si="630">SUM(BU75/12*9*$D75*$F75*$G75*$I75*BV$12)+SUM(BU75/12*3*$E75*$F75*$G75*$I75*BV$12)</f>
        <v>0</v>
      </c>
      <c r="BW75" s="5">
        <v>0</v>
      </c>
      <c r="BX75" s="5">
        <f t="shared" ref="BX75:BX78" si="631">SUM(BW75/12*9*$D75*$F75*$G75*$J75*BX$12)+SUM(BW75/12*3*$E75*$F75*$G75*$J75*BX$12)</f>
        <v>0</v>
      </c>
      <c r="BY75" s="5"/>
      <c r="BZ75" s="5">
        <f t="shared" ref="BZ75:BZ78" si="632">SUM(BY75/12*9*$D75*$F75*$G75*$I75*BZ$12)+SUM(BY75/12*3*$E75*$F75*$G75*$I75*BZ$12)</f>
        <v>0</v>
      </c>
      <c r="CA75" s="5"/>
      <c r="CB75" s="5">
        <f t="shared" ref="CB75:CB78" si="633">SUM(CA75/12*9*$D75*$F75*$G75*$I75*CB$12)+SUM(CA75/12*3*$E75*$F75*$G75*$I75*CB$12)</f>
        <v>0</v>
      </c>
      <c r="CC75" s="5"/>
      <c r="CD75" s="5">
        <f t="shared" ref="CD75:CD78" si="634">SUM(CC75/12*9*$D75*$F75*$G75*$I75*CD$12)+SUM(CC75/12*3*$E75*$F75*$G75*$I75*CD$12)</f>
        <v>0</v>
      </c>
      <c r="CE75" s="5">
        <v>0</v>
      </c>
      <c r="CF75" s="5">
        <f t="shared" ref="CF75:CF78" si="635">SUM(CE75/12*9*$D75*$F75*$G75*$J75*CF$12)+SUM(CE75/12*3*$E75*$F75*$G75*$J75*CF$12)</f>
        <v>0</v>
      </c>
      <c r="CG75" s="5"/>
      <c r="CH75" s="5">
        <f t="shared" ref="CH75:CH78" si="636">SUM(CG75/12*9*$D75*$F75*$G75*$J75*CH$12)+SUM(CG75/12*3*$E75*$F75*$G75*$J75*CH$12)</f>
        <v>0</v>
      </c>
      <c r="CI75" s="5"/>
      <c r="CJ75" s="5">
        <f t="shared" ref="CJ75:CJ78" si="637">SUM(CI75/12*9*$D75*$F75*$G75*$I75*CJ$12)+SUM(CI75/12*3*$E75*$F75*$G75*$I75*CJ$12)</f>
        <v>0</v>
      </c>
      <c r="CK75" s="5"/>
      <c r="CL75" s="5">
        <f t="shared" ref="CL75:CL78" si="638">SUM(CK75/12*9*$D75*$F75*$G75*$I75*CL$12)+SUM(CK75/12*3*$E75*$F75*$G75*$I75*CL$12)</f>
        <v>0</v>
      </c>
      <c r="CM75" s="5">
        <v>0</v>
      </c>
      <c r="CN75" s="5">
        <f t="shared" ref="CN75:CN78" si="639">SUM(CM75/12*9*$D75*$F75*$G75*$I75*CN$12)+SUM(CM75/12*3*$E75*$F75*$G75*$I75*CN$12)</f>
        <v>0</v>
      </c>
      <c r="CO75" s="5"/>
      <c r="CP75" s="5">
        <f t="shared" ref="CP75:CP78" si="640">SUM(CO75/12*9*$D75*$F75*$G75*$I75*CP$12)+SUM(CO75/12*3*$E75*$F75*$G75*$I75*CP$12)</f>
        <v>0</v>
      </c>
      <c r="CQ75" s="5"/>
      <c r="CR75" s="5">
        <f t="shared" ref="CR75:CR78" si="641">SUM(CQ75/12*9*$D75*$F75*$G75*$I75*CR$12)+SUM(CQ75/12*3*$E75*$F75*$G75*$I75*CR$12)</f>
        <v>0</v>
      </c>
      <c r="CS75" s="5"/>
      <c r="CT75" s="5">
        <f t="shared" ref="CT75:CT78" si="642">SUM(CS75/12*9*$D75*$F75*$G75*$I75*CT$12)+SUM(CS75/12*3*$E75*$F75*$G75*$I75*CT$12)</f>
        <v>0</v>
      </c>
      <c r="CU75" s="5"/>
      <c r="CV75" s="5">
        <f t="shared" ref="CV75:CV78" si="643">SUM(CU75/12*9*$D75*$F75*$G75*$I75*CV$12)+SUM(CU75/12*3*$E75*$F75*$G75*$I75*CV$12)</f>
        <v>0</v>
      </c>
      <c r="CW75" s="5"/>
      <c r="CX75" s="5">
        <f t="shared" ref="CX75:CX78" si="644">SUM(CW75/12*9*$D75*$F75*$G75*$I75*CX$12)+SUM(CW75/12*3*$E75*$F75*$G75*$I75*CX$12)</f>
        <v>0</v>
      </c>
      <c r="CY75" s="5"/>
      <c r="CZ75" s="5">
        <f t="shared" ref="CZ75:CZ78" si="645">SUM(CY75/12*9*$D75*$F75*$G75*$I75*CZ$12)+SUM(CY75/12*3*$E75*$F75*$G75*$I75*CZ$12)</f>
        <v>0</v>
      </c>
      <c r="DA75" s="5">
        <v>0</v>
      </c>
      <c r="DB75" s="5">
        <f t="shared" ref="DB75:DB78" si="646">SUM(DA75/12*9*$D75*$F75*$G75*$J75*DB$12)+SUM(DA75/12*3*$E75*$F75*$G75*$J75*DB$12)</f>
        <v>0</v>
      </c>
      <c r="DC75" s="5">
        <v>0</v>
      </c>
      <c r="DD75" s="5">
        <f t="shared" ref="DD75:DD78" si="647">SUM(DC75/12*9*$D75*$F75*$G75*$J75*DD$12)+SUM(DC75/12*3*$E75*$F75*$G75*$J75*DD$12)</f>
        <v>0</v>
      </c>
      <c r="DE75" s="5">
        <v>0</v>
      </c>
      <c r="DF75" s="5">
        <f t="shared" ref="DF75:DF78" si="648">SUM(DE75/12*9*$D75*$F75*$G75*$I75*DF$12)+SUM(DE75/12*3*$E75*$F75*$G75*$I75*DF$12)</f>
        <v>0</v>
      </c>
      <c r="DG75" s="5">
        <v>0</v>
      </c>
      <c r="DH75" s="5">
        <f t="shared" ref="DH75:DH78" si="649">SUM(DG75/12*9*$D75*$F75*$G75*$J75*DH$12)+SUM(DG75/12*3*$E75*$F75*$G75*$J75*DH$12)</f>
        <v>0</v>
      </c>
      <c r="DI75" s="5"/>
      <c r="DJ75" s="5">
        <f t="shared" ref="DJ75:DJ78" si="650">SUM(DI75/12*9*$D75*$F75*$G75*$J75*DJ$12)+SUM(DI75/12*3*$E75*$F75*$G75*$J75*DJ$12)</f>
        <v>0</v>
      </c>
      <c r="DK75" s="5">
        <v>0</v>
      </c>
      <c r="DL75" s="5">
        <f t="shared" ref="DL75:DL78" si="651">SUM(DK75/12*9*$D75*$F75*$G75*$J75*DL$12)+SUM(DK75/12*3*$E75*$F75*$G75*$J75*DL$12)</f>
        <v>0</v>
      </c>
      <c r="DM75" s="5">
        <v>0</v>
      </c>
      <c r="DN75" s="5">
        <f t="shared" ref="DN75:DN78" si="652">SUM(DM75/12*9*$D75*$F75*$G75*$J75*DN$12)+SUM(DM75/12*3*$E75*$F75*$G75*$J75*DN$12)</f>
        <v>0</v>
      </c>
      <c r="DO75" s="5"/>
      <c r="DP75" s="5">
        <f t="shared" ref="DP75:DP78" si="653">SUM(DO75/12*9*$D75*$F75*$G75*$I75*DP$12)+SUM(DO75/12*3*$E75*$F75*$G75*$I75*DP$12)</f>
        <v>0</v>
      </c>
      <c r="DQ75" s="5">
        <v>0</v>
      </c>
      <c r="DR75" s="5">
        <f t="shared" ref="DR75:DR78" si="654">SUM(DQ75/12*9*$D75*$F75*$G75*$I75*DR$12)+SUM(DQ75/12*3*$E75*$F75*$G75*$I75*DR$12)</f>
        <v>0</v>
      </c>
      <c r="DS75" s="5"/>
      <c r="DT75" s="5">
        <f t="shared" ref="DT75:DT78" si="655">SUM(DS75/12*9*$D75*$F75*$G75*$J75*DT$12)+SUM(DS75/12*3*$E75*$F75*$G75*$J75*DT$12)</f>
        <v>0</v>
      </c>
      <c r="DU75" s="5"/>
      <c r="DV75" s="5">
        <f t="shared" ref="DV75:DV78" si="656">SUM(DU75/12*9*$D75*$F75*$G75*$J75*DV$12)+SUM(DU75/12*3*$E75*$F75*$G75*$J75*DV$12)</f>
        <v>0</v>
      </c>
      <c r="DW75" s="5">
        <v>0</v>
      </c>
      <c r="DX75" s="5">
        <f t="shared" ref="DX75:DX78" si="657">SUM(DW75/12*9*$D75*$F75*$G75*$J75*DX$12)+SUM(DW75/12*3*$E75*$F75*$G75*$J75*DX$12)</f>
        <v>0</v>
      </c>
      <c r="DY75" s="5">
        <v>0</v>
      </c>
      <c r="DZ75" s="5">
        <f t="shared" ref="DZ75:DZ78" si="658">SUM(DY75/12*9*$D75*$F75*$G75*$K75*DZ$12)+SUM(DY75/12*3*$E75*$F75*$G75*$K75*DZ$12)</f>
        <v>0</v>
      </c>
      <c r="EA75" s="6">
        <v>0</v>
      </c>
      <c r="EB75" s="5">
        <f t="shared" ref="EB75:EB78" si="659">SUM(EA75/12*9*$D75*$F75*$G75*$L75*EB$12)+SUM(EA75/12*3*$E75*$F75*$G75*$L75*EB$12)</f>
        <v>0</v>
      </c>
      <c r="EC75" s="5"/>
      <c r="ED75" s="5">
        <f t="shared" ref="ED75:ED78" si="660">SUM(EC75/12*9*$D75*$F75*$G75*$I75*ED$12)+SUM(EC75/12*3*$E75*$F75*$G75*$I75*ED$12)</f>
        <v>0</v>
      </c>
      <c r="EE75" s="5"/>
      <c r="EF75" s="5">
        <f t="shared" ref="EF75:EF78" si="661">SUM(EE75/12*9*$D75*$F75*$G75*$I75*EF$12)+SUM(EE75/12*3*$E75*$F75*$G75*$I75*EF$12)</f>
        <v>0</v>
      </c>
      <c r="EG75" s="7">
        <f t="shared" ref="EG75:EH85" si="662">SUM(Q75,W75,S75,M75,O75,BS75,CO75,DE75,DQ75,BU75,DO75,BG75,AW75,AO75,AQ75,AS75,BI75,CM75,U75,DW75,DC75,BW75,DU75,CE75,DG75,DK75,DI75,AC75,AE75,AG75,AI75,Y75,AK75,AM75,CG75,DY75,EA75,AU75,DS75,BK75,AY75,BA75,CQ75,CS75,CU75,CW75,CY75,BM75,BC75,BO75,BE75,BQ75,CI75,CC75,CK75,AA75,BY75,DA75,DM75,CA75,EC75,EE75)</f>
        <v>0</v>
      </c>
      <c r="EH75" s="7">
        <f t="shared" si="662"/>
        <v>0</v>
      </c>
      <c r="EJ75" s="26"/>
    </row>
    <row r="76" spans="1:140" x14ac:dyDescent="0.25">
      <c r="A76" s="3"/>
      <c r="B76" s="3">
        <v>45</v>
      </c>
      <c r="C76" s="34" t="s">
        <v>215</v>
      </c>
      <c r="D76" s="30">
        <f t="shared" si="65"/>
        <v>9860</v>
      </c>
      <c r="E76" s="30">
        <v>9959</v>
      </c>
      <c r="F76" s="4">
        <v>4.0199999999999996</v>
      </c>
      <c r="G76" s="8">
        <v>1</v>
      </c>
      <c r="H76" s="8">
        <v>1</v>
      </c>
      <c r="I76" s="30">
        <v>1.4</v>
      </c>
      <c r="J76" s="30">
        <v>1.68</v>
      </c>
      <c r="K76" s="30">
        <v>2.23</v>
      </c>
      <c r="L76" s="30">
        <v>2.57</v>
      </c>
      <c r="M76" s="5">
        <v>0</v>
      </c>
      <c r="N76" s="5">
        <f t="shared" si="600"/>
        <v>0</v>
      </c>
      <c r="O76" s="5"/>
      <c r="P76" s="5">
        <f t="shared" si="601"/>
        <v>0</v>
      </c>
      <c r="Q76" s="5"/>
      <c r="R76" s="5">
        <f t="shared" si="602"/>
        <v>0</v>
      </c>
      <c r="S76" s="5"/>
      <c r="T76" s="5">
        <f t="shared" si="603"/>
        <v>0</v>
      </c>
      <c r="U76" s="5">
        <v>0</v>
      </c>
      <c r="V76" s="5">
        <f t="shared" si="604"/>
        <v>0</v>
      </c>
      <c r="W76" s="5">
        <v>0</v>
      </c>
      <c r="X76" s="5">
        <f t="shared" si="605"/>
        <v>0</v>
      </c>
      <c r="Y76" s="5">
        <v>0</v>
      </c>
      <c r="Z76" s="5">
        <f t="shared" si="606"/>
        <v>0</v>
      </c>
      <c r="AA76" s="5"/>
      <c r="AB76" s="5">
        <f t="shared" si="607"/>
        <v>0</v>
      </c>
      <c r="AC76" s="5">
        <v>0</v>
      </c>
      <c r="AD76" s="5">
        <f t="shared" si="608"/>
        <v>0</v>
      </c>
      <c r="AE76" s="5">
        <v>0</v>
      </c>
      <c r="AF76" s="5">
        <f t="shared" si="609"/>
        <v>0</v>
      </c>
      <c r="AG76" s="5">
        <v>0</v>
      </c>
      <c r="AH76" s="5">
        <f t="shared" si="610"/>
        <v>0</v>
      </c>
      <c r="AI76" s="5">
        <v>0</v>
      </c>
      <c r="AJ76" s="5">
        <f t="shared" si="611"/>
        <v>0</v>
      </c>
      <c r="AK76" s="5"/>
      <c r="AL76" s="5">
        <f t="shared" si="612"/>
        <v>0</v>
      </c>
      <c r="AM76" s="5">
        <v>0</v>
      </c>
      <c r="AN76" s="5">
        <f t="shared" si="613"/>
        <v>0</v>
      </c>
      <c r="AO76" s="5">
        <v>0</v>
      </c>
      <c r="AP76" s="5">
        <f t="shared" si="614"/>
        <v>0</v>
      </c>
      <c r="AQ76" s="5"/>
      <c r="AR76" s="5">
        <f t="shared" si="615"/>
        <v>0</v>
      </c>
      <c r="AS76" s="5"/>
      <c r="AT76" s="5">
        <f t="shared" si="616"/>
        <v>0</v>
      </c>
      <c r="AU76" s="5"/>
      <c r="AV76" s="5">
        <f t="shared" si="617"/>
        <v>0</v>
      </c>
      <c r="AW76" s="5">
        <v>0</v>
      </c>
      <c r="AX76" s="5">
        <f t="shared" si="618"/>
        <v>0</v>
      </c>
      <c r="AY76" s="5"/>
      <c r="AZ76" s="5">
        <f t="shared" si="619"/>
        <v>0</v>
      </c>
      <c r="BA76" s="5"/>
      <c r="BB76" s="5">
        <f t="shared" si="620"/>
        <v>0</v>
      </c>
      <c r="BC76" s="5"/>
      <c r="BD76" s="5">
        <f t="shared" si="621"/>
        <v>0</v>
      </c>
      <c r="BE76" s="5"/>
      <c r="BF76" s="5">
        <f t="shared" si="622"/>
        <v>0</v>
      </c>
      <c r="BG76" s="5">
        <v>0</v>
      </c>
      <c r="BH76" s="5">
        <f t="shared" si="623"/>
        <v>0</v>
      </c>
      <c r="BI76" s="5"/>
      <c r="BJ76" s="5">
        <f t="shared" si="624"/>
        <v>0</v>
      </c>
      <c r="BK76" s="5"/>
      <c r="BL76" s="5">
        <f t="shared" si="625"/>
        <v>0</v>
      </c>
      <c r="BM76" s="5"/>
      <c r="BN76" s="5">
        <f t="shared" si="626"/>
        <v>0</v>
      </c>
      <c r="BO76" s="5"/>
      <c r="BP76" s="5">
        <f t="shared" si="627"/>
        <v>0</v>
      </c>
      <c r="BQ76" s="5"/>
      <c r="BR76" s="5">
        <f t="shared" si="628"/>
        <v>0</v>
      </c>
      <c r="BS76" s="5">
        <v>0</v>
      </c>
      <c r="BT76" s="5">
        <f t="shared" si="629"/>
        <v>0</v>
      </c>
      <c r="BU76" s="5">
        <v>0</v>
      </c>
      <c r="BV76" s="5">
        <f t="shared" si="630"/>
        <v>0</v>
      </c>
      <c r="BW76" s="5">
        <v>0</v>
      </c>
      <c r="BX76" s="5">
        <f t="shared" si="631"/>
        <v>0</v>
      </c>
      <c r="BY76" s="5"/>
      <c r="BZ76" s="5">
        <f t="shared" si="632"/>
        <v>0</v>
      </c>
      <c r="CA76" s="5"/>
      <c r="CB76" s="5">
        <f t="shared" si="633"/>
        <v>0</v>
      </c>
      <c r="CC76" s="5"/>
      <c r="CD76" s="5">
        <f t="shared" si="634"/>
        <v>0</v>
      </c>
      <c r="CE76" s="5">
        <v>0</v>
      </c>
      <c r="CF76" s="5">
        <f t="shared" si="635"/>
        <v>0</v>
      </c>
      <c r="CG76" s="5"/>
      <c r="CH76" s="5">
        <f t="shared" si="636"/>
        <v>0</v>
      </c>
      <c r="CI76" s="5"/>
      <c r="CJ76" s="5">
        <f t="shared" si="637"/>
        <v>0</v>
      </c>
      <c r="CK76" s="5"/>
      <c r="CL76" s="5">
        <f t="shared" si="638"/>
        <v>0</v>
      </c>
      <c r="CM76" s="5">
        <v>0</v>
      </c>
      <c r="CN76" s="5">
        <f t="shared" si="639"/>
        <v>0</v>
      </c>
      <c r="CO76" s="5">
        <v>0</v>
      </c>
      <c r="CP76" s="5">
        <f t="shared" si="640"/>
        <v>0</v>
      </c>
      <c r="CQ76" s="5"/>
      <c r="CR76" s="5">
        <f t="shared" si="641"/>
        <v>0</v>
      </c>
      <c r="CS76" s="5"/>
      <c r="CT76" s="5">
        <f t="shared" si="642"/>
        <v>0</v>
      </c>
      <c r="CU76" s="5"/>
      <c r="CV76" s="5">
        <f t="shared" si="643"/>
        <v>0</v>
      </c>
      <c r="CW76" s="5"/>
      <c r="CX76" s="5">
        <f t="shared" si="644"/>
        <v>0</v>
      </c>
      <c r="CY76" s="5"/>
      <c r="CZ76" s="5">
        <f t="shared" si="645"/>
        <v>0</v>
      </c>
      <c r="DA76" s="5">
        <v>0</v>
      </c>
      <c r="DB76" s="5">
        <f t="shared" si="646"/>
        <v>0</v>
      </c>
      <c r="DC76" s="5">
        <v>0</v>
      </c>
      <c r="DD76" s="5">
        <f t="shared" si="647"/>
        <v>0</v>
      </c>
      <c r="DE76" s="5">
        <v>0</v>
      </c>
      <c r="DF76" s="5">
        <f t="shared" si="648"/>
        <v>0</v>
      </c>
      <c r="DG76" s="5">
        <v>0</v>
      </c>
      <c r="DH76" s="5">
        <f t="shared" si="649"/>
        <v>0</v>
      </c>
      <c r="DI76" s="5"/>
      <c r="DJ76" s="5">
        <f t="shared" si="650"/>
        <v>0</v>
      </c>
      <c r="DK76" s="5">
        <v>0</v>
      </c>
      <c r="DL76" s="5">
        <f t="shared" si="651"/>
        <v>0</v>
      </c>
      <c r="DM76" s="5">
        <v>0</v>
      </c>
      <c r="DN76" s="5">
        <f t="shared" si="652"/>
        <v>0</v>
      </c>
      <c r="DO76" s="5"/>
      <c r="DP76" s="5">
        <f t="shared" si="653"/>
        <v>0</v>
      </c>
      <c r="DQ76" s="5">
        <v>0</v>
      </c>
      <c r="DR76" s="5">
        <f t="shared" si="654"/>
        <v>0</v>
      </c>
      <c r="DS76" s="5"/>
      <c r="DT76" s="5">
        <f t="shared" si="655"/>
        <v>0</v>
      </c>
      <c r="DU76" s="5"/>
      <c r="DV76" s="5">
        <f t="shared" si="656"/>
        <v>0</v>
      </c>
      <c r="DW76" s="5">
        <v>0</v>
      </c>
      <c r="DX76" s="5">
        <f t="shared" si="657"/>
        <v>0</v>
      </c>
      <c r="DY76" s="5">
        <v>0</v>
      </c>
      <c r="DZ76" s="5">
        <f t="shared" si="658"/>
        <v>0</v>
      </c>
      <c r="EA76" s="6">
        <v>0</v>
      </c>
      <c r="EB76" s="5">
        <f t="shared" si="659"/>
        <v>0</v>
      </c>
      <c r="EC76" s="5"/>
      <c r="ED76" s="5">
        <f t="shared" si="660"/>
        <v>0</v>
      </c>
      <c r="EE76" s="5"/>
      <c r="EF76" s="5">
        <f t="shared" si="661"/>
        <v>0</v>
      </c>
      <c r="EG76" s="7">
        <f t="shared" si="662"/>
        <v>0</v>
      </c>
      <c r="EH76" s="7">
        <f t="shared" si="662"/>
        <v>0</v>
      </c>
      <c r="EJ76" s="26"/>
    </row>
    <row r="77" spans="1:140" x14ac:dyDescent="0.25">
      <c r="A77" s="3"/>
      <c r="B77" s="3">
        <v>46</v>
      </c>
      <c r="C77" s="34" t="s">
        <v>216</v>
      </c>
      <c r="D77" s="30">
        <f t="shared" si="65"/>
        <v>9860</v>
      </c>
      <c r="E77" s="30">
        <v>9959</v>
      </c>
      <c r="F77" s="4">
        <v>6.42</v>
      </c>
      <c r="G77" s="8">
        <v>1</v>
      </c>
      <c r="H77" s="8">
        <v>1</v>
      </c>
      <c r="I77" s="30">
        <v>1.4</v>
      </c>
      <c r="J77" s="30">
        <v>1.68</v>
      </c>
      <c r="K77" s="30">
        <v>2.23</v>
      </c>
      <c r="L77" s="30">
        <v>2.57</v>
      </c>
      <c r="M77" s="5">
        <v>0</v>
      </c>
      <c r="N77" s="5">
        <f t="shared" si="600"/>
        <v>0</v>
      </c>
      <c r="O77" s="5"/>
      <c r="P77" s="5">
        <f t="shared" si="601"/>
        <v>0</v>
      </c>
      <c r="Q77" s="5"/>
      <c r="R77" s="5">
        <f t="shared" si="602"/>
        <v>0</v>
      </c>
      <c r="S77" s="5"/>
      <c r="T77" s="5">
        <f t="shared" si="603"/>
        <v>0</v>
      </c>
      <c r="U77" s="5">
        <v>0</v>
      </c>
      <c r="V77" s="5">
        <f t="shared" si="604"/>
        <v>0</v>
      </c>
      <c r="W77" s="5">
        <v>0</v>
      </c>
      <c r="X77" s="5">
        <f t="shared" si="605"/>
        <v>0</v>
      </c>
      <c r="Y77" s="5">
        <v>0</v>
      </c>
      <c r="Z77" s="5">
        <f t="shared" si="606"/>
        <v>0</v>
      </c>
      <c r="AA77" s="5"/>
      <c r="AB77" s="5">
        <f t="shared" si="607"/>
        <v>0</v>
      </c>
      <c r="AC77" s="5">
        <v>0</v>
      </c>
      <c r="AD77" s="5">
        <f t="shared" si="608"/>
        <v>0</v>
      </c>
      <c r="AE77" s="5">
        <v>0</v>
      </c>
      <c r="AF77" s="5">
        <f t="shared" si="609"/>
        <v>0</v>
      </c>
      <c r="AG77" s="5">
        <v>0</v>
      </c>
      <c r="AH77" s="5">
        <f t="shared" si="610"/>
        <v>0</v>
      </c>
      <c r="AI77" s="5">
        <v>0</v>
      </c>
      <c r="AJ77" s="5">
        <f t="shared" si="611"/>
        <v>0</v>
      </c>
      <c r="AK77" s="5"/>
      <c r="AL77" s="5">
        <f t="shared" si="612"/>
        <v>0</v>
      </c>
      <c r="AM77" s="5">
        <v>0</v>
      </c>
      <c r="AN77" s="5">
        <f t="shared" si="613"/>
        <v>0</v>
      </c>
      <c r="AO77" s="5">
        <v>0</v>
      </c>
      <c r="AP77" s="5">
        <f t="shared" si="614"/>
        <v>0</v>
      </c>
      <c r="AQ77" s="5"/>
      <c r="AR77" s="5">
        <f t="shared" si="615"/>
        <v>0</v>
      </c>
      <c r="AS77" s="5"/>
      <c r="AT77" s="5">
        <f t="shared" si="616"/>
        <v>0</v>
      </c>
      <c r="AU77" s="5"/>
      <c r="AV77" s="5">
        <f t="shared" si="617"/>
        <v>0</v>
      </c>
      <c r="AW77" s="5">
        <v>0</v>
      </c>
      <c r="AX77" s="5">
        <f t="shared" si="618"/>
        <v>0</v>
      </c>
      <c r="AY77" s="5"/>
      <c r="AZ77" s="5">
        <f t="shared" si="619"/>
        <v>0</v>
      </c>
      <c r="BA77" s="5"/>
      <c r="BB77" s="5">
        <f t="shared" si="620"/>
        <v>0</v>
      </c>
      <c r="BC77" s="5"/>
      <c r="BD77" s="5">
        <f t="shared" si="621"/>
        <v>0</v>
      </c>
      <c r="BE77" s="5"/>
      <c r="BF77" s="5">
        <f t="shared" si="622"/>
        <v>0</v>
      </c>
      <c r="BG77" s="5">
        <v>0</v>
      </c>
      <c r="BH77" s="5">
        <f t="shared" si="623"/>
        <v>0</v>
      </c>
      <c r="BI77" s="5"/>
      <c r="BJ77" s="5">
        <f t="shared" si="624"/>
        <v>0</v>
      </c>
      <c r="BK77" s="5"/>
      <c r="BL77" s="5">
        <f t="shared" si="625"/>
        <v>0</v>
      </c>
      <c r="BM77" s="5"/>
      <c r="BN77" s="5">
        <f t="shared" si="626"/>
        <v>0</v>
      </c>
      <c r="BO77" s="5"/>
      <c r="BP77" s="5">
        <f t="shared" si="627"/>
        <v>0</v>
      </c>
      <c r="BQ77" s="5"/>
      <c r="BR77" s="5">
        <f t="shared" si="628"/>
        <v>0</v>
      </c>
      <c r="BS77" s="5">
        <v>0</v>
      </c>
      <c r="BT77" s="5">
        <f t="shared" si="629"/>
        <v>0</v>
      </c>
      <c r="BU77" s="5">
        <v>0</v>
      </c>
      <c r="BV77" s="5">
        <f t="shared" si="630"/>
        <v>0</v>
      </c>
      <c r="BW77" s="5">
        <v>0</v>
      </c>
      <c r="BX77" s="5">
        <f t="shared" si="631"/>
        <v>0</v>
      </c>
      <c r="BY77" s="5"/>
      <c r="BZ77" s="5">
        <f t="shared" si="632"/>
        <v>0</v>
      </c>
      <c r="CA77" s="5"/>
      <c r="CB77" s="5">
        <f t="shared" si="633"/>
        <v>0</v>
      </c>
      <c r="CC77" s="5"/>
      <c r="CD77" s="5">
        <f t="shared" si="634"/>
        <v>0</v>
      </c>
      <c r="CE77" s="5">
        <v>0</v>
      </c>
      <c r="CF77" s="5">
        <f t="shared" si="635"/>
        <v>0</v>
      </c>
      <c r="CG77" s="5"/>
      <c r="CH77" s="5">
        <f t="shared" si="636"/>
        <v>0</v>
      </c>
      <c r="CI77" s="5"/>
      <c r="CJ77" s="5">
        <f t="shared" si="637"/>
        <v>0</v>
      </c>
      <c r="CK77" s="5"/>
      <c r="CL77" s="5">
        <f t="shared" si="638"/>
        <v>0</v>
      </c>
      <c r="CM77" s="5">
        <v>0</v>
      </c>
      <c r="CN77" s="5">
        <f t="shared" si="639"/>
        <v>0</v>
      </c>
      <c r="CO77" s="5">
        <v>0</v>
      </c>
      <c r="CP77" s="5">
        <f t="shared" si="640"/>
        <v>0</v>
      </c>
      <c r="CQ77" s="5"/>
      <c r="CR77" s="5">
        <f t="shared" si="641"/>
        <v>0</v>
      </c>
      <c r="CS77" s="5"/>
      <c r="CT77" s="5">
        <f t="shared" si="642"/>
        <v>0</v>
      </c>
      <c r="CU77" s="5"/>
      <c r="CV77" s="5">
        <f t="shared" si="643"/>
        <v>0</v>
      </c>
      <c r="CW77" s="5"/>
      <c r="CX77" s="5">
        <f t="shared" si="644"/>
        <v>0</v>
      </c>
      <c r="CY77" s="5"/>
      <c r="CZ77" s="5">
        <f t="shared" si="645"/>
        <v>0</v>
      </c>
      <c r="DA77" s="5">
        <v>0</v>
      </c>
      <c r="DB77" s="5">
        <f t="shared" si="646"/>
        <v>0</v>
      </c>
      <c r="DC77" s="5">
        <v>0</v>
      </c>
      <c r="DD77" s="5">
        <f t="shared" si="647"/>
        <v>0</v>
      </c>
      <c r="DE77" s="5">
        <v>0</v>
      </c>
      <c r="DF77" s="5">
        <f t="shared" si="648"/>
        <v>0</v>
      </c>
      <c r="DG77" s="5">
        <v>0</v>
      </c>
      <c r="DH77" s="5">
        <f t="shared" si="649"/>
        <v>0</v>
      </c>
      <c r="DI77" s="5"/>
      <c r="DJ77" s="5">
        <f t="shared" si="650"/>
        <v>0</v>
      </c>
      <c r="DK77" s="5">
        <v>0</v>
      </c>
      <c r="DL77" s="5">
        <f t="shared" si="651"/>
        <v>0</v>
      </c>
      <c r="DM77" s="5">
        <v>0</v>
      </c>
      <c r="DN77" s="5">
        <f t="shared" si="652"/>
        <v>0</v>
      </c>
      <c r="DO77" s="5"/>
      <c r="DP77" s="5">
        <f t="shared" si="653"/>
        <v>0</v>
      </c>
      <c r="DQ77" s="5">
        <v>0</v>
      </c>
      <c r="DR77" s="5">
        <f t="shared" si="654"/>
        <v>0</v>
      </c>
      <c r="DS77" s="5"/>
      <c r="DT77" s="5">
        <f t="shared" si="655"/>
        <v>0</v>
      </c>
      <c r="DU77" s="5"/>
      <c r="DV77" s="5">
        <f t="shared" si="656"/>
        <v>0</v>
      </c>
      <c r="DW77" s="5">
        <v>0</v>
      </c>
      <c r="DX77" s="5">
        <f t="shared" si="657"/>
        <v>0</v>
      </c>
      <c r="DY77" s="5">
        <v>0</v>
      </c>
      <c r="DZ77" s="5">
        <f t="shared" si="658"/>
        <v>0</v>
      </c>
      <c r="EA77" s="6">
        <v>0</v>
      </c>
      <c r="EB77" s="5">
        <f t="shared" si="659"/>
        <v>0</v>
      </c>
      <c r="EC77" s="5"/>
      <c r="ED77" s="5">
        <f t="shared" si="660"/>
        <v>0</v>
      </c>
      <c r="EE77" s="5"/>
      <c r="EF77" s="5">
        <f t="shared" si="661"/>
        <v>0</v>
      </c>
      <c r="EG77" s="7">
        <f t="shared" si="662"/>
        <v>0</v>
      </c>
      <c r="EH77" s="7">
        <f t="shared" si="662"/>
        <v>0</v>
      </c>
      <c r="EJ77" s="26"/>
    </row>
    <row r="78" spans="1:140" ht="30" x14ac:dyDescent="0.25">
      <c r="A78" s="3"/>
      <c r="B78" s="3">
        <v>47</v>
      </c>
      <c r="C78" s="37" t="s">
        <v>217</v>
      </c>
      <c r="D78" s="30">
        <f t="shared" si="65"/>
        <v>9860</v>
      </c>
      <c r="E78" s="30">
        <v>9959</v>
      </c>
      <c r="F78" s="4">
        <v>2.35</v>
      </c>
      <c r="G78" s="8">
        <v>1</v>
      </c>
      <c r="H78" s="8">
        <v>1</v>
      </c>
      <c r="I78" s="30">
        <v>1.4</v>
      </c>
      <c r="J78" s="30">
        <v>1.68</v>
      </c>
      <c r="K78" s="30">
        <v>2.23</v>
      </c>
      <c r="L78" s="30">
        <v>2.57</v>
      </c>
      <c r="M78" s="5"/>
      <c r="N78" s="5">
        <f t="shared" si="600"/>
        <v>0</v>
      </c>
      <c r="O78" s="5"/>
      <c r="P78" s="5">
        <f t="shared" si="601"/>
        <v>0</v>
      </c>
      <c r="Q78" s="5"/>
      <c r="R78" s="5">
        <f t="shared" si="602"/>
        <v>0</v>
      </c>
      <c r="S78" s="5">
        <v>190</v>
      </c>
      <c r="T78" s="5">
        <f t="shared" si="603"/>
        <v>6178957.2249999996</v>
      </c>
      <c r="U78" s="5"/>
      <c r="V78" s="5">
        <f t="shared" si="604"/>
        <v>0</v>
      </c>
      <c r="W78" s="5"/>
      <c r="X78" s="5">
        <f t="shared" si="605"/>
        <v>0</v>
      </c>
      <c r="Y78" s="5"/>
      <c r="Z78" s="5">
        <f t="shared" si="606"/>
        <v>0</v>
      </c>
      <c r="AA78" s="5"/>
      <c r="AB78" s="5">
        <f t="shared" si="607"/>
        <v>0</v>
      </c>
      <c r="AC78" s="5"/>
      <c r="AD78" s="5">
        <f t="shared" si="608"/>
        <v>0</v>
      </c>
      <c r="AE78" s="5"/>
      <c r="AF78" s="5">
        <f t="shared" si="609"/>
        <v>0</v>
      </c>
      <c r="AG78" s="5"/>
      <c r="AH78" s="5">
        <f t="shared" si="610"/>
        <v>0</v>
      </c>
      <c r="AI78" s="5"/>
      <c r="AJ78" s="5">
        <f t="shared" si="611"/>
        <v>0</v>
      </c>
      <c r="AK78" s="5">
        <v>2</v>
      </c>
      <c r="AL78" s="5">
        <f t="shared" si="612"/>
        <v>78049.986000000004</v>
      </c>
      <c r="AM78" s="5"/>
      <c r="AN78" s="5">
        <f t="shared" si="613"/>
        <v>0</v>
      </c>
      <c r="AO78" s="5"/>
      <c r="AP78" s="5">
        <f t="shared" si="614"/>
        <v>0</v>
      </c>
      <c r="AQ78" s="5"/>
      <c r="AR78" s="5">
        <f t="shared" si="615"/>
        <v>0</v>
      </c>
      <c r="AS78" s="5"/>
      <c r="AT78" s="5">
        <f t="shared" si="616"/>
        <v>0</v>
      </c>
      <c r="AU78" s="5"/>
      <c r="AV78" s="5">
        <f t="shared" si="617"/>
        <v>0</v>
      </c>
      <c r="AW78" s="5"/>
      <c r="AX78" s="5">
        <f t="shared" si="618"/>
        <v>0</v>
      </c>
      <c r="AY78" s="5"/>
      <c r="AZ78" s="5">
        <f t="shared" si="619"/>
        <v>0</v>
      </c>
      <c r="BA78" s="5"/>
      <c r="BB78" s="5">
        <f t="shared" si="620"/>
        <v>0</v>
      </c>
      <c r="BC78" s="5"/>
      <c r="BD78" s="5">
        <f t="shared" si="621"/>
        <v>0</v>
      </c>
      <c r="BE78" s="5"/>
      <c r="BF78" s="5">
        <f t="shared" si="622"/>
        <v>0</v>
      </c>
      <c r="BG78" s="5">
        <v>1</v>
      </c>
      <c r="BH78" s="5">
        <f t="shared" si="623"/>
        <v>32520.827499999999</v>
      </c>
      <c r="BI78" s="5"/>
      <c r="BJ78" s="5">
        <f t="shared" si="624"/>
        <v>0</v>
      </c>
      <c r="BK78" s="5"/>
      <c r="BL78" s="5">
        <f t="shared" si="625"/>
        <v>0</v>
      </c>
      <c r="BM78" s="5"/>
      <c r="BN78" s="5">
        <f t="shared" si="626"/>
        <v>0</v>
      </c>
      <c r="BO78" s="5"/>
      <c r="BP78" s="5">
        <f t="shared" si="627"/>
        <v>0</v>
      </c>
      <c r="BQ78" s="5"/>
      <c r="BR78" s="5">
        <f t="shared" si="628"/>
        <v>0</v>
      </c>
      <c r="BS78" s="5"/>
      <c r="BT78" s="5">
        <f t="shared" si="629"/>
        <v>0</v>
      </c>
      <c r="BU78" s="5"/>
      <c r="BV78" s="5">
        <f t="shared" si="630"/>
        <v>0</v>
      </c>
      <c r="BW78" s="5"/>
      <c r="BX78" s="5">
        <f t="shared" si="631"/>
        <v>0</v>
      </c>
      <c r="BY78" s="5"/>
      <c r="BZ78" s="5">
        <f t="shared" si="632"/>
        <v>0</v>
      </c>
      <c r="CA78" s="5"/>
      <c r="CB78" s="5">
        <f t="shared" si="633"/>
        <v>0</v>
      </c>
      <c r="CC78" s="5"/>
      <c r="CD78" s="5">
        <f t="shared" si="634"/>
        <v>0</v>
      </c>
      <c r="CE78" s="5"/>
      <c r="CF78" s="5">
        <f t="shared" si="635"/>
        <v>0</v>
      </c>
      <c r="CG78" s="5"/>
      <c r="CH78" s="5">
        <f t="shared" si="636"/>
        <v>0</v>
      </c>
      <c r="CI78" s="5"/>
      <c r="CJ78" s="5">
        <f t="shared" si="637"/>
        <v>0</v>
      </c>
      <c r="CK78" s="5"/>
      <c r="CL78" s="5">
        <f t="shared" si="638"/>
        <v>0</v>
      </c>
      <c r="CM78" s="5"/>
      <c r="CN78" s="5">
        <f t="shared" si="639"/>
        <v>0</v>
      </c>
      <c r="CO78" s="5"/>
      <c r="CP78" s="5">
        <f t="shared" si="640"/>
        <v>0</v>
      </c>
      <c r="CQ78" s="5"/>
      <c r="CR78" s="5">
        <f t="shared" si="641"/>
        <v>0</v>
      </c>
      <c r="CS78" s="5"/>
      <c r="CT78" s="5">
        <f t="shared" si="642"/>
        <v>0</v>
      </c>
      <c r="CU78" s="5"/>
      <c r="CV78" s="5">
        <f t="shared" si="643"/>
        <v>0</v>
      </c>
      <c r="CW78" s="5"/>
      <c r="CX78" s="5">
        <f t="shared" si="644"/>
        <v>0</v>
      </c>
      <c r="CY78" s="5"/>
      <c r="CZ78" s="5">
        <f t="shared" si="645"/>
        <v>0</v>
      </c>
      <c r="DA78" s="5"/>
      <c r="DB78" s="5">
        <f t="shared" si="646"/>
        <v>0</v>
      </c>
      <c r="DC78" s="5"/>
      <c r="DD78" s="5">
        <f t="shared" si="647"/>
        <v>0</v>
      </c>
      <c r="DE78" s="5"/>
      <c r="DF78" s="5">
        <f t="shared" si="648"/>
        <v>0</v>
      </c>
      <c r="DG78" s="5"/>
      <c r="DH78" s="5">
        <f t="shared" si="649"/>
        <v>0</v>
      </c>
      <c r="DI78" s="5"/>
      <c r="DJ78" s="5">
        <f t="shared" si="650"/>
        <v>0</v>
      </c>
      <c r="DK78" s="5"/>
      <c r="DL78" s="5">
        <f t="shared" si="651"/>
        <v>0</v>
      </c>
      <c r="DM78" s="5"/>
      <c r="DN78" s="5">
        <f t="shared" si="652"/>
        <v>0</v>
      </c>
      <c r="DO78" s="5"/>
      <c r="DP78" s="5">
        <f t="shared" si="653"/>
        <v>0</v>
      </c>
      <c r="DQ78" s="5"/>
      <c r="DR78" s="5">
        <f t="shared" si="654"/>
        <v>0</v>
      </c>
      <c r="DS78" s="5"/>
      <c r="DT78" s="5">
        <f t="shared" si="655"/>
        <v>0</v>
      </c>
      <c r="DU78" s="5"/>
      <c r="DV78" s="5">
        <f t="shared" si="656"/>
        <v>0</v>
      </c>
      <c r="DW78" s="5"/>
      <c r="DX78" s="5">
        <f t="shared" si="657"/>
        <v>0</v>
      </c>
      <c r="DY78" s="5"/>
      <c r="DZ78" s="5">
        <f t="shared" si="658"/>
        <v>0</v>
      </c>
      <c r="EA78" s="6"/>
      <c r="EB78" s="5">
        <f t="shared" si="659"/>
        <v>0</v>
      </c>
      <c r="EC78" s="5"/>
      <c r="ED78" s="5">
        <f t="shared" si="660"/>
        <v>0</v>
      </c>
      <c r="EE78" s="5"/>
      <c r="EF78" s="5">
        <f t="shared" si="661"/>
        <v>0</v>
      </c>
      <c r="EG78" s="7">
        <f t="shared" si="662"/>
        <v>193</v>
      </c>
      <c r="EH78" s="7">
        <f t="shared" si="662"/>
        <v>6289528.0384999989</v>
      </c>
      <c r="EJ78" s="26"/>
    </row>
    <row r="79" spans="1:140" ht="30" x14ac:dyDescent="0.25">
      <c r="A79" s="3"/>
      <c r="B79" s="3">
        <v>48</v>
      </c>
      <c r="C79" s="37" t="s">
        <v>218</v>
      </c>
      <c r="D79" s="30">
        <f t="shared" si="65"/>
        <v>9860</v>
      </c>
      <c r="E79" s="30">
        <v>9959</v>
      </c>
      <c r="F79" s="4">
        <v>2.48</v>
      </c>
      <c r="G79" s="8">
        <v>1</v>
      </c>
      <c r="H79" s="16">
        <v>0.8</v>
      </c>
      <c r="I79" s="30">
        <v>1.4</v>
      </c>
      <c r="J79" s="30">
        <v>1.68</v>
      </c>
      <c r="K79" s="30">
        <v>2.23</v>
      </c>
      <c r="L79" s="30">
        <v>2.57</v>
      </c>
      <c r="M79" s="5">
        <v>1</v>
      </c>
      <c r="N79" s="5">
        <f>SUM(M79/12*5*$D79*$F79*$G79*$I79*N$12)+SUM(M79/12*4*$D79*$F79*$H79*$I79*N$12)+SUM(M79/12*3*$E79*$F79*$H79*$I79*N$12)</f>
        <v>30308.708266666665</v>
      </c>
      <c r="O79" s="5"/>
      <c r="P79" s="5">
        <f>SUM(O79/12*5*$D79*$F79*$G79*$I79*P$12)+SUM(O79/12*4*$D79*$F79*$H79*$I79*P$12)+SUM(O79/12*3*$E79*$F79*$H79*$I79*P$12)</f>
        <v>0</v>
      </c>
      <c r="Q79" s="5"/>
      <c r="R79" s="5">
        <f>SUM(Q79/12*5*$D79*$F79*$G79*$I79*R$12)+SUM(Q79/12*4*$D79*$F79*$H79*$I79*R$12)+SUM(Q79/12*3*$E79*$F79*$H79*$I79*R$12)</f>
        <v>0</v>
      </c>
      <c r="S79" s="5">
        <v>10</v>
      </c>
      <c r="T79" s="5">
        <f>SUM(S79/12*5*$D79*$F79*$G79*$I79*T$12)+SUM(S79/12*4*$D79*$F79*$H79*$I79*T$12)+SUM(S79/12*3*$E79*$F79*$H79*$I79*T$12)</f>
        <v>303087.08266666671</v>
      </c>
      <c r="U79" s="5"/>
      <c r="V79" s="5">
        <f>SUM(U79/12*5*$D79*$F79*$G79*$I79*V$12)+SUM(U79/12*4*$D79*$F79*$H79*$I79*V$12)+SUM(U79/12*3*$E79*$F79*$H79*$I79*V$12)</f>
        <v>0</v>
      </c>
      <c r="W79" s="5"/>
      <c r="X79" s="5">
        <f>SUM(W79/12*5*$D79*$F79*$G79*$I79*X$12)+SUM(W79/12*4*$D79*$F79*$H79*$I79*X$12)+SUM(W79/12*3*$E79*$F79*$H79*$I79*X$12)</f>
        <v>0</v>
      </c>
      <c r="Y79" s="5"/>
      <c r="Z79" s="5">
        <f>SUM(Y79/12*5*$D79*$F79*$G79*$J79*Z$12)+SUM(Y79/12*4*$D79*$F79*$H79*$J79*Z$12)+SUM(Y79/12*3*$E79*$F79*$H79*$J79*Z$12)</f>
        <v>0</v>
      </c>
      <c r="AA79" s="5"/>
      <c r="AB79" s="5">
        <f>SUM(AA79/12*5*$D79*$F79*$G79*$I79*AB$12)+SUM(AA79/12*4*$D79*$F79*$H79*$I79*AB$12)+SUM(AA79/12*3*$E79*$F79*$H79*$I79*AB$12)</f>
        <v>0</v>
      </c>
      <c r="AC79" s="5"/>
      <c r="AD79" s="5">
        <f>SUM(AC79/12*5*$D79*$F79*$G79*$J79*AD$12)+SUM(AC79/12*4*$D79*$F79*$H79*$J79*AD$12)+SUM(AC79/12*3*$E79*$F79*$H79*$J79*AD$12)</f>
        <v>0</v>
      </c>
      <c r="AE79" s="5"/>
      <c r="AF79" s="5">
        <f>SUM(AE79/12*5*$D79*$F79*$G79*$J79*AF$12)+SUM(AE79/12*4*$D79*$F79*$H79*$J79*AF$12)+SUM(AE79/12*3*$E79*$F79*$H79*$J79*AF$12)</f>
        <v>0</v>
      </c>
      <c r="AG79" s="5"/>
      <c r="AH79" s="5">
        <f>SUM(AG79/12*5*$D79*$F79*$G79*$J79*AH$12)+SUM(AG79/12*4*$D79*$F79*$H79*$J79*AH$12)+SUM(AG79/12*3*$E79*$F79*$H79*$J79*AH$12)</f>
        <v>0</v>
      </c>
      <c r="AI79" s="5"/>
      <c r="AJ79" s="5">
        <f>SUM(AI79/12*5*$D79*$F79*$G79*$J79*AJ$12)+SUM(AI79/12*4*$D79*$F79*$H79*$J79*AJ$12)+SUM(AI79/12*3*$E79*$F79*$H79*$J79*AJ$12)</f>
        <v>0</v>
      </c>
      <c r="AK79" s="5">
        <v>51</v>
      </c>
      <c r="AL79" s="5">
        <f>SUM(AK79/12*5*$D79*$F79*$G79*$J79*AL$12)+SUM(AK79/12*4*$D79*$F79*$H79*$J79*AL$12)+SUM(AK79/12*3*$E79*$F79*$H79*$J79*AL$12)</f>
        <v>1854892.9459200001</v>
      </c>
      <c r="AM79" s="5"/>
      <c r="AN79" s="5">
        <f>SUM(AM79/12*5*$D79*$F79*$G79*$J79*AN$12)+SUM(AM79/12*4*$D79*$F79*$H79*$J79*AN$12)+SUM(AM79/12*3*$E79*$F79*$H79*$J79*AN$12)</f>
        <v>0</v>
      </c>
      <c r="AO79" s="5"/>
      <c r="AP79" s="5">
        <f>SUM(AO79/12*5*$D79*$F79*$G79*$I79*AP$12)+SUM(AO79/12*4*$D79*$F79*$H79*$I79*AP$12)+SUM(AO79/12*3*$E79*$F79*$H79*$I79*AP$12)</f>
        <v>0</v>
      </c>
      <c r="AQ79" s="5"/>
      <c r="AR79" s="5">
        <f>SUM(AQ79/12*5*$D79*$F79*$G79*$I79*AR$12)+SUM(AQ79/12*4*$D79*$F79*$H79*$I79*AR$12)+SUM(AQ79/12*3*$E79*$F79*$H79*$I79*AR$12)</f>
        <v>0</v>
      </c>
      <c r="AS79" s="5"/>
      <c r="AT79" s="5">
        <f>SUM(AS79/12*5*$D79*$F79*$G79*$I79*AT$12)+SUM(AS79/12*4*$D79*$F79*$H79*$I79*AT$12)+SUM(AS79/12*3*$E79*$F79*$H79*$I79*AT$12)</f>
        <v>0</v>
      </c>
      <c r="AU79" s="5"/>
      <c r="AV79" s="5">
        <f>SUM(AU79/12*5*$D79*$F79*$G79*$J79*AV$12)+SUM(AU79/12*4*$D79*$F79*$H79*$J79*AV$12)+SUM(AU79/12*3*$E79*$F79*$H79*$J79*AV$12)</f>
        <v>0</v>
      </c>
      <c r="AW79" s="5"/>
      <c r="AX79" s="5">
        <f>SUM(AW79/12*5*$D79*$F79*$G79*$I79*AX$12)+SUM(AW79/12*4*$D79*$F79*$H79*$I79*AX$12)+SUM(AW79/12*3*$E79*$F79*$H79*$I79*AX$12)</f>
        <v>0</v>
      </c>
      <c r="AY79" s="5"/>
      <c r="AZ79" s="5">
        <f>SUM(AY79/12*5*$D79*$F79*$G79*$I79*AZ$12)+SUM(AY79/12*4*$D79*$F79*$H79*$I79*AZ$12)+SUM(AY79/12*3*$E79*$F79*$H79*$I79*AZ$12)</f>
        <v>0</v>
      </c>
      <c r="BA79" s="5"/>
      <c r="BB79" s="5">
        <f>SUM(BA79/12*5*$D79*$F79*$G79*$I79*BB$12)+SUM(BA79/12*4*$D79*$F79*$H79*$I79*BB$12)+SUM(BA79/12*3*$E79*$F79*$H79*$I79*BB$12)</f>
        <v>0</v>
      </c>
      <c r="BC79" s="5"/>
      <c r="BD79" s="5">
        <f>SUM(BC79/12*5*$D79*$F79*$G79*$I79*BD$12)+SUM(BC79/12*4*$D79*$F79*$H79*$I79*BD$12)+SUM(BC79/12*3*$E79*$F79*$H79*$I79*BD$12)</f>
        <v>0</v>
      </c>
      <c r="BE79" s="5"/>
      <c r="BF79" s="5">
        <f>SUM(BE79/12*5*$D79*$F79*$G79*$I79*BF$12)+SUM(BE79/12*4*$D79*$F79*$H79*$I79*BF$12)+SUM(BE79/12*3*$E79*$F79*$H79*$I79*BF$12)</f>
        <v>0</v>
      </c>
      <c r="BG79" s="5">
        <v>2</v>
      </c>
      <c r="BH79" s="5">
        <f>SUM(BG79/12*5*$D79*$F79*$G79*$I79*BH$12)+SUM(BG79/12*4*$D79*$F79*$H79*$I79*BH$12)+SUM(BG79/12*3*$E79*$F79*$H79*$I79*BH$12)</f>
        <v>60617.416533333329</v>
      </c>
      <c r="BI79" s="5"/>
      <c r="BJ79" s="5">
        <f>SUM(BI79/12*5*$D79*$F79*$G79*$I79*BJ$12)+SUM(BI79/12*4*$D79*$F79*$H79*$I79*BJ$12)+SUM(BI79/12*3*$E79*$F79*$H79*$I79*BJ$12)</f>
        <v>0</v>
      </c>
      <c r="BK79" s="5"/>
      <c r="BL79" s="5">
        <f>SUM(BK79/12*5*$D79*$F79*$G79*$I79*BL$12)+SUM(BK79/12*4*$D79*$F79*$H79*$I79*BL$12)+SUM(BK79/12*3*$E79*$F79*$H79*$I79*BL$12)</f>
        <v>0</v>
      </c>
      <c r="BM79" s="5"/>
      <c r="BN79" s="5">
        <f>SUM(BM79/12*5*$D79*$F79*$G79*$I79*BN$12)+SUM(BM79/12*4*$D79*$F79*$H79*$I79*BN$12)+SUM(BM79/12*3*$E79*$F79*$H79*$I79*BN$12)</f>
        <v>0</v>
      </c>
      <c r="BO79" s="5"/>
      <c r="BP79" s="5">
        <f>SUM(BO79/12*5*$D79*$F79*$G79*$I79*BP$12)+SUM(BO79/12*4*$D79*$F79*$H79*$I79*BP$12)+SUM(BO79/12*3*$E79*$F79*$H79*$I79*BP$12)</f>
        <v>0</v>
      </c>
      <c r="BQ79" s="5"/>
      <c r="BR79" s="5">
        <f>SUM(BQ79/12*5*$D79*$F79*$G79*$I79*BR$12)+SUM(BQ79/12*4*$D79*$F79*$H79*$I79*BR$12)+SUM(BQ79/12*3*$E79*$F79*$H79*$I79*BR$12)</f>
        <v>0</v>
      </c>
      <c r="BS79" s="5"/>
      <c r="BT79" s="5">
        <f>SUM(BS79/12*5*$D79*$F79*$G79*$I79*BT$12)+SUM(BS79/12*4*$D79*$F79*$H79*$I79*BT$12)+SUM(BS79/12*3*$E79*$F79*$H79*$I79*BT$12)</f>
        <v>0</v>
      </c>
      <c r="BU79" s="5"/>
      <c r="BV79" s="5">
        <f>SUM(BU79/12*5*$D79*$F79*$G79*$I79*BV$12)*SUM(BU79/12*4*$D79*$F79*$H79*$I79*BV$12)+SUM(BU79/12*3*$E79*$F79*$H79*$I79*BV$12)</f>
        <v>0</v>
      </c>
      <c r="BW79" s="5"/>
      <c r="BX79" s="5">
        <f>SUM(BW79/12*5*$D79*$F79*$G79*$J79*BX$12)+SUM(BW79/12*4*$D79*$F79*$H79*$J79*BX$12)+SUM(BW79/12*3*$E79*$F79*$H79*$J79*BX$12)</f>
        <v>0</v>
      </c>
      <c r="BY79" s="5"/>
      <c r="BZ79" s="5">
        <f>SUM(BY79/12*5*$D79*$F79*$G79*$I79*BZ$12)+SUM(BY79/12*4*$D79*$F79*$H79*$I79*BZ$12)+SUM(BY79/12*3*$E79*$F79*$H79*$I79*BZ$12)</f>
        <v>0</v>
      </c>
      <c r="CA79" s="5"/>
      <c r="CB79" s="5">
        <f>SUM(CA79/12*5*$D79*$F79*$G79*$I79*CB$12)+SUM(CA79/12*4*$D79*$F79*$H79*$I79*CB$12)+SUM(CA79/12*3*$E79*$F79*$H79*$I79*CB$12)</f>
        <v>0</v>
      </c>
      <c r="CC79" s="5"/>
      <c r="CD79" s="5">
        <f>SUM(CC79/12*5*$D79*$F79*$G79*$I79*CD$12)+SUM(CC79/12*4*$D79*$F79*$H79*$I79*CD$12)+SUM(CC79/12*3*$E79*$F79*$H79*$I79*CD$12)</f>
        <v>0</v>
      </c>
      <c r="CE79" s="5"/>
      <c r="CF79" s="5">
        <f>SUM(CE79/12*5*$D79*$F79*$G79*$J79*CF$12)+SUM(CE79/12*4*$D79*$F79*$H79*$J79*CF$12)+SUM(CE79/12*3*$E79*$F79*$H79*$J79*CF$12)</f>
        <v>0</v>
      </c>
      <c r="CG79" s="5"/>
      <c r="CH79" s="5">
        <f>SUM(CG79/12*5*$D79*$F79*$G79*$J79*CH$12)+SUM(CG79/12*4*$D79*$F79*$H79*$J79*CH$12)+SUM(CG79/12*3*$E79*$F79*$H79*$J79*CH$12)</f>
        <v>0</v>
      </c>
      <c r="CI79" s="5"/>
      <c r="CJ79" s="5">
        <f>SUM(CI79/12*5*$D79*$F79*$G79*$I79*CJ$12)+SUM(CI79/12*4*$D79*$F79*$H79*$I79*CJ$12)+SUM(CI79/12*3*$E79*$F79*$H79*$I79*CJ$12)</f>
        <v>0</v>
      </c>
      <c r="CK79" s="5"/>
      <c r="CL79" s="5">
        <f>SUM(CK79/12*5*$D79*$F79*$G79*$I79*CL$12)+SUM(CK79/12*4*$D79*$F79*$H79*$I79*CL$12)+SUM(CK79/12*3*$E79*$F79*$H79*$I79*CL$12)</f>
        <v>0</v>
      </c>
      <c r="CM79" s="5"/>
      <c r="CN79" s="5">
        <f>SUM(CM79/12*5*$D79*$F79*$G79*$I79*CN$12)+SUM(CM79/12*4*$D79*$F79*$H79*$I79*CN$12)+SUM(CM79/12*3*$E79*$F79*$H79*$I79*CN$12)</f>
        <v>0</v>
      </c>
      <c r="CO79" s="5"/>
      <c r="CP79" s="5">
        <f>SUM(CO79/12*5*$D79*$F79*$G79*$I79*CP$12)+SUM(CO79/12*4*$D79*$F79*$H79*$I79*CP$12)+SUM(CO79/12*3*$E79*$F79*$H79*$I79*CP$12)</f>
        <v>0</v>
      </c>
      <c r="CQ79" s="5"/>
      <c r="CR79" s="5">
        <f>SUM(CQ79/12*5*$D79*$F79*$G79*$I79*CR$12)+SUM(CQ79/12*4*$D79*$F79*$H79*$I79*CR$12)+SUM(CQ79/12*3*$E79*$F79*$H79*$I79*CR$12)</f>
        <v>0</v>
      </c>
      <c r="CS79" s="5"/>
      <c r="CT79" s="5">
        <f>SUM(CS79/12*5*$D79*$F79*$G79*$I79*CT$12)+SUM(CS79/12*4*$D79*$F79*$H79*$I79*CT$12)+SUM(CS79/12*3*$E79*$F79*$H79*$I79*CT$12)</f>
        <v>0</v>
      </c>
      <c r="CU79" s="5"/>
      <c r="CV79" s="5">
        <f>SUM(CU79/12*5*$D79*$F79*$G79*$I79*CV$12)+SUM(CU79/12*4*$D79*$F79*$H79*$I79*CV$12)+SUM(CU79/12*3*$E79*$F79*$H79*$I79*CV$12)</f>
        <v>0</v>
      </c>
      <c r="CW79" s="5"/>
      <c r="CX79" s="5">
        <f>SUM(CW79/12*5*$D79*$F79*$G79*$I79*CX$12)+SUM(CW79/12*4*$D79*$F79*$H79*$I79*CX$12)+SUM(CW79/12*3*$E79*$F79*$H79*$I79*CX$12)</f>
        <v>0</v>
      </c>
      <c r="CY79" s="5"/>
      <c r="CZ79" s="5">
        <f>SUM(CY79/12*5*$D79*$F79*$G79*$I79*CZ$12)+SUM(CY79/12*4*$D79*$F79*$H79*$I79*CZ$12)+SUM(CY79/12*3*$E79*$F79*$H79*$I79*CZ$12)</f>
        <v>0</v>
      </c>
      <c r="DA79" s="5"/>
      <c r="DB79" s="5">
        <f>SUM(DA79/12*5*$D79*$F79*$G79*$J79*DB$12)+SUM(DA79/12*4*$D79*$F79*$H79*$J79*DB$12)+SUM(DA79/12*3*$E79*$F79*$H79*$J79*DB$12)</f>
        <v>0</v>
      </c>
      <c r="DC79" s="5"/>
      <c r="DD79" s="5">
        <f>SUM(DC79/12*5*$D79*$F79*$G79*$J79*DD$12)+SUM(DC79/12*4*$D79*$F79*$H79*$J79*DD$12)+SUM(DC79/12*3*$E79*$F79*$H79*$J79*DD$12)</f>
        <v>0</v>
      </c>
      <c r="DE79" s="5"/>
      <c r="DF79" s="5">
        <f>SUM(DE79/12*5*$D79*$F79*$G79*$I79*DF$12)+SUM(DE79/12*4*$D79*$F79*$H79*$I79*DF$12)+SUM(DE79/12*3*$E79*$F79*$H79*$I79*DF$12)</f>
        <v>0</v>
      </c>
      <c r="DG79" s="5"/>
      <c r="DH79" s="5">
        <f>SUM(DG79/12*5*$D79*$F79*$G79*$J79*DH$12)+SUM(DG79/12*4*$D79*$F79*$H79*$J79*DH$12)+SUM(DG79/12*3*$E79*$F79*$H79*$J79*DH$12)</f>
        <v>0</v>
      </c>
      <c r="DI79" s="5"/>
      <c r="DJ79" s="5">
        <f>SUM(DI79/12*5*$D79*$F79*$G79*$J79*DJ$12)+SUM(DI79/12*4*$D79*$F79*$H79*$J79*DJ$12)+SUM(DI79/12*3*$E79*$F79*$H79*$J79*DJ$12)</f>
        <v>0</v>
      </c>
      <c r="DK79" s="5"/>
      <c r="DL79" s="5">
        <f>SUM(DK79/12*5*$D79*$F79*$G79*$J79*DL$12)+SUM(DK79/12*4*$D79*$F79*$H79*$J79*DL$12)+SUM(DK79/12*3*$E79*$F79*$H79*$J79*DL$12)</f>
        <v>0</v>
      </c>
      <c r="DM79" s="5"/>
      <c r="DN79" s="5">
        <f>SUM(DM79/12*5*$D79*$F79*$G79*$J79*DN$12)+SUM(DM79/12*4*$D79*$F79*$H79*$J79*DN$12)+SUM(DM79/12*3*$E79*$F79*$H79*$J79*DN$12)</f>
        <v>0</v>
      </c>
      <c r="DO79" s="5"/>
      <c r="DP79" s="5">
        <f>SUM(DO79/12*5*$D79*$F79*$G79*$I79*DP$12)+SUM(DO79/12*4*$D79*$F79*$H79*$I79*DP$12)+SUM(DO79/12*3*$E79*$F79*$H79*$I79*DP$12)</f>
        <v>0</v>
      </c>
      <c r="DQ79" s="5"/>
      <c r="DR79" s="5">
        <f>SUM(DQ79/12*5*$D79*$F79*$G79*$I79*DR$12)+SUM(DQ79/12*4*$D79*$F79*$H79*$I79*DR$12)+SUM(DQ79/12*3*$E79*$F79*$H79*$I79*DR$12)</f>
        <v>0</v>
      </c>
      <c r="DS79" s="5"/>
      <c r="DT79" s="5">
        <f>SUM(DS79/12*5*$D79*$F79*$G79*$J79*DT$12)+SUM(DS79/12*4*$D79*$F79*$H79*$J79*DT$12)+SUM(DS79/12*3*$E79*$F79*$H79*$J79*DT$12)</f>
        <v>0</v>
      </c>
      <c r="DU79" s="5"/>
      <c r="DV79" s="5">
        <f>SUM(DU79/12*5*$D79*$F79*$G79*$J79*DV$12)+SUM(DU79/12*4*$D79*$F79*$H79*$J79*DV$12)+SUM(DU79/12*3*$E79*$F79*$H79*$J79*DV$12)</f>
        <v>0</v>
      </c>
      <c r="DW79" s="5"/>
      <c r="DX79" s="5">
        <f>SUM(DW79/12*5*$D79*$F79*$G79*$J79*DX$12)+SUM(DW79/12*4*$D79*$F79*$H79*$J79*DX$12)+SUM(DW79/12*3*$E79*$F79*$H79*$J79*DX$12)</f>
        <v>0</v>
      </c>
      <c r="DY79" s="5"/>
      <c r="DZ79" s="5">
        <f>SUM(DY79/12*5*$D79*$F79*$G79*$K79*DZ$12)+SUM(DY79/12*4*$D79*$F79*$H79*$K79*DZ$12)+SUM(DY79/12*3*$E79*$F79*$H79*$K79*DZ$12)</f>
        <v>0</v>
      </c>
      <c r="EA79" s="6"/>
      <c r="EB79" s="5">
        <f>SUM(EA79/12*5*$D79*$F79*$G79*$L79*EB$12)+SUM(EA79/12*4*$D79*$F79*$H79*$L79*EB$12)+SUM(EA79/12*3*$E79*$F79*$H79*$L79*EB$12)</f>
        <v>0</v>
      </c>
      <c r="EC79" s="5"/>
      <c r="ED79" s="5">
        <f>SUM(EC79/12*5*$D79*$F79*$G79*$I79*ED$12)+SUM(EC79/12*4*$D79*$F79*$H79*$I79*ED$12)+SUM(EC79/12*3*$E79*$F79*$H79*$I79*ED$12)</f>
        <v>0</v>
      </c>
      <c r="EE79" s="5"/>
      <c r="EF79" s="5">
        <f>SUM(EE79/12*5*$D79*$F79*$G79*$I79*EF$12)+SUM(EE79/12*4*$D79*$F79*$H79*$I79*EF$12)+SUM(EE79/12*3*$E79*$F79*$H79*$I79*EF$12)</f>
        <v>0</v>
      </c>
      <c r="EG79" s="7">
        <f t="shared" si="662"/>
        <v>64</v>
      </c>
      <c r="EH79" s="7">
        <f t="shared" si="662"/>
        <v>2248906.1533866669</v>
      </c>
      <c r="EJ79" s="26"/>
    </row>
    <row r="80" spans="1:140" ht="45" x14ac:dyDescent="0.25">
      <c r="A80" s="3"/>
      <c r="B80" s="3">
        <v>49</v>
      </c>
      <c r="C80" s="37" t="s">
        <v>219</v>
      </c>
      <c r="D80" s="30">
        <f t="shared" si="65"/>
        <v>9860</v>
      </c>
      <c r="E80" s="30">
        <v>9959</v>
      </c>
      <c r="F80" s="4">
        <v>0.5</v>
      </c>
      <c r="G80" s="8">
        <v>1</v>
      </c>
      <c r="H80" s="8">
        <v>1</v>
      </c>
      <c r="I80" s="30">
        <v>1.4</v>
      </c>
      <c r="J80" s="30">
        <v>1.68</v>
      </c>
      <c r="K80" s="30">
        <v>2.23</v>
      </c>
      <c r="L80" s="30">
        <v>2.57</v>
      </c>
      <c r="M80" s="5">
        <v>10</v>
      </c>
      <c r="N80" s="5">
        <f t="shared" ref="N80:N85" si="663">SUM(M80/12*9*$D80*$F80*$G80*$I80*N$12)+SUM(M80/12*3*$E80*$F80*$G80*$I80*N$12)</f>
        <v>69193.25</v>
      </c>
      <c r="O80" s="5"/>
      <c r="P80" s="5">
        <f t="shared" ref="P80:P85" si="664">SUM(O80/12*9*$D80*$F80*$G80*$I80*P$12)+SUM(O80/12*3*$E80*$F80*$G80*$I80*P$12)</f>
        <v>0</v>
      </c>
      <c r="Q80" s="5"/>
      <c r="R80" s="5">
        <f t="shared" ref="R80:R85" si="665">SUM(Q80/12*9*$D80*$F80*$G80*$I80*R$12)+SUM(Q80/12*3*$E80*$F80*$G80*$I80*R$12)</f>
        <v>0</v>
      </c>
      <c r="S80" s="5">
        <v>250</v>
      </c>
      <c r="T80" s="5">
        <f t="shared" ref="T80:T85" si="666">SUM(S80/12*9*$D80*$F80*$G80*$I80*T$12)+SUM(S80/12*3*$E80*$F80*$G80*$I80*T$12)</f>
        <v>1729831.25</v>
      </c>
      <c r="U80" s="5"/>
      <c r="V80" s="5">
        <f t="shared" ref="V80:V85" si="667">SUM(U80/12*9*$D80*$F80*$G80*$I80*V$12)+SUM(U80/12*3*$E80*$F80*$G80*$I80*V$12)</f>
        <v>0</v>
      </c>
      <c r="W80" s="5"/>
      <c r="X80" s="5">
        <f t="shared" ref="X80:X85" si="668">SUM(W80/12*9*$D80*$F80*$G80*$I80*X$12)+SUM(W80/12*3*$E80*$F80*$G80*$I80*X$12)</f>
        <v>0</v>
      </c>
      <c r="Y80" s="5"/>
      <c r="Z80" s="5">
        <f t="shared" ref="Z80:Z85" si="669">SUM(Y80/12*9*$D80*$F80*$G80*$J80*Z$12)+SUM(Y80/12*3*$E80*$F80*$G80*$J80*Z$12)</f>
        <v>0</v>
      </c>
      <c r="AA80" s="5"/>
      <c r="AB80" s="5">
        <f t="shared" ref="AB80:AB85" si="670">SUM(AA80/12*9*$D80*$F80*$G80*$I80*AB$12)+SUM(AA80/12*3*$E80*$F80*$G80*$I80*AB$12)</f>
        <v>0</v>
      </c>
      <c r="AC80" s="5"/>
      <c r="AD80" s="5">
        <f t="shared" ref="AD80:AD85" si="671">SUM(AC80/12*9*$D80*$F80*$G80*$J80*AD$12)+SUM(AC80/12*3*$E80*$F80*$G80*$J80*AD$12)</f>
        <v>0</v>
      </c>
      <c r="AE80" s="5"/>
      <c r="AF80" s="5">
        <f t="shared" ref="AF80:AF85" si="672">SUM(AE80/12*9*$D80*$F80*$G80*$J80*AF$12)+SUM(AE80/12*3*$E80*$F80*$G80*$J80*AF$12)</f>
        <v>0</v>
      </c>
      <c r="AG80" s="5"/>
      <c r="AH80" s="5">
        <f t="shared" ref="AH80:AH85" si="673">SUM(AG80/12*9*$D80*$F80*$G80*$J80*AH$12)+SUM(AG80/12*3*$E80*$F80*$G80*$J80*AH$12)</f>
        <v>0</v>
      </c>
      <c r="AI80" s="5">
        <v>14</v>
      </c>
      <c r="AJ80" s="5">
        <f t="shared" ref="AJ80:AJ85" si="674">SUM(AI80/12*9*$D80*$F80*$G80*$J80*AJ$12)+SUM(AI80/12*3*$E80*$F80*$G80*$J80*AJ$12)</f>
        <v>116244.66</v>
      </c>
      <c r="AK80" s="5">
        <v>2</v>
      </c>
      <c r="AL80" s="5">
        <f t="shared" ref="AL80:AL85" si="675">SUM(AK80/12*9*$D80*$F80*$G80*$J80*AL$12)+SUM(AK80/12*3*$E80*$F80*$G80*$J80*AL$12)</f>
        <v>16606.38</v>
      </c>
      <c r="AM80" s="5"/>
      <c r="AN80" s="5">
        <f t="shared" ref="AN80:AN85" si="676">SUM(AM80/12*9*$D80*$F80*$G80*$J80*AN$12)+SUM(AM80/12*3*$E80*$F80*$G80*$J80*AN$12)</f>
        <v>0</v>
      </c>
      <c r="AO80" s="5"/>
      <c r="AP80" s="5">
        <f t="shared" ref="AP80:AP85" si="677">SUM(AO80/12*9*$D80*$F80*$G80*$I80*AP$12)+SUM(AO80/12*3*$E80*$F80*$G80*$I80*AP$12)</f>
        <v>0</v>
      </c>
      <c r="AQ80" s="5"/>
      <c r="AR80" s="5">
        <f t="shared" ref="AR80:AR85" si="678">SUM(AQ80/12*9*$D80*$F80*$G80*$I80*AR$12)+SUM(AQ80/12*3*$E80*$F80*$G80*$I80*AR$12)</f>
        <v>0</v>
      </c>
      <c r="AS80" s="5"/>
      <c r="AT80" s="5">
        <f t="shared" ref="AT80:AT85" si="679">SUM(AS80/12*9*$D80*$F80*$G80*$I80*AT$12)+SUM(AS80/12*3*$E80*$F80*$G80*$I80*AT$12)</f>
        <v>0</v>
      </c>
      <c r="AU80" s="5"/>
      <c r="AV80" s="5">
        <f t="shared" ref="AV80:AV85" si="680">SUM(AU80/12*9*$D80*$F80*$G80*$J80*AV$12)+SUM(AU80/12*3*$E80*$F80*$G80*$J80*AV$12)</f>
        <v>0</v>
      </c>
      <c r="AW80" s="5"/>
      <c r="AX80" s="5">
        <f t="shared" ref="AX80:AX85" si="681">SUM(AW80/12*9*$D80*$F80*$G80*$I80*AX$12)+SUM(AW80/12*3*$E80*$F80*$G80*$I80*AX$12)</f>
        <v>0</v>
      </c>
      <c r="AY80" s="5"/>
      <c r="AZ80" s="5">
        <f t="shared" ref="AZ80:AZ85" si="682">SUM(AY80/12*9*$D80*$F80*$G80*$I80*AZ$12)+SUM(AY80/12*3*$E80*$F80*$G80*$I80*AZ$12)</f>
        <v>0</v>
      </c>
      <c r="BA80" s="5"/>
      <c r="BB80" s="5">
        <f t="shared" ref="BB80:BB85" si="683">SUM(BA80/12*9*$D80*$F80*$G80*$I80*BB$12)+SUM(BA80/12*3*$E80*$F80*$G80*$I80*BB$12)</f>
        <v>0</v>
      </c>
      <c r="BC80" s="5"/>
      <c r="BD80" s="5">
        <f t="shared" ref="BD80:BD85" si="684">SUM(BC80/12*9*$D80*$F80*$G80*$I80*BD$12)+SUM(BC80/12*3*$E80*$F80*$G80*$I80*BD$12)</f>
        <v>0</v>
      </c>
      <c r="BE80" s="5"/>
      <c r="BF80" s="5">
        <f t="shared" ref="BF80:BF85" si="685">SUM(BE80/12*9*$D80*$F80*$G80*$I80*BF$12)+SUM(BE80/12*3*$E80*$F80*$G80*$I80*BF$12)</f>
        <v>0</v>
      </c>
      <c r="BG80" s="5"/>
      <c r="BH80" s="5">
        <f t="shared" ref="BH80:BH85" si="686">SUM(BG80/12*9*$D80*$F80*$G80*$I80*BH$12)+SUM(BG80/12*3*$E80*$F80*$G80*$I80*BH$12)</f>
        <v>0</v>
      </c>
      <c r="BI80" s="5"/>
      <c r="BJ80" s="5">
        <f t="shared" ref="BJ80:BJ85" si="687">SUM(BI80/12*9*$D80*$F80*$G80*$I80*BJ$12)+SUM(BI80/12*3*$E80*$F80*$G80*$I80*BJ$12)</f>
        <v>0</v>
      </c>
      <c r="BK80" s="5"/>
      <c r="BL80" s="5">
        <f t="shared" ref="BL80:BL85" si="688">SUM(BK80/12*9*$D80*$F80*$G80*$I80*BL$12)+SUM(BK80/12*3*$E80*$F80*$G80*$I80*BL$12)</f>
        <v>0</v>
      </c>
      <c r="BM80" s="5">
        <v>3</v>
      </c>
      <c r="BN80" s="5">
        <f t="shared" ref="BN80:BN85" si="689">SUM(BM80/12*9*$D80*$F80*$G80*$I80*BN$12)+SUM(BM80/12*3*$E80*$F80*$G80*$I80*BN$12)</f>
        <v>20757.974999999999</v>
      </c>
      <c r="BO80" s="5"/>
      <c r="BP80" s="5">
        <f t="shared" ref="BP80:BP85" si="690">SUM(BO80/12*9*$D80*$F80*$G80*$I80*BP$12)+SUM(BO80/12*3*$E80*$F80*$G80*$I80*BP$12)</f>
        <v>0</v>
      </c>
      <c r="BQ80" s="5"/>
      <c r="BR80" s="5">
        <f t="shared" ref="BR80:BR85" si="691">SUM(BQ80/12*9*$D80*$F80*$G80*$I80*BR$12)+SUM(BQ80/12*3*$E80*$F80*$G80*$I80*BR$12)</f>
        <v>0</v>
      </c>
      <c r="BS80" s="5"/>
      <c r="BT80" s="5">
        <f t="shared" ref="BT80:BT85" si="692">SUM(BS80/12*9*$D80*$F80*$G80*$I80*BT$12)+SUM(BS80/12*3*$E80*$F80*$G80*$I80*BT$12)</f>
        <v>0</v>
      </c>
      <c r="BU80" s="5"/>
      <c r="BV80" s="5">
        <f t="shared" ref="BV80:BV85" si="693">SUM(BU80/12*9*$D80*$F80*$G80*$I80*BV$12)+SUM(BU80/12*3*$E80*$F80*$G80*$I80*BV$12)</f>
        <v>0</v>
      </c>
      <c r="BW80" s="5">
        <v>2</v>
      </c>
      <c r="BX80" s="5">
        <f t="shared" ref="BX80:BX85" si="694">SUM(BW80/12*9*$D80*$F80*$G80*$J80*BX$12)+SUM(BW80/12*3*$E80*$F80*$G80*$J80*BX$12)</f>
        <v>16606.38</v>
      </c>
      <c r="BY80" s="5"/>
      <c r="BZ80" s="5">
        <f t="shared" ref="BZ80:BZ85" si="695">SUM(BY80/12*9*$D80*$F80*$G80*$I80*BZ$12)+SUM(BY80/12*3*$E80*$F80*$G80*$I80*BZ$12)</f>
        <v>0</v>
      </c>
      <c r="CA80" s="5"/>
      <c r="CB80" s="5">
        <f t="shared" ref="CB80:CB85" si="696">SUM(CA80/12*9*$D80*$F80*$G80*$I80*CB$12)+SUM(CA80/12*3*$E80*$F80*$G80*$I80*CB$12)</f>
        <v>0</v>
      </c>
      <c r="CC80" s="5"/>
      <c r="CD80" s="5">
        <f t="shared" ref="CD80:CD85" si="697">SUM(CC80/12*9*$D80*$F80*$G80*$I80*CD$12)+SUM(CC80/12*3*$E80*$F80*$G80*$I80*CD$12)</f>
        <v>0</v>
      </c>
      <c r="CE80" s="5"/>
      <c r="CF80" s="5">
        <f t="shared" ref="CF80:CF85" si="698">SUM(CE80/12*9*$D80*$F80*$G80*$J80*CF$12)+SUM(CE80/12*3*$E80*$F80*$G80*$J80*CF$12)</f>
        <v>0</v>
      </c>
      <c r="CG80" s="5"/>
      <c r="CH80" s="5">
        <f t="shared" ref="CH80:CH85" si="699">SUM(CG80/12*9*$D80*$F80*$G80*$J80*CH$12)+SUM(CG80/12*3*$E80*$F80*$G80*$J80*CH$12)</f>
        <v>0</v>
      </c>
      <c r="CI80" s="5"/>
      <c r="CJ80" s="5">
        <f t="shared" ref="CJ80:CJ85" si="700">SUM(CI80/12*9*$D80*$F80*$G80*$I80*CJ$12)+SUM(CI80/12*3*$E80*$F80*$G80*$I80*CJ$12)</f>
        <v>0</v>
      </c>
      <c r="CK80" s="5"/>
      <c r="CL80" s="5">
        <f t="shared" ref="CL80:CL85" si="701">SUM(CK80/12*9*$D80*$F80*$G80*$I80*CL$12)+SUM(CK80/12*3*$E80*$F80*$G80*$I80*CL$12)</f>
        <v>0</v>
      </c>
      <c r="CM80" s="5"/>
      <c r="CN80" s="5">
        <f t="shared" ref="CN80:CN85" si="702">SUM(CM80/12*9*$D80*$F80*$G80*$I80*CN$12)+SUM(CM80/12*3*$E80*$F80*$G80*$I80*CN$12)</f>
        <v>0</v>
      </c>
      <c r="CO80" s="5">
        <v>1</v>
      </c>
      <c r="CP80" s="5">
        <f t="shared" ref="CP80:CP85" si="703">SUM(CO80/12*9*$D80*$F80*$G80*$I80*CP$12)+SUM(CO80/12*3*$E80*$F80*$G80*$I80*CP$12)</f>
        <v>6919.3249999999998</v>
      </c>
      <c r="CQ80" s="5">
        <v>1</v>
      </c>
      <c r="CR80" s="5">
        <f t="shared" ref="CR80:CR85" si="704">SUM(CQ80/12*9*$D80*$F80*$G80*$I80*CR$12)+SUM(CQ80/12*3*$E80*$F80*$G80*$I80*CR$12)</f>
        <v>6919.3249999999998</v>
      </c>
      <c r="CS80" s="5">
        <v>1</v>
      </c>
      <c r="CT80" s="5">
        <f t="shared" ref="CT80:CT85" si="705">SUM(CS80/12*9*$D80*$F80*$G80*$I80*CT$12)+SUM(CS80/12*3*$E80*$F80*$G80*$I80*CT$12)</f>
        <v>6919.3249999999998</v>
      </c>
      <c r="CU80" s="5">
        <v>4</v>
      </c>
      <c r="CV80" s="5">
        <f t="shared" ref="CV80:CV85" si="706">SUM(CU80/12*9*$D80*$F80*$G80*$I80*CV$12)+SUM(CU80/12*3*$E80*$F80*$G80*$I80*CV$12)</f>
        <v>27677.3</v>
      </c>
      <c r="CW80" s="5">
        <v>4</v>
      </c>
      <c r="CX80" s="5">
        <f t="shared" ref="CX80:CX85" si="707">SUM(CW80/12*9*$D80*$F80*$G80*$I80*CX$12)+SUM(CW80/12*3*$E80*$F80*$G80*$I80*CX$12)</f>
        <v>27677.3</v>
      </c>
      <c r="CY80" s="5"/>
      <c r="CZ80" s="5">
        <f t="shared" ref="CZ80:CZ85" si="708">SUM(CY80/12*9*$D80*$F80*$G80*$I80*CZ$12)+SUM(CY80/12*3*$E80*$F80*$G80*$I80*CZ$12)</f>
        <v>0</v>
      </c>
      <c r="DA80" s="5"/>
      <c r="DB80" s="5">
        <f t="shared" ref="DB80:DB85" si="709">SUM(DA80/12*9*$D80*$F80*$G80*$J80*DB$12)+SUM(DA80/12*3*$E80*$F80*$G80*$J80*DB$12)</f>
        <v>0</v>
      </c>
      <c r="DC80" s="5"/>
      <c r="DD80" s="5">
        <f t="shared" ref="DD80:DD85" si="710">SUM(DC80/12*9*$D80*$F80*$G80*$J80*DD$12)+SUM(DC80/12*3*$E80*$F80*$G80*$J80*DD$12)</f>
        <v>0</v>
      </c>
      <c r="DE80" s="5">
        <v>14</v>
      </c>
      <c r="DF80" s="5">
        <f t="shared" ref="DF80:DF85" si="711">SUM(DE80/12*9*$D80*$F80*$G80*$I80*DF$12)+SUM(DE80/12*3*$E80*$F80*$G80*$I80*DF$12)</f>
        <v>96870.55</v>
      </c>
      <c r="DG80" s="5"/>
      <c r="DH80" s="5">
        <f t="shared" ref="DH80:DH85" si="712">SUM(DG80/12*9*$D80*$F80*$G80*$J80*DH$12)+SUM(DG80/12*3*$E80*$F80*$G80*$J80*DH$12)</f>
        <v>0</v>
      </c>
      <c r="DI80" s="5"/>
      <c r="DJ80" s="5">
        <f t="shared" ref="DJ80:DJ85" si="713">SUM(DI80/12*9*$D80*$F80*$G80*$J80*DJ$12)+SUM(DI80/12*3*$E80*$F80*$G80*$J80*DJ$12)</f>
        <v>0</v>
      </c>
      <c r="DK80" s="5"/>
      <c r="DL80" s="5">
        <f t="shared" ref="DL80:DL85" si="714">SUM(DK80/12*9*$D80*$F80*$G80*$J80*DL$12)+SUM(DK80/12*3*$E80*$F80*$G80*$J80*DL$12)</f>
        <v>0</v>
      </c>
      <c r="DM80" s="5"/>
      <c r="DN80" s="5">
        <f t="shared" ref="DN80:DN85" si="715">SUM(DM80/12*9*$D80*$F80*$G80*$J80*DN$12)+SUM(DM80/12*3*$E80*$F80*$G80*$J80*DN$12)</f>
        <v>0</v>
      </c>
      <c r="DO80" s="9"/>
      <c r="DP80" s="5">
        <f t="shared" ref="DP80:DP85" si="716">SUM(DO80/12*9*$D80*$F80*$G80*$I80*DP$12)+SUM(DO80/12*3*$E80*$F80*$G80*$I80*DP$12)</f>
        <v>0</v>
      </c>
      <c r="DQ80" s="5"/>
      <c r="DR80" s="5">
        <f t="shared" ref="DR80:DR85" si="717">SUM(DQ80/12*9*$D80*$F80*$G80*$I80*DR$12)+SUM(DQ80/12*3*$E80*$F80*$G80*$I80*DR$12)</f>
        <v>0</v>
      </c>
      <c r="DS80" s="5"/>
      <c r="DT80" s="5">
        <f t="shared" ref="DT80:DT85" si="718">SUM(DS80/12*9*$D80*$F80*$G80*$J80*DT$12)+SUM(DS80/12*3*$E80*$F80*$G80*$J80*DT$12)</f>
        <v>0</v>
      </c>
      <c r="DU80" s="5"/>
      <c r="DV80" s="5">
        <f t="shared" ref="DV80:DV85" si="719">SUM(DU80/12*9*$D80*$F80*$G80*$J80*DV$12)+SUM(DU80/12*3*$E80*$F80*$G80*$J80*DV$12)</f>
        <v>0</v>
      </c>
      <c r="DW80" s="5"/>
      <c r="DX80" s="5">
        <f t="shared" ref="DX80:DX85" si="720">SUM(DW80/12*9*$D80*$F80*$G80*$J80*DX$12)+SUM(DW80/12*3*$E80*$F80*$G80*$J80*DX$12)</f>
        <v>0</v>
      </c>
      <c r="DY80" s="5"/>
      <c r="DZ80" s="5">
        <f t="shared" ref="DZ80:DZ85" si="721">SUM(DY80/12*9*$D80*$F80*$G80*$K80*DZ$12)+SUM(DY80/12*3*$E80*$F80*$G80*$K80*DZ$12)</f>
        <v>0</v>
      </c>
      <c r="EA80" s="6"/>
      <c r="EB80" s="5">
        <f t="shared" ref="EB80:EB85" si="722">SUM(EA80/12*9*$D80*$F80*$G80*$L80*EB$12)+SUM(EA80/12*3*$E80*$F80*$G80*$L80*EB$12)</f>
        <v>0</v>
      </c>
      <c r="EC80" s="5"/>
      <c r="ED80" s="5">
        <f t="shared" ref="ED80:ED85" si="723">SUM(EC80/12*9*$D80*$F80*$G80*$I80*ED$12)+SUM(EC80/12*3*$E80*$F80*$G80*$I80*ED$12)</f>
        <v>0</v>
      </c>
      <c r="EE80" s="5"/>
      <c r="EF80" s="5">
        <f t="shared" ref="EF80:EF85" si="724">SUM(EE80/12*9*$D80*$F80*$G80*$I80*EF$12)+SUM(EE80/12*3*$E80*$F80*$G80*$I80*EF$12)</f>
        <v>0</v>
      </c>
      <c r="EG80" s="7">
        <f t="shared" si="662"/>
        <v>306</v>
      </c>
      <c r="EH80" s="7">
        <f t="shared" si="662"/>
        <v>2142223.0199999996</v>
      </c>
      <c r="EJ80" s="26"/>
    </row>
    <row r="81" spans="1:140" ht="30" x14ac:dyDescent="0.25">
      <c r="A81" s="3"/>
      <c r="B81" s="3">
        <v>50</v>
      </c>
      <c r="C81" s="34" t="s">
        <v>220</v>
      </c>
      <c r="D81" s="30">
        <f t="shared" ref="D81:D144" si="725">D80</f>
        <v>9860</v>
      </c>
      <c r="E81" s="30">
        <v>9959</v>
      </c>
      <c r="F81" s="4">
        <v>7.77</v>
      </c>
      <c r="G81" s="8">
        <v>1</v>
      </c>
      <c r="H81" s="8">
        <v>1</v>
      </c>
      <c r="I81" s="30">
        <v>1.4</v>
      </c>
      <c r="J81" s="30">
        <v>1.68</v>
      </c>
      <c r="K81" s="30">
        <v>2.23</v>
      </c>
      <c r="L81" s="30">
        <v>2.57</v>
      </c>
      <c r="M81" s="5">
        <v>21</v>
      </c>
      <c r="N81" s="5">
        <f t="shared" si="663"/>
        <v>2258052.5204999996</v>
      </c>
      <c r="O81" s="5"/>
      <c r="P81" s="5">
        <f t="shared" si="664"/>
        <v>0</v>
      </c>
      <c r="Q81" s="5"/>
      <c r="R81" s="5">
        <f t="shared" si="665"/>
        <v>0</v>
      </c>
      <c r="S81" s="5">
        <v>0</v>
      </c>
      <c r="T81" s="5">
        <f t="shared" si="666"/>
        <v>0</v>
      </c>
      <c r="U81" s="5">
        <v>0</v>
      </c>
      <c r="V81" s="5">
        <f t="shared" si="667"/>
        <v>0</v>
      </c>
      <c r="W81" s="5">
        <v>0</v>
      </c>
      <c r="X81" s="5">
        <f t="shared" si="668"/>
        <v>0</v>
      </c>
      <c r="Y81" s="5">
        <v>0</v>
      </c>
      <c r="Z81" s="5">
        <f t="shared" si="669"/>
        <v>0</v>
      </c>
      <c r="AA81" s="5"/>
      <c r="AB81" s="5">
        <f t="shared" si="670"/>
        <v>0</v>
      </c>
      <c r="AC81" s="5">
        <v>0</v>
      </c>
      <c r="AD81" s="5">
        <f t="shared" si="671"/>
        <v>0</v>
      </c>
      <c r="AE81" s="5">
        <v>0</v>
      </c>
      <c r="AF81" s="5">
        <f t="shared" si="672"/>
        <v>0</v>
      </c>
      <c r="AG81" s="5">
        <v>0</v>
      </c>
      <c r="AH81" s="5">
        <f t="shared" si="673"/>
        <v>0</v>
      </c>
      <c r="AI81" s="5">
        <v>0</v>
      </c>
      <c r="AJ81" s="5">
        <f t="shared" si="674"/>
        <v>0</v>
      </c>
      <c r="AK81" s="5"/>
      <c r="AL81" s="5">
        <f t="shared" si="675"/>
        <v>0</v>
      </c>
      <c r="AM81" s="5">
        <v>0</v>
      </c>
      <c r="AN81" s="5">
        <f t="shared" si="676"/>
        <v>0</v>
      </c>
      <c r="AO81" s="5">
        <v>0</v>
      </c>
      <c r="AP81" s="5">
        <f t="shared" si="677"/>
        <v>0</v>
      </c>
      <c r="AQ81" s="5"/>
      <c r="AR81" s="5">
        <f t="shared" si="678"/>
        <v>0</v>
      </c>
      <c r="AS81" s="5"/>
      <c r="AT81" s="5">
        <f t="shared" si="679"/>
        <v>0</v>
      </c>
      <c r="AU81" s="5"/>
      <c r="AV81" s="5">
        <f t="shared" si="680"/>
        <v>0</v>
      </c>
      <c r="AW81" s="5">
        <v>0</v>
      </c>
      <c r="AX81" s="5">
        <f t="shared" si="681"/>
        <v>0</v>
      </c>
      <c r="AY81" s="5"/>
      <c r="AZ81" s="5">
        <f t="shared" si="682"/>
        <v>0</v>
      </c>
      <c r="BA81" s="5"/>
      <c r="BB81" s="5">
        <f t="shared" si="683"/>
        <v>0</v>
      </c>
      <c r="BC81" s="5"/>
      <c r="BD81" s="5">
        <f t="shared" si="684"/>
        <v>0</v>
      </c>
      <c r="BE81" s="5"/>
      <c r="BF81" s="5">
        <f t="shared" si="685"/>
        <v>0</v>
      </c>
      <c r="BG81" s="5">
        <v>0</v>
      </c>
      <c r="BH81" s="5">
        <f t="shared" si="686"/>
        <v>0</v>
      </c>
      <c r="BI81" s="5"/>
      <c r="BJ81" s="5">
        <f t="shared" si="687"/>
        <v>0</v>
      </c>
      <c r="BK81" s="5"/>
      <c r="BL81" s="5">
        <f t="shared" si="688"/>
        <v>0</v>
      </c>
      <c r="BM81" s="5"/>
      <c r="BN81" s="5">
        <f t="shared" si="689"/>
        <v>0</v>
      </c>
      <c r="BO81" s="5"/>
      <c r="BP81" s="5">
        <f t="shared" si="690"/>
        <v>0</v>
      </c>
      <c r="BQ81" s="5"/>
      <c r="BR81" s="5">
        <f t="shared" si="691"/>
        <v>0</v>
      </c>
      <c r="BS81" s="5">
        <v>0</v>
      </c>
      <c r="BT81" s="5">
        <f t="shared" si="692"/>
        <v>0</v>
      </c>
      <c r="BU81" s="5">
        <v>0</v>
      </c>
      <c r="BV81" s="5">
        <f t="shared" si="693"/>
        <v>0</v>
      </c>
      <c r="BW81" s="5">
        <v>0</v>
      </c>
      <c r="BX81" s="5">
        <f t="shared" si="694"/>
        <v>0</v>
      </c>
      <c r="BY81" s="5"/>
      <c r="BZ81" s="5">
        <f t="shared" si="695"/>
        <v>0</v>
      </c>
      <c r="CA81" s="5"/>
      <c r="CB81" s="5">
        <f t="shared" si="696"/>
        <v>0</v>
      </c>
      <c r="CC81" s="5"/>
      <c r="CD81" s="5">
        <f t="shared" si="697"/>
        <v>0</v>
      </c>
      <c r="CE81" s="5">
        <v>0</v>
      </c>
      <c r="CF81" s="5">
        <f t="shared" si="698"/>
        <v>0</v>
      </c>
      <c r="CG81" s="5"/>
      <c r="CH81" s="5">
        <f t="shared" si="699"/>
        <v>0</v>
      </c>
      <c r="CI81" s="5"/>
      <c r="CJ81" s="5">
        <f t="shared" si="700"/>
        <v>0</v>
      </c>
      <c r="CK81" s="5"/>
      <c r="CL81" s="5">
        <f t="shared" si="701"/>
        <v>0</v>
      </c>
      <c r="CM81" s="5">
        <v>0</v>
      </c>
      <c r="CN81" s="5">
        <f t="shared" si="702"/>
        <v>0</v>
      </c>
      <c r="CO81" s="5"/>
      <c r="CP81" s="5">
        <f t="shared" si="703"/>
        <v>0</v>
      </c>
      <c r="CQ81" s="5"/>
      <c r="CR81" s="5">
        <f t="shared" si="704"/>
        <v>0</v>
      </c>
      <c r="CS81" s="5"/>
      <c r="CT81" s="5">
        <f t="shared" si="705"/>
        <v>0</v>
      </c>
      <c r="CU81" s="5"/>
      <c r="CV81" s="5">
        <f t="shared" si="706"/>
        <v>0</v>
      </c>
      <c r="CW81" s="5"/>
      <c r="CX81" s="5">
        <f t="shared" si="707"/>
        <v>0</v>
      </c>
      <c r="CY81" s="5"/>
      <c r="CZ81" s="5">
        <f t="shared" si="708"/>
        <v>0</v>
      </c>
      <c r="DA81" s="5">
        <v>0</v>
      </c>
      <c r="DB81" s="5">
        <f t="shared" si="709"/>
        <v>0</v>
      </c>
      <c r="DC81" s="5">
        <v>0</v>
      </c>
      <c r="DD81" s="5">
        <f t="shared" si="710"/>
        <v>0</v>
      </c>
      <c r="DE81" s="5"/>
      <c r="DF81" s="5">
        <f t="shared" si="711"/>
        <v>0</v>
      </c>
      <c r="DG81" s="5">
        <v>0</v>
      </c>
      <c r="DH81" s="5">
        <f t="shared" si="712"/>
        <v>0</v>
      </c>
      <c r="DI81" s="5"/>
      <c r="DJ81" s="5">
        <f t="shared" si="713"/>
        <v>0</v>
      </c>
      <c r="DK81" s="5">
        <v>0</v>
      </c>
      <c r="DL81" s="5">
        <f t="shared" si="714"/>
        <v>0</v>
      </c>
      <c r="DM81" s="5">
        <v>0</v>
      </c>
      <c r="DN81" s="5">
        <f t="shared" si="715"/>
        <v>0</v>
      </c>
      <c r="DO81" s="5"/>
      <c r="DP81" s="5">
        <f t="shared" si="716"/>
        <v>0</v>
      </c>
      <c r="DQ81" s="5">
        <v>0</v>
      </c>
      <c r="DR81" s="5">
        <f t="shared" si="717"/>
        <v>0</v>
      </c>
      <c r="DS81" s="5"/>
      <c r="DT81" s="5">
        <f t="shared" si="718"/>
        <v>0</v>
      </c>
      <c r="DU81" s="5"/>
      <c r="DV81" s="5">
        <f t="shared" si="719"/>
        <v>0</v>
      </c>
      <c r="DW81" s="5">
        <v>0</v>
      </c>
      <c r="DX81" s="5">
        <f t="shared" si="720"/>
        <v>0</v>
      </c>
      <c r="DY81" s="5">
        <v>0</v>
      </c>
      <c r="DZ81" s="5">
        <f t="shared" si="721"/>
        <v>0</v>
      </c>
      <c r="EA81" s="6">
        <v>0</v>
      </c>
      <c r="EB81" s="5">
        <f t="shared" si="722"/>
        <v>0</v>
      </c>
      <c r="EC81" s="5"/>
      <c r="ED81" s="5">
        <f t="shared" si="723"/>
        <v>0</v>
      </c>
      <c r="EE81" s="5"/>
      <c r="EF81" s="5">
        <f t="shared" si="724"/>
        <v>0</v>
      </c>
      <c r="EG81" s="7">
        <f t="shared" si="662"/>
        <v>21</v>
      </c>
      <c r="EH81" s="7">
        <f t="shared" si="662"/>
        <v>2258052.5204999996</v>
      </c>
      <c r="EJ81" s="26"/>
    </row>
    <row r="82" spans="1:140" ht="45" x14ac:dyDescent="0.25">
      <c r="A82" s="3"/>
      <c r="B82" s="3">
        <v>51</v>
      </c>
      <c r="C82" s="34" t="s">
        <v>221</v>
      </c>
      <c r="D82" s="30">
        <f t="shared" si="725"/>
        <v>9860</v>
      </c>
      <c r="E82" s="30">
        <v>9959</v>
      </c>
      <c r="F82" s="4">
        <v>6.3</v>
      </c>
      <c r="G82" s="8">
        <v>1</v>
      </c>
      <c r="H82" s="8">
        <v>1</v>
      </c>
      <c r="I82" s="30">
        <v>1.4</v>
      </c>
      <c r="J82" s="30">
        <v>1.68</v>
      </c>
      <c r="K82" s="30">
        <v>2.23</v>
      </c>
      <c r="L82" s="30">
        <v>2.57</v>
      </c>
      <c r="M82" s="5">
        <v>320</v>
      </c>
      <c r="N82" s="5">
        <f t="shared" si="663"/>
        <v>27898718.399999999</v>
      </c>
      <c r="O82" s="5"/>
      <c r="P82" s="5">
        <f t="shared" si="664"/>
        <v>0</v>
      </c>
      <c r="Q82" s="5"/>
      <c r="R82" s="5">
        <f t="shared" si="665"/>
        <v>0</v>
      </c>
      <c r="S82" s="5"/>
      <c r="T82" s="5">
        <f t="shared" si="666"/>
        <v>0</v>
      </c>
      <c r="U82" s="5">
        <v>0</v>
      </c>
      <c r="V82" s="5">
        <f t="shared" si="667"/>
        <v>0</v>
      </c>
      <c r="W82" s="5">
        <v>0</v>
      </c>
      <c r="X82" s="5">
        <f t="shared" si="668"/>
        <v>0</v>
      </c>
      <c r="Y82" s="5">
        <v>0</v>
      </c>
      <c r="Z82" s="5">
        <f t="shared" si="669"/>
        <v>0</v>
      </c>
      <c r="AA82" s="5"/>
      <c r="AB82" s="5">
        <f t="shared" si="670"/>
        <v>0</v>
      </c>
      <c r="AC82" s="5">
        <v>0</v>
      </c>
      <c r="AD82" s="5">
        <f t="shared" si="671"/>
        <v>0</v>
      </c>
      <c r="AE82" s="5">
        <v>0</v>
      </c>
      <c r="AF82" s="5">
        <f t="shared" si="672"/>
        <v>0</v>
      </c>
      <c r="AG82" s="5">
        <v>0</v>
      </c>
      <c r="AH82" s="5">
        <f t="shared" si="673"/>
        <v>0</v>
      </c>
      <c r="AI82" s="5">
        <v>0</v>
      </c>
      <c r="AJ82" s="5">
        <f t="shared" si="674"/>
        <v>0</v>
      </c>
      <c r="AK82" s="5"/>
      <c r="AL82" s="5">
        <f t="shared" si="675"/>
        <v>0</v>
      </c>
      <c r="AM82" s="5">
        <v>0</v>
      </c>
      <c r="AN82" s="5">
        <f t="shared" si="676"/>
        <v>0</v>
      </c>
      <c r="AO82" s="5">
        <v>0</v>
      </c>
      <c r="AP82" s="5">
        <f t="shared" si="677"/>
        <v>0</v>
      </c>
      <c r="AQ82" s="5"/>
      <c r="AR82" s="5">
        <f t="shared" si="678"/>
        <v>0</v>
      </c>
      <c r="AS82" s="5"/>
      <c r="AT82" s="5">
        <f t="shared" si="679"/>
        <v>0</v>
      </c>
      <c r="AU82" s="5"/>
      <c r="AV82" s="5">
        <f t="shared" si="680"/>
        <v>0</v>
      </c>
      <c r="AW82" s="5">
        <v>0</v>
      </c>
      <c r="AX82" s="5">
        <f t="shared" si="681"/>
        <v>0</v>
      </c>
      <c r="AY82" s="5"/>
      <c r="AZ82" s="5">
        <f t="shared" si="682"/>
        <v>0</v>
      </c>
      <c r="BA82" s="5"/>
      <c r="BB82" s="5">
        <f t="shared" si="683"/>
        <v>0</v>
      </c>
      <c r="BC82" s="5"/>
      <c r="BD82" s="5">
        <f t="shared" si="684"/>
        <v>0</v>
      </c>
      <c r="BE82" s="5"/>
      <c r="BF82" s="5">
        <f t="shared" si="685"/>
        <v>0</v>
      </c>
      <c r="BG82" s="5">
        <v>0</v>
      </c>
      <c r="BH82" s="5">
        <f t="shared" si="686"/>
        <v>0</v>
      </c>
      <c r="BI82" s="5"/>
      <c r="BJ82" s="5">
        <f t="shared" si="687"/>
        <v>0</v>
      </c>
      <c r="BK82" s="5"/>
      <c r="BL82" s="5">
        <f t="shared" si="688"/>
        <v>0</v>
      </c>
      <c r="BM82" s="5"/>
      <c r="BN82" s="5">
        <f t="shared" si="689"/>
        <v>0</v>
      </c>
      <c r="BO82" s="5"/>
      <c r="BP82" s="5">
        <f t="shared" si="690"/>
        <v>0</v>
      </c>
      <c r="BQ82" s="5"/>
      <c r="BR82" s="5">
        <f t="shared" si="691"/>
        <v>0</v>
      </c>
      <c r="BS82" s="5">
        <v>0</v>
      </c>
      <c r="BT82" s="5">
        <f t="shared" si="692"/>
        <v>0</v>
      </c>
      <c r="BU82" s="5">
        <v>0</v>
      </c>
      <c r="BV82" s="5">
        <f t="shared" si="693"/>
        <v>0</v>
      </c>
      <c r="BW82" s="5">
        <v>0</v>
      </c>
      <c r="BX82" s="5">
        <f t="shared" si="694"/>
        <v>0</v>
      </c>
      <c r="BY82" s="5"/>
      <c r="BZ82" s="5">
        <f t="shared" si="695"/>
        <v>0</v>
      </c>
      <c r="CA82" s="5"/>
      <c r="CB82" s="5">
        <f t="shared" si="696"/>
        <v>0</v>
      </c>
      <c r="CC82" s="5"/>
      <c r="CD82" s="5">
        <f t="shared" si="697"/>
        <v>0</v>
      </c>
      <c r="CE82" s="5">
        <v>0</v>
      </c>
      <c r="CF82" s="5">
        <f t="shared" si="698"/>
        <v>0</v>
      </c>
      <c r="CG82" s="5"/>
      <c r="CH82" s="5">
        <f t="shared" si="699"/>
        <v>0</v>
      </c>
      <c r="CI82" s="5"/>
      <c r="CJ82" s="5">
        <f t="shared" si="700"/>
        <v>0</v>
      </c>
      <c r="CK82" s="5"/>
      <c r="CL82" s="5">
        <f t="shared" si="701"/>
        <v>0</v>
      </c>
      <c r="CM82" s="5">
        <v>0</v>
      </c>
      <c r="CN82" s="5">
        <f t="shared" si="702"/>
        <v>0</v>
      </c>
      <c r="CO82" s="5">
        <v>0</v>
      </c>
      <c r="CP82" s="5">
        <f t="shared" si="703"/>
        <v>0</v>
      </c>
      <c r="CQ82" s="5"/>
      <c r="CR82" s="5">
        <f t="shared" si="704"/>
        <v>0</v>
      </c>
      <c r="CS82" s="5"/>
      <c r="CT82" s="5">
        <f t="shared" si="705"/>
        <v>0</v>
      </c>
      <c r="CU82" s="5"/>
      <c r="CV82" s="5">
        <f t="shared" si="706"/>
        <v>0</v>
      </c>
      <c r="CW82" s="5"/>
      <c r="CX82" s="5">
        <f t="shared" si="707"/>
        <v>0</v>
      </c>
      <c r="CY82" s="5"/>
      <c r="CZ82" s="5">
        <f t="shared" si="708"/>
        <v>0</v>
      </c>
      <c r="DA82" s="5">
        <v>0</v>
      </c>
      <c r="DB82" s="5">
        <f t="shared" si="709"/>
        <v>0</v>
      </c>
      <c r="DC82" s="5">
        <v>0</v>
      </c>
      <c r="DD82" s="5">
        <f t="shared" si="710"/>
        <v>0</v>
      </c>
      <c r="DE82" s="5">
        <v>0</v>
      </c>
      <c r="DF82" s="5">
        <f t="shared" si="711"/>
        <v>0</v>
      </c>
      <c r="DG82" s="5">
        <v>0</v>
      </c>
      <c r="DH82" s="5">
        <f t="shared" si="712"/>
        <v>0</v>
      </c>
      <c r="DI82" s="5"/>
      <c r="DJ82" s="5">
        <f t="shared" si="713"/>
        <v>0</v>
      </c>
      <c r="DK82" s="5">
        <v>0</v>
      </c>
      <c r="DL82" s="5">
        <f t="shared" si="714"/>
        <v>0</v>
      </c>
      <c r="DM82" s="5">
        <v>0</v>
      </c>
      <c r="DN82" s="5">
        <f t="shared" si="715"/>
        <v>0</v>
      </c>
      <c r="DO82" s="5"/>
      <c r="DP82" s="5">
        <f t="shared" si="716"/>
        <v>0</v>
      </c>
      <c r="DQ82" s="5">
        <v>0</v>
      </c>
      <c r="DR82" s="5">
        <f t="shared" si="717"/>
        <v>0</v>
      </c>
      <c r="DS82" s="5"/>
      <c r="DT82" s="5">
        <f t="shared" si="718"/>
        <v>0</v>
      </c>
      <c r="DU82" s="5"/>
      <c r="DV82" s="5">
        <f t="shared" si="719"/>
        <v>0</v>
      </c>
      <c r="DW82" s="5">
        <v>0</v>
      </c>
      <c r="DX82" s="5">
        <f t="shared" si="720"/>
        <v>0</v>
      </c>
      <c r="DY82" s="5">
        <v>0</v>
      </c>
      <c r="DZ82" s="5">
        <f t="shared" si="721"/>
        <v>0</v>
      </c>
      <c r="EA82" s="6">
        <v>0</v>
      </c>
      <c r="EB82" s="5">
        <f t="shared" si="722"/>
        <v>0</v>
      </c>
      <c r="EC82" s="5"/>
      <c r="ED82" s="5">
        <f t="shared" si="723"/>
        <v>0</v>
      </c>
      <c r="EE82" s="5"/>
      <c r="EF82" s="5">
        <f t="shared" si="724"/>
        <v>0</v>
      </c>
      <c r="EG82" s="7">
        <f t="shared" si="662"/>
        <v>320</v>
      </c>
      <c r="EH82" s="7">
        <f t="shared" si="662"/>
        <v>27898718.399999999</v>
      </c>
      <c r="EJ82" s="26"/>
    </row>
    <row r="83" spans="1:140" ht="90" x14ac:dyDescent="0.25">
      <c r="A83" s="3"/>
      <c r="B83" s="3">
        <v>52</v>
      </c>
      <c r="C83" s="37" t="s">
        <v>222</v>
      </c>
      <c r="D83" s="30">
        <f t="shared" si="725"/>
        <v>9860</v>
      </c>
      <c r="E83" s="30">
        <v>9959</v>
      </c>
      <c r="F83" s="4">
        <v>3.73</v>
      </c>
      <c r="G83" s="8">
        <v>1</v>
      </c>
      <c r="H83" s="8">
        <v>1</v>
      </c>
      <c r="I83" s="30">
        <v>1.4</v>
      </c>
      <c r="J83" s="30">
        <v>1.68</v>
      </c>
      <c r="K83" s="30">
        <v>2.23</v>
      </c>
      <c r="L83" s="30">
        <v>2.57</v>
      </c>
      <c r="M83" s="5">
        <v>0</v>
      </c>
      <c r="N83" s="5">
        <f t="shared" si="663"/>
        <v>0</v>
      </c>
      <c r="O83" s="5"/>
      <c r="P83" s="5">
        <f t="shared" si="664"/>
        <v>0</v>
      </c>
      <c r="Q83" s="5"/>
      <c r="R83" s="5">
        <f t="shared" si="665"/>
        <v>0</v>
      </c>
      <c r="S83" s="5">
        <v>356</v>
      </c>
      <c r="T83" s="5">
        <f t="shared" si="666"/>
        <v>18376066.561999999</v>
      </c>
      <c r="U83" s="5">
        <v>0</v>
      </c>
      <c r="V83" s="5">
        <f t="shared" si="667"/>
        <v>0</v>
      </c>
      <c r="W83" s="5">
        <v>0</v>
      </c>
      <c r="X83" s="5">
        <f t="shared" si="668"/>
        <v>0</v>
      </c>
      <c r="Y83" s="5">
        <v>0</v>
      </c>
      <c r="Z83" s="5">
        <f t="shared" si="669"/>
        <v>0</v>
      </c>
      <c r="AA83" s="5"/>
      <c r="AB83" s="5">
        <f t="shared" si="670"/>
        <v>0</v>
      </c>
      <c r="AC83" s="5">
        <v>0</v>
      </c>
      <c r="AD83" s="5">
        <f t="shared" si="671"/>
        <v>0</v>
      </c>
      <c r="AE83" s="5">
        <v>0</v>
      </c>
      <c r="AF83" s="5">
        <f t="shared" si="672"/>
        <v>0</v>
      </c>
      <c r="AG83" s="5">
        <v>0</v>
      </c>
      <c r="AH83" s="5">
        <f t="shared" si="673"/>
        <v>0</v>
      </c>
      <c r="AI83" s="5">
        <v>0</v>
      </c>
      <c r="AJ83" s="5">
        <f t="shared" si="674"/>
        <v>0</v>
      </c>
      <c r="AK83" s="5"/>
      <c r="AL83" s="5">
        <f t="shared" si="675"/>
        <v>0</v>
      </c>
      <c r="AM83" s="5">
        <v>0</v>
      </c>
      <c r="AN83" s="5">
        <f t="shared" si="676"/>
        <v>0</v>
      </c>
      <c r="AO83" s="5">
        <v>0</v>
      </c>
      <c r="AP83" s="5">
        <f t="shared" si="677"/>
        <v>0</v>
      </c>
      <c r="AQ83" s="5"/>
      <c r="AR83" s="5">
        <f t="shared" si="678"/>
        <v>0</v>
      </c>
      <c r="AS83" s="5"/>
      <c r="AT83" s="5">
        <f t="shared" si="679"/>
        <v>0</v>
      </c>
      <c r="AU83" s="5"/>
      <c r="AV83" s="5">
        <f t="shared" si="680"/>
        <v>0</v>
      </c>
      <c r="AW83" s="5">
        <v>0</v>
      </c>
      <c r="AX83" s="5">
        <f t="shared" si="681"/>
        <v>0</v>
      </c>
      <c r="AY83" s="5"/>
      <c r="AZ83" s="5">
        <f t="shared" si="682"/>
        <v>0</v>
      </c>
      <c r="BA83" s="5"/>
      <c r="BB83" s="5">
        <f t="shared" si="683"/>
        <v>0</v>
      </c>
      <c r="BC83" s="5"/>
      <c r="BD83" s="5">
        <f t="shared" si="684"/>
        <v>0</v>
      </c>
      <c r="BE83" s="5"/>
      <c r="BF83" s="5">
        <f t="shared" si="685"/>
        <v>0</v>
      </c>
      <c r="BG83" s="5">
        <v>0</v>
      </c>
      <c r="BH83" s="5">
        <f t="shared" si="686"/>
        <v>0</v>
      </c>
      <c r="BI83" s="5"/>
      <c r="BJ83" s="5">
        <f t="shared" si="687"/>
        <v>0</v>
      </c>
      <c r="BK83" s="5"/>
      <c r="BL83" s="5">
        <f t="shared" si="688"/>
        <v>0</v>
      </c>
      <c r="BM83" s="5"/>
      <c r="BN83" s="5">
        <f t="shared" si="689"/>
        <v>0</v>
      </c>
      <c r="BO83" s="5"/>
      <c r="BP83" s="5">
        <f t="shared" si="690"/>
        <v>0</v>
      </c>
      <c r="BQ83" s="5"/>
      <c r="BR83" s="5">
        <f t="shared" si="691"/>
        <v>0</v>
      </c>
      <c r="BS83" s="5">
        <v>0</v>
      </c>
      <c r="BT83" s="5">
        <f t="shared" si="692"/>
        <v>0</v>
      </c>
      <c r="BU83" s="5">
        <v>0</v>
      </c>
      <c r="BV83" s="5">
        <f t="shared" si="693"/>
        <v>0</v>
      </c>
      <c r="BW83" s="5">
        <v>0</v>
      </c>
      <c r="BX83" s="5">
        <f t="shared" si="694"/>
        <v>0</v>
      </c>
      <c r="BY83" s="5"/>
      <c r="BZ83" s="5">
        <f t="shared" si="695"/>
        <v>0</v>
      </c>
      <c r="CA83" s="5"/>
      <c r="CB83" s="5">
        <f t="shared" si="696"/>
        <v>0</v>
      </c>
      <c r="CC83" s="5"/>
      <c r="CD83" s="5">
        <f t="shared" si="697"/>
        <v>0</v>
      </c>
      <c r="CE83" s="5">
        <v>0</v>
      </c>
      <c r="CF83" s="5">
        <f t="shared" si="698"/>
        <v>0</v>
      </c>
      <c r="CG83" s="5"/>
      <c r="CH83" s="5">
        <f t="shared" si="699"/>
        <v>0</v>
      </c>
      <c r="CI83" s="5"/>
      <c r="CJ83" s="5">
        <f t="shared" si="700"/>
        <v>0</v>
      </c>
      <c r="CK83" s="5"/>
      <c r="CL83" s="5">
        <f t="shared" si="701"/>
        <v>0</v>
      </c>
      <c r="CM83" s="5">
        <v>0</v>
      </c>
      <c r="CN83" s="5">
        <f t="shared" si="702"/>
        <v>0</v>
      </c>
      <c r="CO83" s="5">
        <v>0</v>
      </c>
      <c r="CP83" s="5">
        <f t="shared" si="703"/>
        <v>0</v>
      </c>
      <c r="CQ83" s="5"/>
      <c r="CR83" s="5">
        <f t="shared" si="704"/>
        <v>0</v>
      </c>
      <c r="CS83" s="5"/>
      <c r="CT83" s="5">
        <f t="shared" si="705"/>
        <v>0</v>
      </c>
      <c r="CU83" s="5"/>
      <c r="CV83" s="5">
        <f t="shared" si="706"/>
        <v>0</v>
      </c>
      <c r="CW83" s="5"/>
      <c r="CX83" s="5">
        <f t="shared" si="707"/>
        <v>0</v>
      </c>
      <c r="CY83" s="5"/>
      <c r="CZ83" s="5">
        <f t="shared" si="708"/>
        <v>0</v>
      </c>
      <c r="DA83" s="5">
        <v>0</v>
      </c>
      <c r="DB83" s="5">
        <f t="shared" si="709"/>
        <v>0</v>
      </c>
      <c r="DC83" s="5">
        <v>0</v>
      </c>
      <c r="DD83" s="5">
        <f t="shared" si="710"/>
        <v>0</v>
      </c>
      <c r="DE83" s="5">
        <v>0</v>
      </c>
      <c r="DF83" s="5">
        <f t="shared" si="711"/>
        <v>0</v>
      </c>
      <c r="DG83" s="5">
        <v>0</v>
      </c>
      <c r="DH83" s="5">
        <f t="shared" si="712"/>
        <v>0</v>
      </c>
      <c r="DI83" s="5"/>
      <c r="DJ83" s="5">
        <f t="shared" si="713"/>
        <v>0</v>
      </c>
      <c r="DK83" s="5">
        <v>0</v>
      </c>
      <c r="DL83" s="5">
        <f t="shared" si="714"/>
        <v>0</v>
      </c>
      <c r="DM83" s="5">
        <v>0</v>
      </c>
      <c r="DN83" s="5">
        <f t="shared" si="715"/>
        <v>0</v>
      </c>
      <c r="DO83" s="5"/>
      <c r="DP83" s="5">
        <f t="shared" si="716"/>
        <v>0</v>
      </c>
      <c r="DQ83" s="5">
        <v>0</v>
      </c>
      <c r="DR83" s="5">
        <f t="shared" si="717"/>
        <v>0</v>
      </c>
      <c r="DS83" s="5"/>
      <c r="DT83" s="5">
        <f t="shared" si="718"/>
        <v>0</v>
      </c>
      <c r="DU83" s="5"/>
      <c r="DV83" s="5">
        <f t="shared" si="719"/>
        <v>0</v>
      </c>
      <c r="DW83" s="5">
        <v>0</v>
      </c>
      <c r="DX83" s="5">
        <f t="shared" si="720"/>
        <v>0</v>
      </c>
      <c r="DY83" s="5">
        <v>0</v>
      </c>
      <c r="DZ83" s="5">
        <f t="shared" si="721"/>
        <v>0</v>
      </c>
      <c r="EA83" s="6">
        <v>0</v>
      </c>
      <c r="EB83" s="5">
        <f t="shared" si="722"/>
        <v>0</v>
      </c>
      <c r="EC83" s="5"/>
      <c r="ED83" s="5">
        <f t="shared" si="723"/>
        <v>0</v>
      </c>
      <c r="EE83" s="5"/>
      <c r="EF83" s="5">
        <f t="shared" si="724"/>
        <v>0</v>
      </c>
      <c r="EG83" s="7">
        <f t="shared" si="662"/>
        <v>356</v>
      </c>
      <c r="EH83" s="7">
        <f t="shared" si="662"/>
        <v>18376066.561999999</v>
      </c>
      <c r="EJ83" s="26"/>
    </row>
    <row r="84" spans="1:140" ht="60" x14ac:dyDescent="0.25">
      <c r="A84" s="3"/>
      <c r="B84" s="3">
        <v>53</v>
      </c>
      <c r="C84" s="37" t="s">
        <v>223</v>
      </c>
      <c r="D84" s="30">
        <f t="shared" si="725"/>
        <v>9860</v>
      </c>
      <c r="E84" s="30">
        <v>9959</v>
      </c>
      <c r="F84" s="4">
        <v>5.0999999999999996</v>
      </c>
      <c r="G84" s="8">
        <v>1</v>
      </c>
      <c r="H84" s="8">
        <v>1</v>
      </c>
      <c r="I84" s="30">
        <v>1.4</v>
      </c>
      <c r="J84" s="30">
        <v>1.68</v>
      </c>
      <c r="K84" s="30">
        <v>2.23</v>
      </c>
      <c r="L84" s="30">
        <v>2.57</v>
      </c>
      <c r="M84" s="5"/>
      <c r="N84" s="5">
        <f t="shared" si="663"/>
        <v>0</v>
      </c>
      <c r="O84" s="5"/>
      <c r="P84" s="5">
        <f t="shared" si="664"/>
        <v>0</v>
      </c>
      <c r="Q84" s="5"/>
      <c r="R84" s="5">
        <f t="shared" si="665"/>
        <v>0</v>
      </c>
      <c r="S84" s="5">
        <v>580</v>
      </c>
      <c r="T84" s="5">
        <f t="shared" si="666"/>
        <v>40934726.699999996</v>
      </c>
      <c r="U84" s="5"/>
      <c r="V84" s="5">
        <f t="shared" si="667"/>
        <v>0</v>
      </c>
      <c r="W84" s="5"/>
      <c r="X84" s="5">
        <f t="shared" si="668"/>
        <v>0</v>
      </c>
      <c r="Y84" s="5"/>
      <c r="Z84" s="5">
        <f t="shared" si="669"/>
        <v>0</v>
      </c>
      <c r="AA84" s="5"/>
      <c r="AB84" s="5">
        <f t="shared" si="670"/>
        <v>0</v>
      </c>
      <c r="AC84" s="5"/>
      <c r="AD84" s="5">
        <f t="shared" si="671"/>
        <v>0</v>
      </c>
      <c r="AE84" s="5"/>
      <c r="AF84" s="5">
        <f t="shared" si="672"/>
        <v>0</v>
      </c>
      <c r="AG84" s="5"/>
      <c r="AH84" s="5">
        <f t="shared" si="673"/>
        <v>0</v>
      </c>
      <c r="AI84" s="5"/>
      <c r="AJ84" s="5">
        <f t="shared" si="674"/>
        <v>0</v>
      </c>
      <c r="AK84" s="5"/>
      <c r="AL84" s="5">
        <f t="shared" si="675"/>
        <v>0</v>
      </c>
      <c r="AM84" s="5"/>
      <c r="AN84" s="5">
        <f t="shared" si="676"/>
        <v>0</v>
      </c>
      <c r="AO84" s="5"/>
      <c r="AP84" s="5">
        <f t="shared" si="677"/>
        <v>0</v>
      </c>
      <c r="AQ84" s="5"/>
      <c r="AR84" s="5">
        <f t="shared" si="678"/>
        <v>0</v>
      </c>
      <c r="AS84" s="5"/>
      <c r="AT84" s="5">
        <f t="shared" si="679"/>
        <v>0</v>
      </c>
      <c r="AU84" s="5"/>
      <c r="AV84" s="5">
        <f t="shared" si="680"/>
        <v>0</v>
      </c>
      <c r="AW84" s="5"/>
      <c r="AX84" s="5">
        <f t="shared" si="681"/>
        <v>0</v>
      </c>
      <c r="AY84" s="5"/>
      <c r="AZ84" s="5">
        <f t="shared" si="682"/>
        <v>0</v>
      </c>
      <c r="BA84" s="5"/>
      <c r="BB84" s="5">
        <f t="shared" si="683"/>
        <v>0</v>
      </c>
      <c r="BC84" s="5"/>
      <c r="BD84" s="5">
        <f t="shared" si="684"/>
        <v>0</v>
      </c>
      <c r="BE84" s="5"/>
      <c r="BF84" s="5">
        <f t="shared" si="685"/>
        <v>0</v>
      </c>
      <c r="BG84" s="5"/>
      <c r="BH84" s="5">
        <f t="shared" si="686"/>
        <v>0</v>
      </c>
      <c r="BI84" s="5"/>
      <c r="BJ84" s="5">
        <f t="shared" si="687"/>
        <v>0</v>
      </c>
      <c r="BK84" s="5"/>
      <c r="BL84" s="5">
        <f t="shared" si="688"/>
        <v>0</v>
      </c>
      <c r="BM84" s="5"/>
      <c r="BN84" s="5">
        <f t="shared" si="689"/>
        <v>0</v>
      </c>
      <c r="BO84" s="5"/>
      <c r="BP84" s="5">
        <f t="shared" si="690"/>
        <v>0</v>
      </c>
      <c r="BQ84" s="5"/>
      <c r="BR84" s="5">
        <f t="shared" si="691"/>
        <v>0</v>
      </c>
      <c r="BS84" s="5"/>
      <c r="BT84" s="5">
        <f t="shared" si="692"/>
        <v>0</v>
      </c>
      <c r="BU84" s="5"/>
      <c r="BV84" s="5">
        <f t="shared" si="693"/>
        <v>0</v>
      </c>
      <c r="BW84" s="5"/>
      <c r="BX84" s="5">
        <f t="shared" si="694"/>
        <v>0</v>
      </c>
      <c r="BY84" s="5"/>
      <c r="BZ84" s="5">
        <f t="shared" si="695"/>
        <v>0</v>
      </c>
      <c r="CA84" s="5"/>
      <c r="CB84" s="5">
        <f t="shared" si="696"/>
        <v>0</v>
      </c>
      <c r="CC84" s="5"/>
      <c r="CD84" s="5">
        <f t="shared" si="697"/>
        <v>0</v>
      </c>
      <c r="CE84" s="5"/>
      <c r="CF84" s="5">
        <f t="shared" si="698"/>
        <v>0</v>
      </c>
      <c r="CG84" s="5"/>
      <c r="CH84" s="5">
        <f t="shared" si="699"/>
        <v>0</v>
      </c>
      <c r="CI84" s="5"/>
      <c r="CJ84" s="5">
        <f t="shared" si="700"/>
        <v>0</v>
      </c>
      <c r="CK84" s="5"/>
      <c r="CL84" s="5">
        <f t="shared" si="701"/>
        <v>0</v>
      </c>
      <c r="CM84" s="5"/>
      <c r="CN84" s="5">
        <f t="shared" si="702"/>
        <v>0</v>
      </c>
      <c r="CO84" s="5"/>
      <c r="CP84" s="5">
        <f t="shared" si="703"/>
        <v>0</v>
      </c>
      <c r="CQ84" s="5"/>
      <c r="CR84" s="5">
        <f t="shared" si="704"/>
        <v>0</v>
      </c>
      <c r="CS84" s="5"/>
      <c r="CT84" s="5">
        <f t="shared" si="705"/>
        <v>0</v>
      </c>
      <c r="CU84" s="5"/>
      <c r="CV84" s="5">
        <f t="shared" si="706"/>
        <v>0</v>
      </c>
      <c r="CW84" s="5"/>
      <c r="CX84" s="5">
        <f t="shared" si="707"/>
        <v>0</v>
      </c>
      <c r="CY84" s="5"/>
      <c r="CZ84" s="5">
        <f t="shared" si="708"/>
        <v>0</v>
      </c>
      <c r="DA84" s="5"/>
      <c r="DB84" s="5">
        <f t="shared" si="709"/>
        <v>0</v>
      </c>
      <c r="DC84" s="5"/>
      <c r="DD84" s="5">
        <f t="shared" si="710"/>
        <v>0</v>
      </c>
      <c r="DE84" s="5"/>
      <c r="DF84" s="5">
        <f t="shared" si="711"/>
        <v>0</v>
      </c>
      <c r="DG84" s="5"/>
      <c r="DH84" s="5">
        <f t="shared" si="712"/>
        <v>0</v>
      </c>
      <c r="DI84" s="5"/>
      <c r="DJ84" s="5">
        <f t="shared" si="713"/>
        <v>0</v>
      </c>
      <c r="DK84" s="5"/>
      <c r="DL84" s="5">
        <f t="shared" si="714"/>
        <v>0</v>
      </c>
      <c r="DM84" s="5"/>
      <c r="DN84" s="5">
        <f t="shared" si="715"/>
        <v>0</v>
      </c>
      <c r="DO84" s="5"/>
      <c r="DP84" s="5">
        <f t="shared" si="716"/>
        <v>0</v>
      </c>
      <c r="DQ84" s="5"/>
      <c r="DR84" s="5">
        <f t="shared" si="717"/>
        <v>0</v>
      </c>
      <c r="DS84" s="5"/>
      <c r="DT84" s="5">
        <f t="shared" si="718"/>
        <v>0</v>
      </c>
      <c r="DU84" s="5"/>
      <c r="DV84" s="5">
        <f t="shared" si="719"/>
        <v>0</v>
      </c>
      <c r="DW84" s="5"/>
      <c r="DX84" s="5">
        <f t="shared" si="720"/>
        <v>0</v>
      </c>
      <c r="DY84" s="5"/>
      <c r="DZ84" s="5">
        <f t="shared" si="721"/>
        <v>0</v>
      </c>
      <c r="EA84" s="6"/>
      <c r="EB84" s="5">
        <f t="shared" si="722"/>
        <v>0</v>
      </c>
      <c r="EC84" s="5"/>
      <c r="ED84" s="5">
        <f t="shared" si="723"/>
        <v>0</v>
      </c>
      <c r="EE84" s="5"/>
      <c r="EF84" s="5">
        <f t="shared" si="724"/>
        <v>0</v>
      </c>
      <c r="EG84" s="7">
        <f t="shared" si="662"/>
        <v>580</v>
      </c>
      <c r="EH84" s="7">
        <f t="shared" si="662"/>
        <v>40934726.699999996</v>
      </c>
      <c r="EJ84" s="26"/>
    </row>
    <row r="85" spans="1:140" ht="61.5" customHeight="1" x14ac:dyDescent="0.25">
      <c r="A85" s="3"/>
      <c r="B85" s="3">
        <v>54</v>
      </c>
      <c r="C85" s="34" t="s">
        <v>224</v>
      </c>
      <c r="D85" s="30">
        <f t="shared" si="725"/>
        <v>9860</v>
      </c>
      <c r="E85" s="30">
        <v>9959</v>
      </c>
      <c r="F85" s="4">
        <v>14.41</v>
      </c>
      <c r="G85" s="8">
        <v>1</v>
      </c>
      <c r="H85" s="8">
        <v>1</v>
      </c>
      <c r="I85" s="30">
        <v>1.4</v>
      </c>
      <c r="J85" s="30">
        <v>1.68</v>
      </c>
      <c r="K85" s="30">
        <v>2.23</v>
      </c>
      <c r="L85" s="30">
        <v>2.57</v>
      </c>
      <c r="M85" s="5">
        <v>4</v>
      </c>
      <c r="N85" s="5">
        <f t="shared" si="663"/>
        <v>797659.78599999985</v>
      </c>
      <c r="O85" s="5"/>
      <c r="P85" s="5">
        <f t="shared" si="664"/>
        <v>0</v>
      </c>
      <c r="Q85" s="5"/>
      <c r="R85" s="5">
        <f t="shared" si="665"/>
        <v>0</v>
      </c>
      <c r="S85" s="5">
        <v>115</v>
      </c>
      <c r="T85" s="5">
        <f t="shared" si="666"/>
        <v>22932718.8475</v>
      </c>
      <c r="U85" s="5"/>
      <c r="V85" s="5">
        <f t="shared" si="667"/>
        <v>0</v>
      </c>
      <c r="W85" s="5"/>
      <c r="X85" s="5">
        <f t="shared" si="668"/>
        <v>0</v>
      </c>
      <c r="Y85" s="5"/>
      <c r="Z85" s="5">
        <f t="shared" si="669"/>
        <v>0</v>
      </c>
      <c r="AA85" s="5"/>
      <c r="AB85" s="5">
        <f t="shared" si="670"/>
        <v>0</v>
      </c>
      <c r="AC85" s="5"/>
      <c r="AD85" s="5">
        <f t="shared" si="671"/>
        <v>0</v>
      </c>
      <c r="AE85" s="5"/>
      <c r="AF85" s="5">
        <f t="shared" si="672"/>
        <v>0</v>
      </c>
      <c r="AG85" s="5"/>
      <c r="AH85" s="5">
        <f t="shared" si="673"/>
        <v>0</v>
      </c>
      <c r="AI85" s="5"/>
      <c r="AJ85" s="5">
        <f t="shared" si="674"/>
        <v>0</v>
      </c>
      <c r="AK85" s="5"/>
      <c r="AL85" s="5">
        <f t="shared" si="675"/>
        <v>0</v>
      </c>
      <c r="AM85" s="5"/>
      <c r="AN85" s="5">
        <f t="shared" si="676"/>
        <v>0</v>
      </c>
      <c r="AO85" s="5"/>
      <c r="AP85" s="5">
        <f t="shared" si="677"/>
        <v>0</v>
      </c>
      <c r="AQ85" s="5"/>
      <c r="AR85" s="5">
        <f t="shared" si="678"/>
        <v>0</v>
      </c>
      <c r="AS85" s="5"/>
      <c r="AT85" s="5">
        <f t="shared" si="679"/>
        <v>0</v>
      </c>
      <c r="AU85" s="5"/>
      <c r="AV85" s="5">
        <f t="shared" si="680"/>
        <v>0</v>
      </c>
      <c r="AW85" s="5"/>
      <c r="AX85" s="5">
        <f t="shared" si="681"/>
        <v>0</v>
      </c>
      <c r="AY85" s="5"/>
      <c r="AZ85" s="5">
        <f t="shared" si="682"/>
        <v>0</v>
      </c>
      <c r="BA85" s="5"/>
      <c r="BB85" s="5">
        <f t="shared" si="683"/>
        <v>0</v>
      </c>
      <c r="BC85" s="5"/>
      <c r="BD85" s="5">
        <f t="shared" si="684"/>
        <v>0</v>
      </c>
      <c r="BE85" s="5"/>
      <c r="BF85" s="5">
        <f t="shared" si="685"/>
        <v>0</v>
      </c>
      <c r="BG85" s="5"/>
      <c r="BH85" s="5">
        <f t="shared" si="686"/>
        <v>0</v>
      </c>
      <c r="BI85" s="5"/>
      <c r="BJ85" s="5">
        <f t="shared" si="687"/>
        <v>0</v>
      </c>
      <c r="BK85" s="5"/>
      <c r="BL85" s="5">
        <f t="shared" si="688"/>
        <v>0</v>
      </c>
      <c r="BM85" s="5"/>
      <c r="BN85" s="5">
        <f t="shared" si="689"/>
        <v>0</v>
      </c>
      <c r="BO85" s="5"/>
      <c r="BP85" s="5">
        <f t="shared" si="690"/>
        <v>0</v>
      </c>
      <c r="BQ85" s="5"/>
      <c r="BR85" s="5">
        <f t="shared" si="691"/>
        <v>0</v>
      </c>
      <c r="BS85" s="5"/>
      <c r="BT85" s="5">
        <f t="shared" si="692"/>
        <v>0</v>
      </c>
      <c r="BU85" s="5"/>
      <c r="BV85" s="5">
        <f t="shared" si="693"/>
        <v>0</v>
      </c>
      <c r="BW85" s="5"/>
      <c r="BX85" s="5">
        <f t="shared" si="694"/>
        <v>0</v>
      </c>
      <c r="BY85" s="5"/>
      <c r="BZ85" s="5">
        <f t="shared" si="695"/>
        <v>0</v>
      </c>
      <c r="CA85" s="5"/>
      <c r="CB85" s="5">
        <f t="shared" si="696"/>
        <v>0</v>
      </c>
      <c r="CC85" s="5"/>
      <c r="CD85" s="5">
        <f t="shared" si="697"/>
        <v>0</v>
      </c>
      <c r="CE85" s="5"/>
      <c r="CF85" s="5">
        <f t="shared" si="698"/>
        <v>0</v>
      </c>
      <c r="CG85" s="5"/>
      <c r="CH85" s="5">
        <f t="shared" si="699"/>
        <v>0</v>
      </c>
      <c r="CI85" s="5"/>
      <c r="CJ85" s="5">
        <f t="shared" si="700"/>
        <v>0</v>
      </c>
      <c r="CK85" s="5"/>
      <c r="CL85" s="5">
        <f t="shared" si="701"/>
        <v>0</v>
      </c>
      <c r="CM85" s="5"/>
      <c r="CN85" s="5">
        <f t="shared" si="702"/>
        <v>0</v>
      </c>
      <c r="CO85" s="5"/>
      <c r="CP85" s="5">
        <f t="shared" si="703"/>
        <v>0</v>
      </c>
      <c r="CQ85" s="5"/>
      <c r="CR85" s="5">
        <f t="shared" si="704"/>
        <v>0</v>
      </c>
      <c r="CS85" s="5"/>
      <c r="CT85" s="5">
        <f t="shared" si="705"/>
        <v>0</v>
      </c>
      <c r="CU85" s="5"/>
      <c r="CV85" s="5">
        <f t="shared" si="706"/>
        <v>0</v>
      </c>
      <c r="CW85" s="5"/>
      <c r="CX85" s="5">
        <f t="shared" si="707"/>
        <v>0</v>
      </c>
      <c r="CY85" s="5"/>
      <c r="CZ85" s="5">
        <f t="shared" si="708"/>
        <v>0</v>
      </c>
      <c r="DA85" s="5"/>
      <c r="DB85" s="5">
        <f t="shared" si="709"/>
        <v>0</v>
      </c>
      <c r="DC85" s="5"/>
      <c r="DD85" s="5">
        <f t="shared" si="710"/>
        <v>0</v>
      </c>
      <c r="DE85" s="5"/>
      <c r="DF85" s="5">
        <f t="shared" si="711"/>
        <v>0</v>
      </c>
      <c r="DG85" s="5"/>
      <c r="DH85" s="5">
        <f t="shared" si="712"/>
        <v>0</v>
      </c>
      <c r="DI85" s="5"/>
      <c r="DJ85" s="5">
        <f t="shared" si="713"/>
        <v>0</v>
      </c>
      <c r="DK85" s="5"/>
      <c r="DL85" s="5">
        <f t="shared" si="714"/>
        <v>0</v>
      </c>
      <c r="DM85" s="5"/>
      <c r="DN85" s="5">
        <f t="shared" si="715"/>
        <v>0</v>
      </c>
      <c r="DO85" s="5"/>
      <c r="DP85" s="5">
        <f t="shared" si="716"/>
        <v>0</v>
      </c>
      <c r="DQ85" s="5"/>
      <c r="DR85" s="5">
        <f t="shared" si="717"/>
        <v>0</v>
      </c>
      <c r="DS85" s="5"/>
      <c r="DT85" s="5">
        <f t="shared" si="718"/>
        <v>0</v>
      </c>
      <c r="DU85" s="5"/>
      <c r="DV85" s="5">
        <f t="shared" si="719"/>
        <v>0</v>
      </c>
      <c r="DW85" s="5"/>
      <c r="DX85" s="5">
        <f t="shared" si="720"/>
        <v>0</v>
      </c>
      <c r="DY85" s="5"/>
      <c r="DZ85" s="5">
        <f t="shared" si="721"/>
        <v>0</v>
      </c>
      <c r="EA85" s="6"/>
      <c r="EB85" s="5">
        <f t="shared" si="722"/>
        <v>0</v>
      </c>
      <c r="EC85" s="5"/>
      <c r="ED85" s="5">
        <f t="shared" si="723"/>
        <v>0</v>
      </c>
      <c r="EE85" s="5"/>
      <c r="EF85" s="5">
        <f t="shared" si="724"/>
        <v>0</v>
      </c>
      <c r="EG85" s="7">
        <f t="shared" si="662"/>
        <v>119</v>
      </c>
      <c r="EH85" s="7">
        <f t="shared" si="662"/>
        <v>23730378.633499999</v>
      </c>
      <c r="EJ85" s="26"/>
    </row>
    <row r="86" spans="1:140" s="27" customFormat="1" ht="14.25" x14ac:dyDescent="0.2">
      <c r="A86" s="51">
        <v>20</v>
      </c>
      <c r="B86" s="51"/>
      <c r="C86" s="45" t="s">
        <v>225</v>
      </c>
      <c r="D86" s="52">
        <f t="shared" si="725"/>
        <v>9860</v>
      </c>
      <c r="E86" s="52">
        <v>9959</v>
      </c>
      <c r="F86" s="53">
        <v>0.98</v>
      </c>
      <c r="G86" s="54"/>
      <c r="H86" s="54">
        <v>1</v>
      </c>
      <c r="I86" s="52"/>
      <c r="J86" s="52"/>
      <c r="K86" s="52"/>
      <c r="L86" s="52">
        <v>2.57</v>
      </c>
      <c r="M86" s="49">
        <f>SUM(M87:M92)</f>
        <v>12</v>
      </c>
      <c r="N86" s="49">
        <f t="shared" ref="N86:BY86" si="726">SUM(N87:N92)</f>
        <v>122887.212</v>
      </c>
      <c r="O86" s="49">
        <f t="shared" si="726"/>
        <v>0</v>
      </c>
      <c r="P86" s="49">
        <f t="shared" si="726"/>
        <v>0</v>
      </c>
      <c r="Q86" s="49">
        <f t="shared" si="726"/>
        <v>0</v>
      </c>
      <c r="R86" s="49">
        <f t="shared" si="726"/>
        <v>0</v>
      </c>
      <c r="S86" s="49">
        <f t="shared" si="726"/>
        <v>0</v>
      </c>
      <c r="T86" s="49">
        <f t="shared" si="726"/>
        <v>0</v>
      </c>
      <c r="U86" s="49">
        <f t="shared" si="726"/>
        <v>20</v>
      </c>
      <c r="V86" s="49">
        <f t="shared" si="726"/>
        <v>204812.02</v>
      </c>
      <c r="W86" s="49">
        <f t="shared" si="726"/>
        <v>0</v>
      </c>
      <c r="X86" s="49">
        <f t="shared" si="726"/>
        <v>0</v>
      </c>
      <c r="Y86" s="49">
        <f t="shared" si="726"/>
        <v>0</v>
      </c>
      <c r="Z86" s="49">
        <f t="shared" si="726"/>
        <v>0</v>
      </c>
      <c r="AA86" s="49">
        <f t="shared" si="726"/>
        <v>0</v>
      </c>
      <c r="AB86" s="49">
        <f t="shared" si="726"/>
        <v>0</v>
      </c>
      <c r="AC86" s="49">
        <f t="shared" si="726"/>
        <v>20</v>
      </c>
      <c r="AD86" s="49">
        <f t="shared" si="726"/>
        <v>245774.424</v>
      </c>
      <c r="AE86" s="49">
        <f t="shared" si="726"/>
        <v>24</v>
      </c>
      <c r="AF86" s="49">
        <f t="shared" si="726"/>
        <v>294929.3088</v>
      </c>
      <c r="AG86" s="49">
        <f t="shared" si="726"/>
        <v>0</v>
      </c>
      <c r="AH86" s="49">
        <f t="shared" si="726"/>
        <v>0</v>
      </c>
      <c r="AI86" s="49">
        <f t="shared" si="726"/>
        <v>115</v>
      </c>
      <c r="AJ86" s="49">
        <f t="shared" si="726"/>
        <v>1413202.9379999998</v>
      </c>
      <c r="AK86" s="49">
        <f t="shared" si="726"/>
        <v>0</v>
      </c>
      <c r="AL86" s="49">
        <f t="shared" si="726"/>
        <v>0</v>
      </c>
      <c r="AM86" s="49">
        <f t="shared" si="726"/>
        <v>0</v>
      </c>
      <c r="AN86" s="49">
        <f t="shared" si="726"/>
        <v>0</v>
      </c>
      <c r="AO86" s="49">
        <f t="shared" si="726"/>
        <v>0</v>
      </c>
      <c r="AP86" s="49">
        <f t="shared" si="726"/>
        <v>0</v>
      </c>
      <c r="AQ86" s="49">
        <f t="shared" si="726"/>
        <v>0</v>
      </c>
      <c r="AR86" s="49">
        <f t="shared" si="726"/>
        <v>0</v>
      </c>
      <c r="AS86" s="49">
        <f t="shared" si="726"/>
        <v>0</v>
      </c>
      <c r="AT86" s="49">
        <f t="shared" si="726"/>
        <v>0</v>
      </c>
      <c r="AU86" s="49">
        <f t="shared" si="726"/>
        <v>0</v>
      </c>
      <c r="AV86" s="49">
        <f t="shared" si="726"/>
        <v>0</v>
      </c>
      <c r="AW86" s="49">
        <f t="shared" si="726"/>
        <v>20</v>
      </c>
      <c r="AX86" s="49">
        <f t="shared" si="726"/>
        <v>204812.02</v>
      </c>
      <c r="AY86" s="49">
        <f t="shared" si="726"/>
        <v>28</v>
      </c>
      <c r="AZ86" s="49">
        <f t="shared" si="726"/>
        <v>286736.82799999998</v>
      </c>
      <c r="BA86" s="49">
        <f t="shared" si="726"/>
        <v>73</v>
      </c>
      <c r="BB86" s="49">
        <f t="shared" si="726"/>
        <v>747563.87299999991</v>
      </c>
      <c r="BC86" s="49">
        <f t="shared" si="726"/>
        <v>0</v>
      </c>
      <c r="BD86" s="49">
        <f t="shared" si="726"/>
        <v>0</v>
      </c>
      <c r="BE86" s="49">
        <f t="shared" si="726"/>
        <v>0</v>
      </c>
      <c r="BF86" s="49">
        <f t="shared" si="726"/>
        <v>0</v>
      </c>
      <c r="BG86" s="49">
        <f t="shared" si="726"/>
        <v>52</v>
      </c>
      <c r="BH86" s="49">
        <f t="shared" si="726"/>
        <v>742858.73200000008</v>
      </c>
      <c r="BI86" s="49">
        <f t="shared" si="726"/>
        <v>0</v>
      </c>
      <c r="BJ86" s="49">
        <f t="shared" si="726"/>
        <v>0</v>
      </c>
      <c r="BK86" s="49">
        <f t="shared" si="726"/>
        <v>332</v>
      </c>
      <c r="BL86" s="49">
        <f t="shared" si="726"/>
        <v>4768798.7899999991</v>
      </c>
      <c r="BM86" s="49">
        <f t="shared" si="726"/>
        <v>0</v>
      </c>
      <c r="BN86" s="49">
        <f t="shared" si="726"/>
        <v>0</v>
      </c>
      <c r="BO86" s="49">
        <f t="shared" si="726"/>
        <v>25</v>
      </c>
      <c r="BP86" s="49">
        <f t="shared" si="726"/>
        <v>256015.02499999999</v>
      </c>
      <c r="BQ86" s="49">
        <f t="shared" si="726"/>
        <v>80</v>
      </c>
      <c r="BR86" s="49">
        <f t="shared" si="726"/>
        <v>819248.08</v>
      </c>
      <c r="BS86" s="49">
        <f t="shared" si="726"/>
        <v>1</v>
      </c>
      <c r="BT86" s="49">
        <f t="shared" si="726"/>
        <v>10240.600999999999</v>
      </c>
      <c r="BU86" s="49">
        <f t="shared" si="726"/>
        <v>0</v>
      </c>
      <c r="BV86" s="49">
        <f t="shared" si="726"/>
        <v>0</v>
      </c>
      <c r="BW86" s="49">
        <f t="shared" si="726"/>
        <v>20</v>
      </c>
      <c r="BX86" s="49">
        <f t="shared" si="726"/>
        <v>245774.424</v>
      </c>
      <c r="BY86" s="49">
        <f t="shared" si="726"/>
        <v>0</v>
      </c>
      <c r="BZ86" s="49">
        <f t="shared" ref="BZ86:EH86" si="727">SUM(BZ87:BZ92)</f>
        <v>0</v>
      </c>
      <c r="CA86" s="49">
        <f t="shared" si="727"/>
        <v>0</v>
      </c>
      <c r="CB86" s="49">
        <f t="shared" si="727"/>
        <v>0</v>
      </c>
      <c r="CC86" s="49">
        <f t="shared" si="727"/>
        <v>1</v>
      </c>
      <c r="CD86" s="49">
        <f t="shared" si="727"/>
        <v>10240.600999999999</v>
      </c>
      <c r="CE86" s="49">
        <f t="shared" si="727"/>
        <v>10</v>
      </c>
      <c r="CF86" s="49">
        <f t="shared" si="727"/>
        <v>122887.212</v>
      </c>
      <c r="CG86" s="49">
        <f t="shared" si="727"/>
        <v>0</v>
      </c>
      <c r="CH86" s="49">
        <f t="shared" si="727"/>
        <v>0</v>
      </c>
      <c r="CI86" s="49">
        <f t="shared" si="727"/>
        <v>1</v>
      </c>
      <c r="CJ86" s="49">
        <f t="shared" si="727"/>
        <v>10240.600999999999</v>
      </c>
      <c r="CK86" s="49">
        <f t="shared" si="727"/>
        <v>10</v>
      </c>
      <c r="CL86" s="49">
        <f t="shared" si="727"/>
        <v>102406.01</v>
      </c>
      <c r="CM86" s="49">
        <f t="shared" si="727"/>
        <v>0</v>
      </c>
      <c r="CN86" s="49">
        <f t="shared" si="727"/>
        <v>0</v>
      </c>
      <c r="CO86" s="49">
        <f t="shared" si="727"/>
        <v>3</v>
      </c>
      <c r="CP86" s="49">
        <f t="shared" si="727"/>
        <v>30721.803</v>
      </c>
      <c r="CQ86" s="49">
        <v>39</v>
      </c>
      <c r="CR86" s="49">
        <f t="shared" si="727"/>
        <v>399383.43900000001</v>
      </c>
      <c r="CS86" s="49">
        <f t="shared" si="727"/>
        <v>43</v>
      </c>
      <c r="CT86" s="49">
        <f t="shared" si="727"/>
        <v>440345.84299999999</v>
      </c>
      <c r="CU86" s="49">
        <f t="shared" si="727"/>
        <v>1</v>
      </c>
      <c r="CV86" s="49">
        <f t="shared" si="727"/>
        <v>10240.600999999999</v>
      </c>
      <c r="CW86" s="49">
        <f t="shared" si="727"/>
        <v>23</v>
      </c>
      <c r="CX86" s="49">
        <f t="shared" si="727"/>
        <v>235533.82299999997</v>
      </c>
      <c r="CY86" s="49">
        <f t="shared" si="727"/>
        <v>0</v>
      </c>
      <c r="CZ86" s="49">
        <f t="shared" si="727"/>
        <v>0</v>
      </c>
      <c r="DA86" s="49">
        <f t="shared" si="727"/>
        <v>0</v>
      </c>
      <c r="DB86" s="49">
        <f t="shared" si="727"/>
        <v>0</v>
      </c>
      <c r="DC86" s="49">
        <f t="shared" si="727"/>
        <v>0</v>
      </c>
      <c r="DD86" s="49">
        <f t="shared" si="727"/>
        <v>0</v>
      </c>
      <c r="DE86" s="49">
        <f t="shared" si="727"/>
        <v>2</v>
      </c>
      <c r="DF86" s="49">
        <f t="shared" si="727"/>
        <v>20481.201999999997</v>
      </c>
      <c r="DG86" s="49">
        <f t="shared" si="727"/>
        <v>0</v>
      </c>
      <c r="DH86" s="49">
        <f t="shared" si="727"/>
        <v>0</v>
      </c>
      <c r="DI86" s="49">
        <f t="shared" si="727"/>
        <v>9</v>
      </c>
      <c r="DJ86" s="49">
        <f t="shared" si="727"/>
        <v>110598.4908</v>
      </c>
      <c r="DK86" s="49">
        <f t="shared" si="727"/>
        <v>110</v>
      </c>
      <c r="DL86" s="49">
        <f t="shared" si="727"/>
        <v>1351759.3319999999</v>
      </c>
      <c r="DM86" s="49">
        <f t="shared" si="727"/>
        <v>0</v>
      </c>
      <c r="DN86" s="49">
        <f t="shared" si="727"/>
        <v>0</v>
      </c>
      <c r="DO86" s="49">
        <f t="shared" si="727"/>
        <v>7</v>
      </c>
      <c r="DP86" s="49">
        <f t="shared" si="727"/>
        <v>97147.322999999989</v>
      </c>
      <c r="DQ86" s="49">
        <f t="shared" si="727"/>
        <v>13</v>
      </c>
      <c r="DR86" s="49">
        <f t="shared" si="727"/>
        <v>133127.81299999999</v>
      </c>
      <c r="DS86" s="49">
        <f t="shared" si="727"/>
        <v>33</v>
      </c>
      <c r="DT86" s="49">
        <f t="shared" si="727"/>
        <v>405527.79959999997</v>
      </c>
      <c r="DU86" s="49">
        <f t="shared" si="727"/>
        <v>0</v>
      </c>
      <c r="DV86" s="49">
        <f t="shared" si="727"/>
        <v>0</v>
      </c>
      <c r="DW86" s="49">
        <f t="shared" si="727"/>
        <v>0</v>
      </c>
      <c r="DX86" s="49">
        <f t="shared" si="727"/>
        <v>0</v>
      </c>
      <c r="DY86" s="49">
        <f t="shared" si="727"/>
        <v>0</v>
      </c>
      <c r="DZ86" s="49">
        <f t="shared" si="727"/>
        <v>0</v>
      </c>
      <c r="EA86" s="50">
        <f t="shared" si="727"/>
        <v>4</v>
      </c>
      <c r="EB86" s="49">
        <f t="shared" si="727"/>
        <v>75195.270199999999</v>
      </c>
      <c r="EC86" s="9">
        <f t="shared" si="727"/>
        <v>0</v>
      </c>
      <c r="ED86" s="9">
        <f t="shared" si="727"/>
        <v>0</v>
      </c>
      <c r="EE86" s="49">
        <f t="shared" si="727"/>
        <v>0</v>
      </c>
      <c r="EF86" s="49">
        <f t="shared" si="727"/>
        <v>0</v>
      </c>
      <c r="EG86" s="49">
        <f t="shared" si="727"/>
        <v>1131</v>
      </c>
      <c r="EH86" s="49">
        <f t="shared" si="727"/>
        <v>13919491.439399999</v>
      </c>
      <c r="EJ86" s="28"/>
    </row>
    <row r="87" spans="1:140" ht="29.25" customHeight="1" x14ac:dyDescent="0.25">
      <c r="A87" s="3"/>
      <c r="B87" s="3">
        <v>55</v>
      </c>
      <c r="C87" s="34" t="s">
        <v>226</v>
      </c>
      <c r="D87" s="30">
        <f t="shared" si="725"/>
        <v>9860</v>
      </c>
      <c r="E87" s="30">
        <v>9959</v>
      </c>
      <c r="F87" s="4">
        <v>0.74</v>
      </c>
      <c r="G87" s="8">
        <v>1</v>
      </c>
      <c r="H87" s="8">
        <v>1</v>
      </c>
      <c r="I87" s="30">
        <v>1.4</v>
      </c>
      <c r="J87" s="30">
        <v>1.68</v>
      </c>
      <c r="K87" s="30">
        <v>2.23</v>
      </c>
      <c r="L87" s="30">
        <v>2.57</v>
      </c>
      <c r="M87" s="5">
        <v>12</v>
      </c>
      <c r="N87" s="5">
        <f t="shared" ref="N87:N92" si="728">SUM(M87/12*9*$D87*$F87*$G87*$I87*N$12)+SUM(M87/12*3*$E87*$F87*$G87*$I87*N$12)</f>
        <v>122887.212</v>
      </c>
      <c r="O87" s="5"/>
      <c r="P87" s="5">
        <f t="shared" ref="P87:P92" si="729">SUM(O87/12*9*$D87*$F87*$G87*$I87*P$12)+SUM(O87/12*3*$E87*$F87*$G87*$I87*P$12)</f>
        <v>0</v>
      </c>
      <c r="Q87" s="5"/>
      <c r="R87" s="5">
        <f t="shared" ref="R87:R92" si="730">SUM(Q87/12*9*$D87*$F87*$G87*$I87*R$12)+SUM(Q87/12*3*$E87*$F87*$G87*$I87*R$12)</f>
        <v>0</v>
      </c>
      <c r="S87" s="5"/>
      <c r="T87" s="5">
        <f t="shared" ref="T87:T92" si="731">SUM(S87/12*9*$D87*$F87*$G87*$I87*T$12)+SUM(S87/12*3*$E87*$F87*$G87*$I87*T$12)</f>
        <v>0</v>
      </c>
      <c r="U87" s="5">
        <v>20</v>
      </c>
      <c r="V87" s="5">
        <f t="shared" ref="V87:V92" si="732">SUM(U87/12*9*$D87*$F87*$G87*$I87*V$12)+SUM(U87/12*3*$E87*$F87*$G87*$I87*V$12)</f>
        <v>204812.02</v>
      </c>
      <c r="W87" s="5"/>
      <c r="X87" s="5">
        <f t="shared" ref="X87:X92" si="733">SUM(W87/12*9*$D87*$F87*$G87*$I87*X$12)+SUM(W87/12*3*$E87*$F87*$G87*$I87*X$12)</f>
        <v>0</v>
      </c>
      <c r="Y87" s="5"/>
      <c r="Z87" s="5">
        <f t="shared" ref="Z87:Z92" si="734">SUM(Y87/12*9*$D87*$F87*$G87*$J87*Z$12)+SUM(Y87/12*3*$E87*$F87*$G87*$J87*Z$12)</f>
        <v>0</v>
      </c>
      <c r="AA87" s="5"/>
      <c r="AB87" s="5">
        <f t="shared" ref="AB87:AB92" si="735">SUM(AA87/12*9*$D87*$F87*$G87*$I87*AB$12)+SUM(AA87/12*3*$E87*$F87*$G87*$I87*AB$12)</f>
        <v>0</v>
      </c>
      <c r="AC87" s="5">
        <v>20</v>
      </c>
      <c r="AD87" s="5">
        <f t="shared" ref="AD87:AD92" si="736">SUM(AC87/12*9*$D87*$F87*$G87*$J87*AD$12)+SUM(AC87/12*3*$E87*$F87*$G87*$J87*AD$12)</f>
        <v>245774.424</v>
      </c>
      <c r="AE87" s="5">
        <v>24</v>
      </c>
      <c r="AF87" s="5">
        <f t="shared" ref="AF87:AF92" si="737">SUM(AE87/12*9*$D87*$F87*$G87*$J87*AF$12)+SUM(AE87/12*3*$E87*$F87*$G87*$J87*AF$12)</f>
        <v>294929.3088</v>
      </c>
      <c r="AG87" s="5"/>
      <c r="AH87" s="5">
        <f t="shared" ref="AH87:AH92" si="738">SUM(AG87/12*9*$D87*$F87*$G87*$J87*AH$12)+SUM(AG87/12*3*$E87*$F87*$G87*$J87*AH$12)</f>
        <v>0</v>
      </c>
      <c r="AI87" s="5">
        <v>115</v>
      </c>
      <c r="AJ87" s="5">
        <f t="shared" ref="AJ87:AJ92" si="739">SUM(AI87/12*9*$D87*$F87*$G87*$J87*AJ$12)+SUM(AI87/12*3*$E87*$F87*$G87*$J87*AJ$12)</f>
        <v>1413202.9379999998</v>
      </c>
      <c r="AK87" s="5"/>
      <c r="AL87" s="5">
        <f t="shared" ref="AL87:AL92" si="740">SUM(AK87/12*9*$D87*$F87*$G87*$J87*AL$12)+SUM(AK87/12*3*$E87*$F87*$G87*$J87*AL$12)</f>
        <v>0</v>
      </c>
      <c r="AM87" s="5"/>
      <c r="AN87" s="5">
        <f t="shared" ref="AN87:AN92" si="741">SUM(AM87/12*9*$D87*$F87*$G87*$J87*AN$12)+SUM(AM87/12*3*$E87*$F87*$G87*$J87*AN$12)</f>
        <v>0</v>
      </c>
      <c r="AO87" s="5"/>
      <c r="AP87" s="5">
        <f t="shared" ref="AP87:AP92" si="742">SUM(AO87/12*9*$D87*$F87*$G87*$I87*AP$12)+SUM(AO87/12*3*$E87*$F87*$G87*$I87*AP$12)</f>
        <v>0</v>
      </c>
      <c r="AQ87" s="5"/>
      <c r="AR87" s="5">
        <f t="shared" ref="AR87:AR92" si="743">SUM(AQ87/12*9*$D87*$F87*$G87*$I87*AR$12)+SUM(AQ87/12*3*$E87*$F87*$G87*$I87*AR$12)</f>
        <v>0</v>
      </c>
      <c r="AS87" s="5"/>
      <c r="AT87" s="5">
        <f t="shared" ref="AT87:AT92" si="744">SUM(AS87/12*9*$D87*$F87*$G87*$I87*AT$12)+SUM(AS87/12*3*$E87*$F87*$G87*$I87*AT$12)</f>
        <v>0</v>
      </c>
      <c r="AU87" s="5"/>
      <c r="AV87" s="5">
        <f t="shared" ref="AV87:AV92" si="745">SUM(AU87/12*9*$D87*$F87*$G87*$J87*AV$12)+SUM(AU87/12*3*$E87*$F87*$G87*$J87*AV$12)</f>
        <v>0</v>
      </c>
      <c r="AW87" s="5">
        <v>20</v>
      </c>
      <c r="AX87" s="5">
        <f t="shared" ref="AX87:AX92" si="746">SUM(AW87/12*9*$D87*$F87*$G87*$I87*AX$12)+SUM(AW87/12*3*$E87*$F87*$G87*$I87*AX$12)</f>
        <v>204812.02</v>
      </c>
      <c r="AY87" s="5">
        <v>28</v>
      </c>
      <c r="AZ87" s="5">
        <f t="shared" ref="AZ87:AZ92" si="747">SUM(AY87/12*9*$D87*$F87*$G87*$I87*AZ$12)+SUM(AY87/12*3*$E87*$F87*$G87*$I87*AZ$12)</f>
        <v>286736.82799999998</v>
      </c>
      <c r="BA87" s="5">
        <v>73</v>
      </c>
      <c r="BB87" s="5">
        <f t="shared" ref="BB87:BB92" si="748">SUM(BA87/12*9*$D87*$F87*$G87*$I87*BB$12)+SUM(BA87/12*3*$E87*$F87*$G87*$I87*BB$12)</f>
        <v>747563.87299999991</v>
      </c>
      <c r="BC87" s="5"/>
      <c r="BD87" s="5">
        <f t="shared" ref="BD87:BD92" si="749">SUM(BC87/12*9*$D87*$F87*$G87*$I87*BD$12)+SUM(BC87/12*3*$E87*$F87*$G87*$I87*BD$12)</f>
        <v>0</v>
      </c>
      <c r="BE87" s="5"/>
      <c r="BF87" s="5">
        <f t="shared" ref="BF87:BF92" si="750">SUM(BE87/12*9*$D87*$F87*$G87*$I87*BF$12)+SUM(BE87/12*3*$E87*$F87*$G87*$I87*BF$12)</f>
        <v>0</v>
      </c>
      <c r="BG87" s="5">
        <v>12</v>
      </c>
      <c r="BH87" s="5">
        <f t="shared" ref="BH87:BH92" si="751">SUM(BG87/12*9*$D87*$F87*$G87*$I87*BH$12)+SUM(BG87/12*3*$E87*$F87*$G87*$I87*BH$12)</f>
        <v>122887.212</v>
      </c>
      <c r="BI87" s="5"/>
      <c r="BJ87" s="5">
        <f t="shared" ref="BJ87:BJ92" si="752">SUM(BI87/12*9*$D87*$F87*$G87*$I87*BJ$12)+SUM(BI87/12*3*$E87*$F87*$G87*$I87*BJ$12)</f>
        <v>0</v>
      </c>
      <c r="BK87" s="5">
        <v>120</v>
      </c>
      <c r="BL87" s="5">
        <f t="shared" ref="BL87:BL92" si="753">SUM(BK87/12*9*$D87*$F87*$G87*$I87*BL$12)+SUM(BK87/12*3*$E87*$F87*$G87*$I87*BL$12)</f>
        <v>1228872.1199999999</v>
      </c>
      <c r="BM87" s="5"/>
      <c r="BN87" s="5">
        <f t="shared" ref="BN87:BN92" si="754">SUM(BM87/12*9*$D87*$F87*$G87*$I87*BN$12)+SUM(BM87/12*3*$E87*$F87*$G87*$I87*BN$12)</f>
        <v>0</v>
      </c>
      <c r="BO87" s="5">
        <v>25</v>
      </c>
      <c r="BP87" s="5">
        <f t="shared" ref="BP87:BP92" si="755">SUM(BO87/12*9*$D87*$F87*$G87*$I87*BP$12)+SUM(BO87/12*3*$E87*$F87*$G87*$I87*BP$12)</f>
        <v>256015.02499999999</v>
      </c>
      <c r="BQ87" s="5">
        <v>80</v>
      </c>
      <c r="BR87" s="5">
        <f t="shared" ref="BR87:BR92" si="756">SUM(BQ87/12*9*$D87*$F87*$G87*$I87*BR$12)+SUM(BQ87/12*3*$E87*$F87*$G87*$I87*BR$12)</f>
        <v>819248.08</v>
      </c>
      <c r="BS87" s="5">
        <v>1</v>
      </c>
      <c r="BT87" s="5">
        <f t="shared" ref="BT87:BT92" si="757">SUM(BS87/12*9*$D87*$F87*$G87*$I87*BT$12)+SUM(BS87/12*3*$E87*$F87*$G87*$I87*BT$12)</f>
        <v>10240.600999999999</v>
      </c>
      <c r="BU87" s="5"/>
      <c r="BV87" s="5">
        <f t="shared" ref="BV87:BV92" si="758">SUM(BU87/12*9*$D87*$F87*$G87*$I87*BV$12)+SUM(BU87/12*3*$E87*$F87*$G87*$I87*BV$12)</f>
        <v>0</v>
      </c>
      <c r="BW87" s="5">
        <v>20</v>
      </c>
      <c r="BX87" s="5">
        <f t="shared" ref="BX87:BX92" si="759">SUM(BW87/12*9*$D87*$F87*$G87*$J87*BX$12)+SUM(BW87/12*3*$E87*$F87*$G87*$J87*BX$12)</f>
        <v>245774.424</v>
      </c>
      <c r="BY87" s="5"/>
      <c r="BZ87" s="5">
        <f t="shared" ref="BZ87:BZ92" si="760">SUM(BY87/12*9*$D87*$F87*$G87*$I87*BZ$12)+SUM(BY87/12*3*$E87*$F87*$G87*$I87*BZ$12)</f>
        <v>0</v>
      </c>
      <c r="CA87" s="5"/>
      <c r="CB87" s="5">
        <f t="shared" ref="CB87:CB92" si="761">SUM(CA87/12*9*$D87*$F87*$G87*$I87*CB$12)+SUM(CA87/12*3*$E87*$F87*$G87*$I87*CB$12)</f>
        <v>0</v>
      </c>
      <c r="CC87" s="5">
        <v>1</v>
      </c>
      <c r="CD87" s="5">
        <f t="shared" ref="CD87:CD92" si="762">SUM(CC87/12*9*$D87*$F87*$G87*$I87*CD$12)+SUM(CC87/12*3*$E87*$F87*$G87*$I87*CD$12)</f>
        <v>10240.600999999999</v>
      </c>
      <c r="CE87" s="5">
        <v>10</v>
      </c>
      <c r="CF87" s="5">
        <f t="shared" ref="CF87:CF92" si="763">SUM(CE87/12*9*$D87*$F87*$G87*$J87*CF$12)+SUM(CE87/12*3*$E87*$F87*$G87*$J87*CF$12)</f>
        <v>122887.212</v>
      </c>
      <c r="CG87" s="5"/>
      <c r="CH87" s="5">
        <f t="shared" ref="CH87:CH92" si="764">SUM(CG87/12*9*$D87*$F87*$G87*$J87*CH$12)+SUM(CG87/12*3*$E87*$F87*$G87*$J87*CH$12)</f>
        <v>0</v>
      </c>
      <c r="CI87" s="5">
        <v>1</v>
      </c>
      <c r="CJ87" s="5">
        <f t="shared" ref="CJ87:CJ92" si="765">SUM(CI87/12*9*$D87*$F87*$G87*$I87*CJ$12)+SUM(CI87/12*3*$E87*$F87*$G87*$I87*CJ$12)</f>
        <v>10240.600999999999</v>
      </c>
      <c r="CK87" s="5">
        <v>10</v>
      </c>
      <c r="CL87" s="5">
        <f t="shared" ref="CL87:CL92" si="766">SUM(CK87/12*9*$D87*$F87*$G87*$I87*CL$12)+SUM(CK87/12*3*$E87*$F87*$G87*$I87*CL$12)</f>
        <v>102406.01</v>
      </c>
      <c r="CM87" s="5"/>
      <c r="CN87" s="5">
        <f t="shared" ref="CN87:CN92" si="767">SUM(CM87/12*9*$D87*$F87*$G87*$I87*CN$12)+SUM(CM87/12*3*$E87*$F87*$G87*$I87*CN$12)</f>
        <v>0</v>
      </c>
      <c r="CO87" s="5">
        <v>3</v>
      </c>
      <c r="CP87" s="5">
        <f t="shared" ref="CP87:CP92" si="768">SUM(CO87/12*9*$D87*$F87*$G87*$I87*CP$12)+SUM(CO87/12*3*$E87*$F87*$G87*$I87*CP$12)</f>
        <v>30721.803</v>
      </c>
      <c r="CQ87" s="5">
        <v>39</v>
      </c>
      <c r="CR87" s="5">
        <f t="shared" ref="CR87:CR92" si="769">SUM(CQ87/12*9*$D87*$F87*$G87*$I87*CR$12)+SUM(CQ87/12*3*$E87*$F87*$G87*$I87*CR$12)</f>
        <v>399383.43900000001</v>
      </c>
      <c r="CS87" s="5">
        <v>43</v>
      </c>
      <c r="CT87" s="5">
        <f t="shared" ref="CT87:CT92" si="770">SUM(CS87/12*9*$D87*$F87*$G87*$I87*CT$12)+SUM(CS87/12*3*$E87*$F87*$G87*$I87*CT$12)</f>
        <v>440345.84299999999</v>
      </c>
      <c r="CU87" s="5">
        <v>1</v>
      </c>
      <c r="CV87" s="5">
        <f t="shared" ref="CV87:CV92" si="771">SUM(CU87/12*9*$D87*$F87*$G87*$I87*CV$12)+SUM(CU87/12*3*$E87*$F87*$G87*$I87*CV$12)</f>
        <v>10240.600999999999</v>
      </c>
      <c r="CW87" s="5">
        <v>23</v>
      </c>
      <c r="CX87" s="5">
        <f t="shared" ref="CX87:CX92" si="772">SUM(CW87/12*9*$D87*$F87*$G87*$I87*CX$12)+SUM(CW87/12*3*$E87*$F87*$G87*$I87*CX$12)</f>
        <v>235533.82299999997</v>
      </c>
      <c r="CY87" s="5"/>
      <c r="CZ87" s="5">
        <f t="shared" ref="CZ87:CZ92" si="773">SUM(CY87/12*9*$D87*$F87*$G87*$I87*CZ$12)+SUM(CY87/12*3*$E87*$F87*$G87*$I87*CZ$12)</f>
        <v>0</v>
      </c>
      <c r="DA87" s="5"/>
      <c r="DB87" s="5">
        <f t="shared" ref="DB87:DB92" si="774">SUM(DA87/12*9*$D87*$F87*$G87*$J87*DB$12)+SUM(DA87/12*3*$E87*$F87*$G87*$J87*DB$12)</f>
        <v>0</v>
      </c>
      <c r="DC87" s="5"/>
      <c r="DD87" s="5">
        <f t="shared" ref="DD87:DD92" si="775">SUM(DC87/12*9*$D87*$F87*$G87*$J87*DD$12)+SUM(DC87/12*3*$E87*$F87*$G87*$J87*DD$12)</f>
        <v>0</v>
      </c>
      <c r="DE87" s="5">
        <v>2</v>
      </c>
      <c r="DF87" s="5">
        <f t="shared" ref="DF87:DF92" si="776">SUM(DE87/12*9*$D87*$F87*$G87*$I87*DF$12)+SUM(DE87/12*3*$E87*$F87*$G87*$I87*DF$12)</f>
        <v>20481.201999999997</v>
      </c>
      <c r="DG87" s="5"/>
      <c r="DH87" s="5">
        <f t="shared" ref="DH87:DH92" si="777">SUM(DG87/12*9*$D87*$F87*$G87*$J87*DH$12)+SUM(DG87/12*3*$E87*$F87*$G87*$J87*DH$12)</f>
        <v>0</v>
      </c>
      <c r="DI87" s="5">
        <v>9</v>
      </c>
      <c r="DJ87" s="5">
        <f t="shared" ref="DJ87:DJ92" si="778">SUM(DI87/12*9*$D87*$F87*$G87*$J87*DJ$12)+SUM(DI87/12*3*$E87*$F87*$G87*$J87*DJ$12)</f>
        <v>110598.4908</v>
      </c>
      <c r="DK87" s="5">
        <v>110</v>
      </c>
      <c r="DL87" s="5">
        <f t="shared" ref="DL87:DL92" si="779">SUM(DK87/12*9*$D87*$F87*$G87*$J87*DL$12)+SUM(DK87/12*3*$E87*$F87*$G87*$J87*DL$12)</f>
        <v>1351759.3319999999</v>
      </c>
      <c r="DM87" s="5"/>
      <c r="DN87" s="5">
        <f t="shared" ref="DN87:DN92" si="780">SUM(DM87/12*9*$D87*$F87*$G87*$J87*DN$12)+SUM(DM87/12*3*$E87*$F87*$G87*$J87*DN$12)</f>
        <v>0</v>
      </c>
      <c r="DO87" s="5">
        <v>5</v>
      </c>
      <c r="DP87" s="5">
        <f t="shared" ref="DP87:DP92" si="781">SUM(DO87/12*9*$D87*$F87*$G87*$I87*DP$12)+SUM(DO87/12*3*$E87*$F87*$G87*$I87*DP$12)</f>
        <v>51203.004999999997</v>
      </c>
      <c r="DQ87" s="5">
        <v>13</v>
      </c>
      <c r="DR87" s="5">
        <f t="shared" ref="DR87:DR92" si="782">SUM(DQ87/12*9*$D87*$F87*$G87*$I87*DR$12)+SUM(DQ87/12*3*$E87*$F87*$G87*$I87*DR$12)</f>
        <v>133127.81299999999</v>
      </c>
      <c r="DS87" s="5">
        <v>33</v>
      </c>
      <c r="DT87" s="5">
        <f t="shared" ref="DT87:DT92" si="783">SUM(DS87/12*9*$D87*$F87*$G87*$J87*DT$12)+SUM(DS87/12*3*$E87*$F87*$G87*$J87*DT$12)</f>
        <v>405527.79959999997</v>
      </c>
      <c r="DU87" s="5"/>
      <c r="DV87" s="5">
        <f t="shared" ref="DV87:DV92" si="784">SUM(DU87/12*9*$D87*$F87*$G87*$J87*DV$12)+SUM(DU87/12*3*$E87*$F87*$G87*$J87*DV$12)</f>
        <v>0</v>
      </c>
      <c r="DW87" s="5"/>
      <c r="DX87" s="5">
        <f t="shared" ref="DX87:DX92" si="785">SUM(DW87/12*9*$D87*$F87*$G87*$J87*DX$12)+SUM(DW87/12*3*$E87*$F87*$G87*$J87*DX$12)</f>
        <v>0</v>
      </c>
      <c r="DY87" s="5"/>
      <c r="DZ87" s="5">
        <f t="shared" ref="DZ87:DZ92" si="786">SUM(DY87/12*9*$D87*$F87*$G87*$K87*DZ$12)+SUM(DY87/12*3*$E87*$F87*$G87*$K87*DZ$12)</f>
        <v>0</v>
      </c>
      <c r="EA87" s="6">
        <v>4</v>
      </c>
      <c r="EB87" s="5">
        <f t="shared" ref="EB87:EB92" si="787">SUM(EA87/12*9*$D87*$F87*$G87*$L87*EB$12)+SUM(EA87/12*3*$E87*$F87*$G87*$L87*EB$12)</f>
        <v>75195.270199999999</v>
      </c>
      <c r="EC87" s="5"/>
      <c r="ED87" s="5">
        <f t="shared" ref="ED87:ED92" si="788">SUM(EC87/12*9*$D87*$F87*$G87*$I87*ED$12)+SUM(EC87/12*3*$E87*$F87*$G87*$I87*ED$12)</f>
        <v>0</v>
      </c>
      <c r="EE87" s="5"/>
      <c r="EF87" s="5">
        <f t="shared" ref="EF87:EF92" si="789">SUM(EE87/12*9*$D87*$F87*$G87*$I87*EF$12)+SUM(EE87/12*3*$E87*$F87*$G87*$I87*EF$12)</f>
        <v>0</v>
      </c>
      <c r="EG87" s="7">
        <f t="shared" ref="EG87:EH92" si="790">SUM(Q87,W87,S87,M87,O87,BS87,CO87,DE87,DQ87,BU87,DO87,BG87,AW87,AO87,AQ87,AS87,BI87,CM87,U87,DW87,DC87,BW87,DU87,CE87,DG87,DK87,DI87,AC87,AE87,AG87,AI87,Y87,AK87,AM87,CG87,DY87,EA87,AU87,DS87,BK87,AY87,BA87,CQ87,CS87,CU87,CW87,CY87,BM87,BC87,BO87,BE87,BQ87,CI87,CC87,CK87,AA87,BY87,DA87,DM87,CA87,EC87,EE87)</f>
        <v>877</v>
      </c>
      <c r="EH87" s="7">
        <f t="shared" si="790"/>
        <v>9713648.9313999992</v>
      </c>
      <c r="EJ87" s="26"/>
    </row>
    <row r="88" spans="1:140" ht="45" x14ac:dyDescent="0.25">
      <c r="A88" s="3"/>
      <c r="B88" s="3">
        <v>56</v>
      </c>
      <c r="C88" s="34" t="s">
        <v>227</v>
      </c>
      <c r="D88" s="30">
        <f t="shared" si="725"/>
        <v>9860</v>
      </c>
      <c r="E88" s="30">
        <v>9959</v>
      </c>
      <c r="F88" s="4">
        <v>1.1200000000000001</v>
      </c>
      <c r="G88" s="8">
        <v>1</v>
      </c>
      <c r="H88" s="8">
        <v>1</v>
      </c>
      <c r="I88" s="30">
        <v>1.4</v>
      </c>
      <c r="J88" s="30">
        <v>1.68</v>
      </c>
      <c r="K88" s="30">
        <v>2.23</v>
      </c>
      <c r="L88" s="30">
        <v>2.57</v>
      </c>
      <c r="M88" s="5"/>
      <c r="N88" s="5">
        <f t="shared" si="728"/>
        <v>0</v>
      </c>
      <c r="O88" s="5"/>
      <c r="P88" s="5">
        <f t="shared" si="729"/>
        <v>0</v>
      </c>
      <c r="Q88" s="5"/>
      <c r="R88" s="5">
        <f t="shared" si="730"/>
        <v>0</v>
      </c>
      <c r="S88" s="5"/>
      <c r="T88" s="5">
        <f t="shared" si="731"/>
        <v>0</v>
      </c>
      <c r="U88" s="5"/>
      <c r="V88" s="5">
        <f t="shared" si="732"/>
        <v>0</v>
      </c>
      <c r="W88" s="5"/>
      <c r="X88" s="5">
        <f t="shared" si="733"/>
        <v>0</v>
      </c>
      <c r="Y88" s="5"/>
      <c r="Z88" s="5">
        <f t="shared" si="734"/>
        <v>0</v>
      </c>
      <c r="AA88" s="5"/>
      <c r="AB88" s="5">
        <f t="shared" si="735"/>
        <v>0</v>
      </c>
      <c r="AC88" s="5"/>
      <c r="AD88" s="5">
        <f t="shared" si="736"/>
        <v>0</v>
      </c>
      <c r="AE88" s="5"/>
      <c r="AF88" s="5">
        <f t="shared" si="737"/>
        <v>0</v>
      </c>
      <c r="AG88" s="5"/>
      <c r="AH88" s="5">
        <f t="shared" si="738"/>
        <v>0</v>
      </c>
      <c r="AI88" s="5"/>
      <c r="AJ88" s="5">
        <f t="shared" si="739"/>
        <v>0</v>
      </c>
      <c r="AK88" s="5"/>
      <c r="AL88" s="5">
        <f t="shared" si="740"/>
        <v>0</v>
      </c>
      <c r="AM88" s="5"/>
      <c r="AN88" s="5">
        <f t="shared" si="741"/>
        <v>0</v>
      </c>
      <c r="AO88" s="5"/>
      <c r="AP88" s="5">
        <f t="shared" si="742"/>
        <v>0</v>
      </c>
      <c r="AQ88" s="5"/>
      <c r="AR88" s="5">
        <f t="shared" si="743"/>
        <v>0</v>
      </c>
      <c r="AS88" s="5"/>
      <c r="AT88" s="5">
        <f t="shared" si="744"/>
        <v>0</v>
      </c>
      <c r="AU88" s="5"/>
      <c r="AV88" s="5">
        <f t="shared" si="745"/>
        <v>0</v>
      </c>
      <c r="AW88" s="5"/>
      <c r="AX88" s="5">
        <f t="shared" si="746"/>
        <v>0</v>
      </c>
      <c r="AY88" s="5"/>
      <c r="AZ88" s="5">
        <f t="shared" si="747"/>
        <v>0</v>
      </c>
      <c r="BA88" s="5"/>
      <c r="BB88" s="5">
        <f t="shared" si="748"/>
        <v>0</v>
      </c>
      <c r="BC88" s="5"/>
      <c r="BD88" s="5">
        <f t="shared" si="749"/>
        <v>0</v>
      </c>
      <c r="BE88" s="5"/>
      <c r="BF88" s="5">
        <f t="shared" si="750"/>
        <v>0</v>
      </c>
      <c r="BG88" s="5">
        <v>40</v>
      </c>
      <c r="BH88" s="5">
        <f t="shared" si="751"/>
        <v>619971.52</v>
      </c>
      <c r="BI88" s="5"/>
      <c r="BJ88" s="5">
        <f t="shared" si="752"/>
        <v>0</v>
      </c>
      <c r="BK88" s="5">
        <v>178</v>
      </c>
      <c r="BL88" s="5">
        <f t="shared" si="753"/>
        <v>2758873.264</v>
      </c>
      <c r="BM88" s="5"/>
      <c r="BN88" s="5">
        <f t="shared" si="754"/>
        <v>0</v>
      </c>
      <c r="BO88" s="5"/>
      <c r="BP88" s="5">
        <f t="shared" si="755"/>
        <v>0</v>
      </c>
      <c r="BQ88" s="5"/>
      <c r="BR88" s="5">
        <f t="shared" si="756"/>
        <v>0</v>
      </c>
      <c r="BS88" s="5"/>
      <c r="BT88" s="5">
        <f t="shared" si="757"/>
        <v>0</v>
      </c>
      <c r="BU88" s="5"/>
      <c r="BV88" s="5">
        <f t="shared" si="758"/>
        <v>0</v>
      </c>
      <c r="BW88" s="5"/>
      <c r="BX88" s="5">
        <f t="shared" si="759"/>
        <v>0</v>
      </c>
      <c r="BY88" s="5"/>
      <c r="BZ88" s="5">
        <f t="shared" si="760"/>
        <v>0</v>
      </c>
      <c r="CA88" s="5"/>
      <c r="CB88" s="5">
        <f t="shared" si="761"/>
        <v>0</v>
      </c>
      <c r="CC88" s="5"/>
      <c r="CD88" s="5">
        <f t="shared" si="762"/>
        <v>0</v>
      </c>
      <c r="CE88" s="5"/>
      <c r="CF88" s="5">
        <f t="shared" si="763"/>
        <v>0</v>
      </c>
      <c r="CG88" s="5"/>
      <c r="CH88" s="5">
        <f t="shared" si="764"/>
        <v>0</v>
      </c>
      <c r="CI88" s="5"/>
      <c r="CJ88" s="5">
        <f t="shared" si="765"/>
        <v>0</v>
      </c>
      <c r="CK88" s="5"/>
      <c r="CL88" s="5">
        <f t="shared" si="766"/>
        <v>0</v>
      </c>
      <c r="CM88" s="5"/>
      <c r="CN88" s="5">
        <f t="shared" si="767"/>
        <v>0</v>
      </c>
      <c r="CO88" s="5"/>
      <c r="CP88" s="5">
        <f t="shared" si="768"/>
        <v>0</v>
      </c>
      <c r="CQ88" s="5"/>
      <c r="CR88" s="5">
        <f t="shared" si="769"/>
        <v>0</v>
      </c>
      <c r="CS88" s="5"/>
      <c r="CT88" s="5">
        <f t="shared" si="770"/>
        <v>0</v>
      </c>
      <c r="CU88" s="5"/>
      <c r="CV88" s="5">
        <f t="shared" si="771"/>
        <v>0</v>
      </c>
      <c r="CW88" s="5"/>
      <c r="CX88" s="5">
        <f t="shared" si="772"/>
        <v>0</v>
      </c>
      <c r="CY88" s="5"/>
      <c r="CZ88" s="5">
        <f t="shared" si="773"/>
        <v>0</v>
      </c>
      <c r="DA88" s="5"/>
      <c r="DB88" s="5">
        <f t="shared" si="774"/>
        <v>0</v>
      </c>
      <c r="DC88" s="5"/>
      <c r="DD88" s="5">
        <f t="shared" si="775"/>
        <v>0</v>
      </c>
      <c r="DE88" s="5"/>
      <c r="DF88" s="5">
        <f t="shared" si="776"/>
        <v>0</v>
      </c>
      <c r="DG88" s="5"/>
      <c r="DH88" s="5">
        <f t="shared" si="777"/>
        <v>0</v>
      </c>
      <c r="DI88" s="5"/>
      <c r="DJ88" s="5">
        <f t="shared" si="778"/>
        <v>0</v>
      </c>
      <c r="DK88" s="5"/>
      <c r="DL88" s="5">
        <f t="shared" si="779"/>
        <v>0</v>
      </c>
      <c r="DM88" s="5"/>
      <c r="DN88" s="5">
        <f t="shared" si="780"/>
        <v>0</v>
      </c>
      <c r="DO88" s="5"/>
      <c r="DP88" s="5">
        <f t="shared" si="781"/>
        <v>0</v>
      </c>
      <c r="DQ88" s="5"/>
      <c r="DR88" s="5">
        <f t="shared" si="782"/>
        <v>0</v>
      </c>
      <c r="DS88" s="5"/>
      <c r="DT88" s="5">
        <f t="shared" si="783"/>
        <v>0</v>
      </c>
      <c r="DU88" s="5"/>
      <c r="DV88" s="5">
        <f t="shared" si="784"/>
        <v>0</v>
      </c>
      <c r="DW88" s="5"/>
      <c r="DX88" s="5">
        <f t="shared" si="785"/>
        <v>0</v>
      </c>
      <c r="DY88" s="5"/>
      <c r="DZ88" s="5">
        <f t="shared" si="786"/>
        <v>0</v>
      </c>
      <c r="EA88" s="6"/>
      <c r="EB88" s="5">
        <f t="shared" si="787"/>
        <v>0</v>
      </c>
      <c r="EC88" s="5"/>
      <c r="ED88" s="5">
        <f t="shared" si="788"/>
        <v>0</v>
      </c>
      <c r="EE88" s="5"/>
      <c r="EF88" s="5">
        <f t="shared" si="789"/>
        <v>0</v>
      </c>
      <c r="EG88" s="7">
        <f t="shared" si="790"/>
        <v>218</v>
      </c>
      <c r="EH88" s="7">
        <f t="shared" si="790"/>
        <v>3378844.784</v>
      </c>
      <c r="EJ88" s="26"/>
    </row>
    <row r="89" spans="1:140" ht="45" x14ac:dyDescent="0.25">
      <c r="A89" s="3"/>
      <c r="B89" s="3">
        <v>57</v>
      </c>
      <c r="C89" s="34" t="s">
        <v>228</v>
      </c>
      <c r="D89" s="30">
        <f t="shared" si="725"/>
        <v>9860</v>
      </c>
      <c r="E89" s="30">
        <v>9959</v>
      </c>
      <c r="F89" s="4">
        <v>1.66</v>
      </c>
      <c r="G89" s="8">
        <v>1</v>
      </c>
      <c r="H89" s="8">
        <v>1</v>
      </c>
      <c r="I89" s="30">
        <v>1.4</v>
      </c>
      <c r="J89" s="30">
        <v>1.68</v>
      </c>
      <c r="K89" s="30">
        <v>2.23</v>
      </c>
      <c r="L89" s="30">
        <v>2.57</v>
      </c>
      <c r="M89" s="5"/>
      <c r="N89" s="5">
        <f t="shared" si="728"/>
        <v>0</v>
      </c>
      <c r="O89" s="5"/>
      <c r="P89" s="5">
        <f t="shared" si="729"/>
        <v>0</v>
      </c>
      <c r="Q89" s="5"/>
      <c r="R89" s="5">
        <f t="shared" si="730"/>
        <v>0</v>
      </c>
      <c r="S89" s="5"/>
      <c r="T89" s="5">
        <f t="shared" si="731"/>
        <v>0</v>
      </c>
      <c r="U89" s="5"/>
      <c r="V89" s="5">
        <f t="shared" si="732"/>
        <v>0</v>
      </c>
      <c r="W89" s="5"/>
      <c r="X89" s="5">
        <f t="shared" si="733"/>
        <v>0</v>
      </c>
      <c r="Y89" s="5"/>
      <c r="Z89" s="5">
        <f t="shared" si="734"/>
        <v>0</v>
      </c>
      <c r="AA89" s="5"/>
      <c r="AB89" s="5">
        <f t="shared" si="735"/>
        <v>0</v>
      </c>
      <c r="AC89" s="5"/>
      <c r="AD89" s="5">
        <f t="shared" si="736"/>
        <v>0</v>
      </c>
      <c r="AE89" s="5"/>
      <c r="AF89" s="5">
        <f t="shared" si="737"/>
        <v>0</v>
      </c>
      <c r="AG89" s="5"/>
      <c r="AH89" s="5">
        <f t="shared" si="738"/>
        <v>0</v>
      </c>
      <c r="AI89" s="5"/>
      <c r="AJ89" s="5">
        <f t="shared" si="739"/>
        <v>0</v>
      </c>
      <c r="AK89" s="5"/>
      <c r="AL89" s="5">
        <f t="shared" si="740"/>
        <v>0</v>
      </c>
      <c r="AM89" s="5"/>
      <c r="AN89" s="5">
        <f t="shared" si="741"/>
        <v>0</v>
      </c>
      <c r="AO89" s="5"/>
      <c r="AP89" s="5">
        <f t="shared" si="742"/>
        <v>0</v>
      </c>
      <c r="AQ89" s="5"/>
      <c r="AR89" s="5">
        <f t="shared" si="743"/>
        <v>0</v>
      </c>
      <c r="AS89" s="5"/>
      <c r="AT89" s="5">
        <f t="shared" si="744"/>
        <v>0</v>
      </c>
      <c r="AU89" s="5"/>
      <c r="AV89" s="5">
        <f t="shared" si="745"/>
        <v>0</v>
      </c>
      <c r="AW89" s="5"/>
      <c r="AX89" s="5">
        <f t="shared" si="746"/>
        <v>0</v>
      </c>
      <c r="AY89" s="5"/>
      <c r="AZ89" s="5">
        <f t="shared" si="747"/>
        <v>0</v>
      </c>
      <c r="BA89" s="5"/>
      <c r="BB89" s="5">
        <f t="shared" si="748"/>
        <v>0</v>
      </c>
      <c r="BC89" s="5"/>
      <c r="BD89" s="5">
        <f t="shared" si="749"/>
        <v>0</v>
      </c>
      <c r="BE89" s="5"/>
      <c r="BF89" s="5">
        <f t="shared" si="750"/>
        <v>0</v>
      </c>
      <c r="BG89" s="5"/>
      <c r="BH89" s="5">
        <f t="shared" si="751"/>
        <v>0</v>
      </c>
      <c r="BI89" s="5"/>
      <c r="BJ89" s="5">
        <f t="shared" si="752"/>
        <v>0</v>
      </c>
      <c r="BK89" s="5">
        <v>34</v>
      </c>
      <c r="BL89" s="5">
        <f t="shared" si="753"/>
        <v>781053.40599999996</v>
      </c>
      <c r="BM89" s="5"/>
      <c r="BN89" s="5">
        <f t="shared" si="754"/>
        <v>0</v>
      </c>
      <c r="BO89" s="5"/>
      <c r="BP89" s="5">
        <f t="shared" si="755"/>
        <v>0</v>
      </c>
      <c r="BQ89" s="5"/>
      <c r="BR89" s="5">
        <f t="shared" si="756"/>
        <v>0</v>
      </c>
      <c r="BS89" s="5"/>
      <c r="BT89" s="5">
        <f t="shared" si="757"/>
        <v>0</v>
      </c>
      <c r="BU89" s="5"/>
      <c r="BV89" s="5">
        <f t="shared" si="758"/>
        <v>0</v>
      </c>
      <c r="BW89" s="5"/>
      <c r="BX89" s="5">
        <f t="shared" si="759"/>
        <v>0</v>
      </c>
      <c r="BY89" s="5"/>
      <c r="BZ89" s="5">
        <f t="shared" si="760"/>
        <v>0</v>
      </c>
      <c r="CA89" s="5"/>
      <c r="CB89" s="5">
        <f t="shared" si="761"/>
        <v>0</v>
      </c>
      <c r="CC89" s="5"/>
      <c r="CD89" s="5">
        <f t="shared" si="762"/>
        <v>0</v>
      </c>
      <c r="CE89" s="5"/>
      <c r="CF89" s="5">
        <f t="shared" si="763"/>
        <v>0</v>
      </c>
      <c r="CG89" s="5"/>
      <c r="CH89" s="5">
        <f t="shared" si="764"/>
        <v>0</v>
      </c>
      <c r="CI89" s="5"/>
      <c r="CJ89" s="5">
        <f t="shared" si="765"/>
        <v>0</v>
      </c>
      <c r="CK89" s="5"/>
      <c r="CL89" s="5">
        <f t="shared" si="766"/>
        <v>0</v>
      </c>
      <c r="CM89" s="5"/>
      <c r="CN89" s="5">
        <f t="shared" si="767"/>
        <v>0</v>
      </c>
      <c r="CO89" s="5"/>
      <c r="CP89" s="5">
        <f t="shared" si="768"/>
        <v>0</v>
      </c>
      <c r="CQ89" s="5"/>
      <c r="CR89" s="5">
        <f t="shared" si="769"/>
        <v>0</v>
      </c>
      <c r="CS89" s="5"/>
      <c r="CT89" s="5">
        <f t="shared" si="770"/>
        <v>0</v>
      </c>
      <c r="CU89" s="5"/>
      <c r="CV89" s="5">
        <f t="shared" si="771"/>
        <v>0</v>
      </c>
      <c r="CW89" s="5"/>
      <c r="CX89" s="5">
        <f t="shared" si="772"/>
        <v>0</v>
      </c>
      <c r="CY89" s="5"/>
      <c r="CZ89" s="5">
        <f t="shared" si="773"/>
        <v>0</v>
      </c>
      <c r="DA89" s="5"/>
      <c r="DB89" s="5">
        <f t="shared" si="774"/>
        <v>0</v>
      </c>
      <c r="DC89" s="5"/>
      <c r="DD89" s="5">
        <f t="shared" si="775"/>
        <v>0</v>
      </c>
      <c r="DE89" s="5"/>
      <c r="DF89" s="5">
        <f t="shared" si="776"/>
        <v>0</v>
      </c>
      <c r="DG89" s="5"/>
      <c r="DH89" s="5">
        <f t="shared" si="777"/>
        <v>0</v>
      </c>
      <c r="DI89" s="5"/>
      <c r="DJ89" s="5">
        <f t="shared" si="778"/>
        <v>0</v>
      </c>
      <c r="DK89" s="5"/>
      <c r="DL89" s="5">
        <f t="shared" si="779"/>
        <v>0</v>
      </c>
      <c r="DM89" s="5"/>
      <c r="DN89" s="5">
        <f t="shared" si="780"/>
        <v>0</v>
      </c>
      <c r="DO89" s="5">
        <v>2</v>
      </c>
      <c r="DP89" s="5">
        <f t="shared" si="781"/>
        <v>45944.317999999992</v>
      </c>
      <c r="DQ89" s="5"/>
      <c r="DR89" s="5">
        <f t="shared" si="782"/>
        <v>0</v>
      </c>
      <c r="DS89" s="5"/>
      <c r="DT89" s="5">
        <f t="shared" si="783"/>
        <v>0</v>
      </c>
      <c r="DU89" s="5"/>
      <c r="DV89" s="5">
        <f t="shared" si="784"/>
        <v>0</v>
      </c>
      <c r="DW89" s="5"/>
      <c r="DX89" s="5">
        <f t="shared" si="785"/>
        <v>0</v>
      </c>
      <c r="DY89" s="5"/>
      <c r="DZ89" s="5">
        <f t="shared" si="786"/>
        <v>0</v>
      </c>
      <c r="EA89" s="6"/>
      <c r="EB89" s="5">
        <f t="shared" si="787"/>
        <v>0</v>
      </c>
      <c r="EC89" s="5"/>
      <c r="ED89" s="5">
        <f t="shared" si="788"/>
        <v>0</v>
      </c>
      <c r="EE89" s="5"/>
      <c r="EF89" s="5">
        <f t="shared" si="789"/>
        <v>0</v>
      </c>
      <c r="EG89" s="7">
        <f t="shared" si="790"/>
        <v>36</v>
      </c>
      <c r="EH89" s="7">
        <f t="shared" si="790"/>
        <v>826997.72399999993</v>
      </c>
      <c r="EJ89" s="26"/>
    </row>
    <row r="90" spans="1:140" ht="45" x14ac:dyDescent="0.25">
      <c r="A90" s="3"/>
      <c r="B90" s="3">
        <v>58</v>
      </c>
      <c r="C90" s="34" t="s">
        <v>229</v>
      </c>
      <c r="D90" s="30">
        <f t="shared" si="725"/>
        <v>9860</v>
      </c>
      <c r="E90" s="30">
        <v>9959</v>
      </c>
      <c r="F90" s="8">
        <v>2</v>
      </c>
      <c r="G90" s="8">
        <v>1</v>
      </c>
      <c r="H90" s="8">
        <v>1</v>
      </c>
      <c r="I90" s="30">
        <v>1.4</v>
      </c>
      <c r="J90" s="30">
        <v>1.68</v>
      </c>
      <c r="K90" s="30">
        <v>2.23</v>
      </c>
      <c r="L90" s="30">
        <v>2.57</v>
      </c>
      <c r="M90" s="5"/>
      <c r="N90" s="5">
        <f t="shared" si="728"/>
        <v>0</v>
      </c>
      <c r="O90" s="5"/>
      <c r="P90" s="5">
        <f t="shared" si="729"/>
        <v>0</v>
      </c>
      <c r="Q90" s="5"/>
      <c r="R90" s="5">
        <f t="shared" si="730"/>
        <v>0</v>
      </c>
      <c r="S90" s="5"/>
      <c r="T90" s="5">
        <f t="shared" si="731"/>
        <v>0</v>
      </c>
      <c r="U90" s="5"/>
      <c r="V90" s="5">
        <f t="shared" si="732"/>
        <v>0</v>
      </c>
      <c r="W90" s="5"/>
      <c r="X90" s="5">
        <f t="shared" si="733"/>
        <v>0</v>
      </c>
      <c r="Y90" s="5"/>
      <c r="Z90" s="5">
        <f t="shared" si="734"/>
        <v>0</v>
      </c>
      <c r="AA90" s="5"/>
      <c r="AB90" s="5">
        <f t="shared" si="735"/>
        <v>0</v>
      </c>
      <c r="AC90" s="5"/>
      <c r="AD90" s="5">
        <f t="shared" si="736"/>
        <v>0</v>
      </c>
      <c r="AE90" s="5"/>
      <c r="AF90" s="5">
        <f t="shared" si="737"/>
        <v>0</v>
      </c>
      <c r="AG90" s="5"/>
      <c r="AH90" s="5">
        <f t="shared" si="738"/>
        <v>0</v>
      </c>
      <c r="AI90" s="5"/>
      <c r="AJ90" s="5">
        <f t="shared" si="739"/>
        <v>0</v>
      </c>
      <c r="AK90" s="5"/>
      <c r="AL90" s="5">
        <f t="shared" si="740"/>
        <v>0</v>
      </c>
      <c r="AM90" s="5"/>
      <c r="AN90" s="5">
        <f t="shared" si="741"/>
        <v>0</v>
      </c>
      <c r="AO90" s="5"/>
      <c r="AP90" s="5">
        <f t="shared" si="742"/>
        <v>0</v>
      </c>
      <c r="AQ90" s="5"/>
      <c r="AR90" s="5">
        <f t="shared" si="743"/>
        <v>0</v>
      </c>
      <c r="AS90" s="5"/>
      <c r="AT90" s="5">
        <f t="shared" si="744"/>
        <v>0</v>
      </c>
      <c r="AU90" s="5"/>
      <c r="AV90" s="5">
        <f t="shared" si="745"/>
        <v>0</v>
      </c>
      <c r="AW90" s="5"/>
      <c r="AX90" s="5">
        <f t="shared" si="746"/>
        <v>0</v>
      </c>
      <c r="AY90" s="5"/>
      <c r="AZ90" s="5">
        <f t="shared" si="747"/>
        <v>0</v>
      </c>
      <c r="BA90" s="5"/>
      <c r="BB90" s="5">
        <f t="shared" si="748"/>
        <v>0</v>
      </c>
      <c r="BC90" s="5"/>
      <c r="BD90" s="5">
        <f t="shared" si="749"/>
        <v>0</v>
      </c>
      <c r="BE90" s="5"/>
      <c r="BF90" s="5">
        <f t="shared" si="750"/>
        <v>0</v>
      </c>
      <c r="BG90" s="5"/>
      <c r="BH90" s="5">
        <f t="shared" si="751"/>
        <v>0</v>
      </c>
      <c r="BI90" s="5"/>
      <c r="BJ90" s="5">
        <f t="shared" si="752"/>
        <v>0</v>
      </c>
      <c r="BK90" s="5"/>
      <c r="BL90" s="5">
        <f t="shared" si="753"/>
        <v>0</v>
      </c>
      <c r="BM90" s="5"/>
      <c r="BN90" s="5">
        <f t="shared" si="754"/>
        <v>0</v>
      </c>
      <c r="BO90" s="5"/>
      <c r="BP90" s="5">
        <f t="shared" si="755"/>
        <v>0</v>
      </c>
      <c r="BQ90" s="5"/>
      <c r="BR90" s="5">
        <f t="shared" si="756"/>
        <v>0</v>
      </c>
      <c r="BS90" s="5"/>
      <c r="BT90" s="5">
        <f t="shared" si="757"/>
        <v>0</v>
      </c>
      <c r="BU90" s="5"/>
      <c r="BV90" s="5">
        <f t="shared" si="758"/>
        <v>0</v>
      </c>
      <c r="BW90" s="5"/>
      <c r="BX90" s="5">
        <f t="shared" si="759"/>
        <v>0</v>
      </c>
      <c r="BY90" s="5"/>
      <c r="BZ90" s="5">
        <f t="shared" si="760"/>
        <v>0</v>
      </c>
      <c r="CA90" s="5"/>
      <c r="CB90" s="5">
        <f t="shared" si="761"/>
        <v>0</v>
      </c>
      <c r="CC90" s="5"/>
      <c r="CD90" s="5">
        <f t="shared" si="762"/>
        <v>0</v>
      </c>
      <c r="CE90" s="5"/>
      <c r="CF90" s="5">
        <f t="shared" si="763"/>
        <v>0</v>
      </c>
      <c r="CG90" s="5"/>
      <c r="CH90" s="5">
        <f t="shared" si="764"/>
        <v>0</v>
      </c>
      <c r="CI90" s="5"/>
      <c r="CJ90" s="5">
        <f t="shared" si="765"/>
        <v>0</v>
      </c>
      <c r="CK90" s="5"/>
      <c r="CL90" s="5">
        <f t="shared" si="766"/>
        <v>0</v>
      </c>
      <c r="CM90" s="5"/>
      <c r="CN90" s="5">
        <f t="shared" si="767"/>
        <v>0</v>
      </c>
      <c r="CO90" s="5"/>
      <c r="CP90" s="5">
        <f t="shared" si="768"/>
        <v>0</v>
      </c>
      <c r="CQ90" s="5"/>
      <c r="CR90" s="5">
        <f t="shared" si="769"/>
        <v>0</v>
      </c>
      <c r="CS90" s="5"/>
      <c r="CT90" s="5">
        <f t="shared" si="770"/>
        <v>0</v>
      </c>
      <c r="CU90" s="5"/>
      <c r="CV90" s="5">
        <f t="shared" si="771"/>
        <v>0</v>
      </c>
      <c r="CW90" s="5"/>
      <c r="CX90" s="5">
        <f t="shared" si="772"/>
        <v>0</v>
      </c>
      <c r="CY90" s="5"/>
      <c r="CZ90" s="5">
        <f t="shared" si="773"/>
        <v>0</v>
      </c>
      <c r="DA90" s="5"/>
      <c r="DB90" s="5">
        <f t="shared" si="774"/>
        <v>0</v>
      </c>
      <c r="DC90" s="5"/>
      <c r="DD90" s="5">
        <f t="shared" si="775"/>
        <v>0</v>
      </c>
      <c r="DE90" s="5"/>
      <c r="DF90" s="5">
        <f t="shared" si="776"/>
        <v>0</v>
      </c>
      <c r="DG90" s="5"/>
      <c r="DH90" s="5">
        <f t="shared" si="777"/>
        <v>0</v>
      </c>
      <c r="DI90" s="5"/>
      <c r="DJ90" s="5">
        <f t="shared" si="778"/>
        <v>0</v>
      </c>
      <c r="DK90" s="5"/>
      <c r="DL90" s="5">
        <f t="shared" si="779"/>
        <v>0</v>
      </c>
      <c r="DM90" s="5"/>
      <c r="DN90" s="5">
        <f t="shared" si="780"/>
        <v>0</v>
      </c>
      <c r="DO90" s="5"/>
      <c r="DP90" s="5">
        <f t="shared" si="781"/>
        <v>0</v>
      </c>
      <c r="DQ90" s="5"/>
      <c r="DR90" s="5">
        <f t="shared" si="782"/>
        <v>0</v>
      </c>
      <c r="DS90" s="5"/>
      <c r="DT90" s="5">
        <f t="shared" si="783"/>
        <v>0</v>
      </c>
      <c r="DU90" s="5"/>
      <c r="DV90" s="5">
        <f t="shared" si="784"/>
        <v>0</v>
      </c>
      <c r="DW90" s="5"/>
      <c r="DX90" s="5">
        <f t="shared" si="785"/>
        <v>0</v>
      </c>
      <c r="DY90" s="5"/>
      <c r="DZ90" s="5">
        <f t="shared" si="786"/>
        <v>0</v>
      </c>
      <c r="EA90" s="6"/>
      <c r="EB90" s="5">
        <f t="shared" si="787"/>
        <v>0</v>
      </c>
      <c r="EC90" s="5"/>
      <c r="ED90" s="5">
        <f t="shared" si="788"/>
        <v>0</v>
      </c>
      <c r="EE90" s="5"/>
      <c r="EF90" s="5">
        <f t="shared" si="789"/>
        <v>0</v>
      </c>
      <c r="EG90" s="7">
        <f t="shared" si="790"/>
        <v>0</v>
      </c>
      <c r="EH90" s="7">
        <f t="shared" si="790"/>
        <v>0</v>
      </c>
      <c r="EJ90" s="26"/>
    </row>
    <row r="91" spans="1:140" ht="45" x14ac:dyDescent="0.25">
      <c r="A91" s="3"/>
      <c r="B91" s="3">
        <v>59</v>
      </c>
      <c r="C91" s="34" t="s">
        <v>230</v>
      </c>
      <c r="D91" s="30">
        <f t="shared" si="725"/>
        <v>9860</v>
      </c>
      <c r="E91" s="30">
        <v>9959</v>
      </c>
      <c r="F91" s="4">
        <v>2.46</v>
      </c>
      <c r="G91" s="8">
        <v>1</v>
      </c>
      <c r="H91" s="8">
        <v>1</v>
      </c>
      <c r="I91" s="30">
        <v>1.4</v>
      </c>
      <c r="J91" s="30">
        <v>1.68</v>
      </c>
      <c r="K91" s="30">
        <v>2.23</v>
      </c>
      <c r="L91" s="30">
        <v>2.57</v>
      </c>
      <c r="M91" s="5"/>
      <c r="N91" s="5">
        <f t="shared" si="728"/>
        <v>0</v>
      </c>
      <c r="O91" s="5"/>
      <c r="P91" s="5">
        <f t="shared" si="729"/>
        <v>0</v>
      </c>
      <c r="Q91" s="5"/>
      <c r="R91" s="5">
        <f t="shared" si="730"/>
        <v>0</v>
      </c>
      <c r="S91" s="5"/>
      <c r="T91" s="5">
        <f t="shared" si="731"/>
        <v>0</v>
      </c>
      <c r="U91" s="5"/>
      <c r="V91" s="5">
        <f t="shared" si="732"/>
        <v>0</v>
      </c>
      <c r="W91" s="5"/>
      <c r="X91" s="5">
        <f t="shared" si="733"/>
        <v>0</v>
      </c>
      <c r="Y91" s="5"/>
      <c r="Z91" s="5">
        <f t="shared" si="734"/>
        <v>0</v>
      </c>
      <c r="AA91" s="5"/>
      <c r="AB91" s="5">
        <f t="shared" si="735"/>
        <v>0</v>
      </c>
      <c r="AC91" s="5"/>
      <c r="AD91" s="5">
        <f t="shared" si="736"/>
        <v>0</v>
      </c>
      <c r="AE91" s="5"/>
      <c r="AF91" s="5">
        <f t="shared" si="737"/>
        <v>0</v>
      </c>
      <c r="AG91" s="5"/>
      <c r="AH91" s="5">
        <f t="shared" si="738"/>
        <v>0</v>
      </c>
      <c r="AI91" s="5"/>
      <c r="AJ91" s="5">
        <f t="shared" si="739"/>
        <v>0</v>
      </c>
      <c r="AK91" s="5"/>
      <c r="AL91" s="5">
        <f t="shared" si="740"/>
        <v>0</v>
      </c>
      <c r="AM91" s="5"/>
      <c r="AN91" s="5">
        <f t="shared" si="741"/>
        <v>0</v>
      </c>
      <c r="AO91" s="5"/>
      <c r="AP91" s="5">
        <f t="shared" si="742"/>
        <v>0</v>
      </c>
      <c r="AQ91" s="5"/>
      <c r="AR91" s="5">
        <f t="shared" si="743"/>
        <v>0</v>
      </c>
      <c r="AS91" s="5"/>
      <c r="AT91" s="5">
        <f t="shared" si="744"/>
        <v>0</v>
      </c>
      <c r="AU91" s="5"/>
      <c r="AV91" s="5">
        <f t="shared" si="745"/>
        <v>0</v>
      </c>
      <c r="AW91" s="5"/>
      <c r="AX91" s="5">
        <f t="shared" si="746"/>
        <v>0</v>
      </c>
      <c r="AY91" s="5"/>
      <c r="AZ91" s="5">
        <f t="shared" si="747"/>
        <v>0</v>
      </c>
      <c r="BA91" s="5"/>
      <c r="BB91" s="5">
        <f t="shared" si="748"/>
        <v>0</v>
      </c>
      <c r="BC91" s="5"/>
      <c r="BD91" s="5">
        <f t="shared" si="749"/>
        <v>0</v>
      </c>
      <c r="BE91" s="5"/>
      <c r="BF91" s="5">
        <f t="shared" si="750"/>
        <v>0</v>
      </c>
      <c r="BG91" s="5"/>
      <c r="BH91" s="5">
        <f t="shared" si="751"/>
        <v>0</v>
      </c>
      <c r="BI91" s="5"/>
      <c r="BJ91" s="5">
        <f t="shared" si="752"/>
        <v>0</v>
      </c>
      <c r="BK91" s="5"/>
      <c r="BL91" s="5">
        <f t="shared" si="753"/>
        <v>0</v>
      </c>
      <c r="BM91" s="5"/>
      <c r="BN91" s="5">
        <f t="shared" si="754"/>
        <v>0</v>
      </c>
      <c r="BO91" s="5"/>
      <c r="BP91" s="5">
        <f t="shared" si="755"/>
        <v>0</v>
      </c>
      <c r="BQ91" s="5"/>
      <c r="BR91" s="5">
        <f t="shared" si="756"/>
        <v>0</v>
      </c>
      <c r="BS91" s="5"/>
      <c r="BT91" s="5">
        <f t="shared" si="757"/>
        <v>0</v>
      </c>
      <c r="BU91" s="5"/>
      <c r="BV91" s="5">
        <f t="shared" si="758"/>
        <v>0</v>
      </c>
      <c r="BW91" s="5"/>
      <c r="BX91" s="5">
        <f t="shared" si="759"/>
        <v>0</v>
      </c>
      <c r="BY91" s="5"/>
      <c r="BZ91" s="5">
        <f t="shared" si="760"/>
        <v>0</v>
      </c>
      <c r="CA91" s="5"/>
      <c r="CB91" s="5">
        <f t="shared" si="761"/>
        <v>0</v>
      </c>
      <c r="CC91" s="5"/>
      <c r="CD91" s="5">
        <f t="shared" si="762"/>
        <v>0</v>
      </c>
      <c r="CE91" s="5"/>
      <c r="CF91" s="5">
        <f t="shared" si="763"/>
        <v>0</v>
      </c>
      <c r="CG91" s="5"/>
      <c r="CH91" s="5">
        <f t="shared" si="764"/>
        <v>0</v>
      </c>
      <c r="CI91" s="5"/>
      <c r="CJ91" s="5">
        <f t="shared" si="765"/>
        <v>0</v>
      </c>
      <c r="CK91" s="5"/>
      <c r="CL91" s="5">
        <f t="shared" si="766"/>
        <v>0</v>
      </c>
      <c r="CM91" s="5"/>
      <c r="CN91" s="5">
        <f t="shared" si="767"/>
        <v>0</v>
      </c>
      <c r="CO91" s="5"/>
      <c r="CP91" s="5">
        <f t="shared" si="768"/>
        <v>0</v>
      </c>
      <c r="CQ91" s="5"/>
      <c r="CR91" s="5">
        <f t="shared" si="769"/>
        <v>0</v>
      </c>
      <c r="CS91" s="5"/>
      <c r="CT91" s="5">
        <f t="shared" si="770"/>
        <v>0</v>
      </c>
      <c r="CU91" s="5"/>
      <c r="CV91" s="5">
        <f t="shared" si="771"/>
        <v>0</v>
      </c>
      <c r="CW91" s="5"/>
      <c r="CX91" s="5">
        <f t="shared" si="772"/>
        <v>0</v>
      </c>
      <c r="CY91" s="5"/>
      <c r="CZ91" s="5">
        <f t="shared" si="773"/>
        <v>0</v>
      </c>
      <c r="DA91" s="5"/>
      <c r="DB91" s="5">
        <f t="shared" si="774"/>
        <v>0</v>
      </c>
      <c r="DC91" s="5"/>
      <c r="DD91" s="5">
        <f t="shared" si="775"/>
        <v>0</v>
      </c>
      <c r="DE91" s="5"/>
      <c r="DF91" s="5">
        <f t="shared" si="776"/>
        <v>0</v>
      </c>
      <c r="DG91" s="5"/>
      <c r="DH91" s="5">
        <f t="shared" si="777"/>
        <v>0</v>
      </c>
      <c r="DI91" s="5"/>
      <c r="DJ91" s="5">
        <f t="shared" si="778"/>
        <v>0</v>
      </c>
      <c r="DK91" s="5"/>
      <c r="DL91" s="5">
        <f t="shared" si="779"/>
        <v>0</v>
      </c>
      <c r="DM91" s="5"/>
      <c r="DN91" s="5">
        <f t="shared" si="780"/>
        <v>0</v>
      </c>
      <c r="DO91" s="5"/>
      <c r="DP91" s="5">
        <f t="shared" si="781"/>
        <v>0</v>
      </c>
      <c r="DQ91" s="5"/>
      <c r="DR91" s="5">
        <f t="shared" si="782"/>
        <v>0</v>
      </c>
      <c r="DS91" s="5"/>
      <c r="DT91" s="5">
        <f t="shared" si="783"/>
        <v>0</v>
      </c>
      <c r="DU91" s="5"/>
      <c r="DV91" s="5">
        <f t="shared" si="784"/>
        <v>0</v>
      </c>
      <c r="DW91" s="5"/>
      <c r="DX91" s="5">
        <f t="shared" si="785"/>
        <v>0</v>
      </c>
      <c r="DY91" s="5"/>
      <c r="DZ91" s="5">
        <f t="shared" si="786"/>
        <v>0</v>
      </c>
      <c r="EA91" s="6"/>
      <c r="EB91" s="5">
        <f t="shared" si="787"/>
        <v>0</v>
      </c>
      <c r="EC91" s="5"/>
      <c r="ED91" s="5">
        <f t="shared" si="788"/>
        <v>0</v>
      </c>
      <c r="EE91" s="5"/>
      <c r="EF91" s="5">
        <f t="shared" si="789"/>
        <v>0</v>
      </c>
      <c r="EG91" s="7">
        <f t="shared" si="790"/>
        <v>0</v>
      </c>
      <c r="EH91" s="7">
        <f t="shared" si="790"/>
        <v>0</v>
      </c>
      <c r="EJ91" s="26"/>
    </row>
    <row r="92" spans="1:140" x14ac:dyDescent="0.25">
      <c r="A92" s="3"/>
      <c r="B92" s="3">
        <v>60</v>
      </c>
      <c r="C92" s="34" t="s">
        <v>231</v>
      </c>
      <c r="D92" s="30">
        <f t="shared" si="725"/>
        <v>9860</v>
      </c>
      <c r="E92" s="30">
        <v>9959</v>
      </c>
      <c r="F92" s="8">
        <v>45.5</v>
      </c>
      <c r="G92" s="8">
        <v>1</v>
      </c>
      <c r="H92" s="8">
        <v>1</v>
      </c>
      <c r="I92" s="30">
        <v>1.4</v>
      </c>
      <c r="J92" s="30">
        <v>1.68</v>
      </c>
      <c r="K92" s="30">
        <v>2.23</v>
      </c>
      <c r="L92" s="30">
        <v>2.57</v>
      </c>
      <c r="M92" s="5"/>
      <c r="N92" s="5">
        <f t="shared" si="728"/>
        <v>0</v>
      </c>
      <c r="O92" s="5"/>
      <c r="P92" s="5">
        <f t="shared" si="729"/>
        <v>0</v>
      </c>
      <c r="Q92" s="5"/>
      <c r="R92" s="5">
        <f t="shared" si="730"/>
        <v>0</v>
      </c>
      <c r="S92" s="5"/>
      <c r="T92" s="5">
        <f t="shared" si="731"/>
        <v>0</v>
      </c>
      <c r="U92" s="5"/>
      <c r="V92" s="5">
        <f t="shared" si="732"/>
        <v>0</v>
      </c>
      <c r="W92" s="5"/>
      <c r="X92" s="5">
        <f t="shared" si="733"/>
        <v>0</v>
      </c>
      <c r="Y92" s="5"/>
      <c r="Z92" s="5">
        <f t="shared" si="734"/>
        <v>0</v>
      </c>
      <c r="AA92" s="5"/>
      <c r="AB92" s="5">
        <f t="shared" si="735"/>
        <v>0</v>
      </c>
      <c r="AC92" s="5"/>
      <c r="AD92" s="5">
        <f t="shared" si="736"/>
        <v>0</v>
      </c>
      <c r="AE92" s="5"/>
      <c r="AF92" s="5">
        <f t="shared" si="737"/>
        <v>0</v>
      </c>
      <c r="AG92" s="5"/>
      <c r="AH92" s="5">
        <f t="shared" si="738"/>
        <v>0</v>
      </c>
      <c r="AI92" s="5"/>
      <c r="AJ92" s="5">
        <f t="shared" si="739"/>
        <v>0</v>
      </c>
      <c r="AK92" s="5"/>
      <c r="AL92" s="5">
        <f t="shared" si="740"/>
        <v>0</v>
      </c>
      <c r="AM92" s="5"/>
      <c r="AN92" s="5">
        <f t="shared" si="741"/>
        <v>0</v>
      </c>
      <c r="AO92" s="5"/>
      <c r="AP92" s="5">
        <f t="shared" si="742"/>
        <v>0</v>
      </c>
      <c r="AQ92" s="5"/>
      <c r="AR92" s="5">
        <f t="shared" si="743"/>
        <v>0</v>
      </c>
      <c r="AS92" s="5"/>
      <c r="AT92" s="5">
        <f t="shared" si="744"/>
        <v>0</v>
      </c>
      <c r="AU92" s="5"/>
      <c r="AV92" s="5">
        <f t="shared" si="745"/>
        <v>0</v>
      </c>
      <c r="AW92" s="5"/>
      <c r="AX92" s="5">
        <f t="shared" si="746"/>
        <v>0</v>
      </c>
      <c r="AY92" s="5"/>
      <c r="AZ92" s="5">
        <f t="shared" si="747"/>
        <v>0</v>
      </c>
      <c r="BA92" s="5"/>
      <c r="BB92" s="5">
        <f t="shared" si="748"/>
        <v>0</v>
      </c>
      <c r="BC92" s="5"/>
      <c r="BD92" s="5">
        <f t="shared" si="749"/>
        <v>0</v>
      </c>
      <c r="BE92" s="5"/>
      <c r="BF92" s="5">
        <f t="shared" si="750"/>
        <v>0</v>
      </c>
      <c r="BG92" s="5"/>
      <c r="BH92" s="5">
        <f t="shared" si="751"/>
        <v>0</v>
      </c>
      <c r="BI92" s="5"/>
      <c r="BJ92" s="5">
        <f t="shared" si="752"/>
        <v>0</v>
      </c>
      <c r="BK92" s="5"/>
      <c r="BL92" s="5">
        <f t="shared" si="753"/>
        <v>0</v>
      </c>
      <c r="BM92" s="5"/>
      <c r="BN92" s="5">
        <f t="shared" si="754"/>
        <v>0</v>
      </c>
      <c r="BO92" s="5"/>
      <c r="BP92" s="5">
        <f t="shared" si="755"/>
        <v>0</v>
      </c>
      <c r="BQ92" s="5"/>
      <c r="BR92" s="5">
        <f t="shared" si="756"/>
        <v>0</v>
      </c>
      <c r="BS92" s="5"/>
      <c r="BT92" s="5">
        <f t="shared" si="757"/>
        <v>0</v>
      </c>
      <c r="BU92" s="5"/>
      <c r="BV92" s="5">
        <f t="shared" si="758"/>
        <v>0</v>
      </c>
      <c r="BW92" s="5"/>
      <c r="BX92" s="5">
        <f t="shared" si="759"/>
        <v>0</v>
      </c>
      <c r="BY92" s="5"/>
      <c r="BZ92" s="5">
        <f t="shared" si="760"/>
        <v>0</v>
      </c>
      <c r="CA92" s="5"/>
      <c r="CB92" s="5">
        <f t="shared" si="761"/>
        <v>0</v>
      </c>
      <c r="CC92" s="5"/>
      <c r="CD92" s="5">
        <f t="shared" si="762"/>
        <v>0</v>
      </c>
      <c r="CE92" s="5"/>
      <c r="CF92" s="5">
        <f t="shared" si="763"/>
        <v>0</v>
      </c>
      <c r="CG92" s="5"/>
      <c r="CH92" s="5">
        <f t="shared" si="764"/>
        <v>0</v>
      </c>
      <c r="CI92" s="5"/>
      <c r="CJ92" s="5">
        <f t="shared" si="765"/>
        <v>0</v>
      </c>
      <c r="CK92" s="5"/>
      <c r="CL92" s="5">
        <f t="shared" si="766"/>
        <v>0</v>
      </c>
      <c r="CM92" s="5"/>
      <c r="CN92" s="5">
        <f t="shared" si="767"/>
        <v>0</v>
      </c>
      <c r="CO92" s="5"/>
      <c r="CP92" s="5">
        <f t="shared" si="768"/>
        <v>0</v>
      </c>
      <c r="CQ92" s="5"/>
      <c r="CR92" s="5">
        <f t="shared" si="769"/>
        <v>0</v>
      </c>
      <c r="CS92" s="5"/>
      <c r="CT92" s="5">
        <f t="shared" si="770"/>
        <v>0</v>
      </c>
      <c r="CU92" s="5"/>
      <c r="CV92" s="5">
        <f t="shared" si="771"/>
        <v>0</v>
      </c>
      <c r="CW92" s="5"/>
      <c r="CX92" s="5">
        <f t="shared" si="772"/>
        <v>0</v>
      </c>
      <c r="CY92" s="5"/>
      <c r="CZ92" s="5">
        <f t="shared" si="773"/>
        <v>0</v>
      </c>
      <c r="DA92" s="5"/>
      <c r="DB92" s="5">
        <f t="shared" si="774"/>
        <v>0</v>
      </c>
      <c r="DC92" s="5"/>
      <c r="DD92" s="5">
        <f t="shared" si="775"/>
        <v>0</v>
      </c>
      <c r="DE92" s="5"/>
      <c r="DF92" s="5">
        <f t="shared" si="776"/>
        <v>0</v>
      </c>
      <c r="DG92" s="5"/>
      <c r="DH92" s="5">
        <f t="shared" si="777"/>
        <v>0</v>
      </c>
      <c r="DI92" s="5"/>
      <c r="DJ92" s="5">
        <f t="shared" si="778"/>
        <v>0</v>
      </c>
      <c r="DK92" s="5"/>
      <c r="DL92" s="5">
        <f t="shared" si="779"/>
        <v>0</v>
      </c>
      <c r="DM92" s="5"/>
      <c r="DN92" s="5">
        <f t="shared" si="780"/>
        <v>0</v>
      </c>
      <c r="DO92" s="5"/>
      <c r="DP92" s="5">
        <f t="shared" si="781"/>
        <v>0</v>
      </c>
      <c r="DQ92" s="5"/>
      <c r="DR92" s="5">
        <f t="shared" si="782"/>
        <v>0</v>
      </c>
      <c r="DS92" s="5"/>
      <c r="DT92" s="5">
        <f t="shared" si="783"/>
        <v>0</v>
      </c>
      <c r="DU92" s="5"/>
      <c r="DV92" s="5">
        <f t="shared" si="784"/>
        <v>0</v>
      </c>
      <c r="DW92" s="5"/>
      <c r="DX92" s="5">
        <f t="shared" si="785"/>
        <v>0</v>
      </c>
      <c r="DY92" s="5"/>
      <c r="DZ92" s="5">
        <f t="shared" si="786"/>
        <v>0</v>
      </c>
      <c r="EA92" s="6"/>
      <c r="EB92" s="5">
        <f t="shared" si="787"/>
        <v>0</v>
      </c>
      <c r="EC92" s="5"/>
      <c r="ED92" s="5">
        <f t="shared" si="788"/>
        <v>0</v>
      </c>
      <c r="EE92" s="5"/>
      <c r="EF92" s="5">
        <f t="shared" si="789"/>
        <v>0</v>
      </c>
      <c r="EG92" s="7">
        <f t="shared" si="790"/>
        <v>0</v>
      </c>
      <c r="EH92" s="7">
        <f t="shared" si="790"/>
        <v>0</v>
      </c>
      <c r="EJ92" s="26"/>
    </row>
    <row r="93" spans="1:140" s="27" customFormat="1" ht="14.25" x14ac:dyDescent="0.2">
      <c r="A93" s="51">
        <v>21</v>
      </c>
      <c r="B93" s="44"/>
      <c r="C93" s="45" t="s">
        <v>232</v>
      </c>
      <c r="D93" s="52">
        <f t="shared" si="725"/>
        <v>9860</v>
      </c>
      <c r="E93" s="52">
        <v>9959</v>
      </c>
      <c r="F93" s="52">
        <v>0.98</v>
      </c>
      <c r="G93" s="54">
        <v>1</v>
      </c>
      <c r="H93" s="54">
        <v>1</v>
      </c>
      <c r="I93" s="52">
        <v>1.4</v>
      </c>
      <c r="J93" s="52">
        <v>1.68</v>
      </c>
      <c r="K93" s="52">
        <v>2.23</v>
      </c>
      <c r="L93" s="52">
        <v>2.57</v>
      </c>
      <c r="M93" s="49">
        <f>SUM(M94:M99)</f>
        <v>0</v>
      </c>
      <c r="N93" s="49">
        <f t="shared" ref="N93:BY93" si="791">SUM(N94:N99)</f>
        <v>0</v>
      </c>
      <c r="O93" s="49">
        <f t="shared" si="791"/>
        <v>2000</v>
      </c>
      <c r="P93" s="49">
        <f t="shared" si="791"/>
        <v>34883043.539049998</v>
      </c>
      <c r="Q93" s="49">
        <f t="shared" si="791"/>
        <v>375</v>
      </c>
      <c r="R93" s="49">
        <f t="shared" si="791"/>
        <v>2023902.5625</v>
      </c>
      <c r="S93" s="49">
        <f t="shared" si="791"/>
        <v>0</v>
      </c>
      <c r="T93" s="49">
        <f t="shared" si="791"/>
        <v>0</v>
      </c>
      <c r="U93" s="49">
        <f t="shared" si="791"/>
        <v>0</v>
      </c>
      <c r="V93" s="49">
        <f t="shared" si="791"/>
        <v>0</v>
      </c>
      <c r="W93" s="49">
        <f t="shared" si="791"/>
        <v>0</v>
      </c>
      <c r="X93" s="49">
        <f t="shared" si="791"/>
        <v>0</v>
      </c>
      <c r="Y93" s="49">
        <f t="shared" si="791"/>
        <v>30</v>
      </c>
      <c r="Z93" s="49">
        <f t="shared" si="791"/>
        <v>194294.64600000001</v>
      </c>
      <c r="AA93" s="49">
        <f t="shared" si="791"/>
        <v>0</v>
      </c>
      <c r="AB93" s="49">
        <f t="shared" si="791"/>
        <v>0</v>
      </c>
      <c r="AC93" s="49">
        <f t="shared" si="791"/>
        <v>0</v>
      </c>
      <c r="AD93" s="49">
        <f t="shared" si="791"/>
        <v>0</v>
      </c>
      <c r="AE93" s="49">
        <f t="shared" si="791"/>
        <v>42</v>
      </c>
      <c r="AF93" s="49">
        <f t="shared" si="791"/>
        <v>272012.50439999998</v>
      </c>
      <c r="AG93" s="49">
        <f t="shared" si="791"/>
        <v>0</v>
      </c>
      <c r="AH93" s="49">
        <f t="shared" si="791"/>
        <v>0</v>
      </c>
      <c r="AI93" s="49">
        <f t="shared" si="791"/>
        <v>30</v>
      </c>
      <c r="AJ93" s="49">
        <f t="shared" si="791"/>
        <v>194294.64600000001</v>
      </c>
      <c r="AK93" s="49">
        <f t="shared" si="791"/>
        <v>0</v>
      </c>
      <c r="AL93" s="49">
        <f t="shared" si="791"/>
        <v>0</v>
      </c>
      <c r="AM93" s="49">
        <f t="shared" si="791"/>
        <v>0</v>
      </c>
      <c r="AN93" s="49">
        <f t="shared" si="791"/>
        <v>0</v>
      </c>
      <c r="AO93" s="49">
        <f t="shared" si="791"/>
        <v>0</v>
      </c>
      <c r="AP93" s="49">
        <f t="shared" si="791"/>
        <v>0</v>
      </c>
      <c r="AQ93" s="49">
        <f t="shared" si="791"/>
        <v>0</v>
      </c>
      <c r="AR93" s="49">
        <f t="shared" si="791"/>
        <v>0</v>
      </c>
      <c r="AS93" s="49">
        <f t="shared" si="791"/>
        <v>0</v>
      </c>
      <c r="AT93" s="49">
        <f t="shared" si="791"/>
        <v>0</v>
      </c>
      <c r="AU93" s="49">
        <f t="shared" si="791"/>
        <v>0</v>
      </c>
      <c r="AV93" s="49">
        <f t="shared" si="791"/>
        <v>0</v>
      </c>
      <c r="AW93" s="49">
        <f t="shared" si="791"/>
        <v>0</v>
      </c>
      <c r="AX93" s="49">
        <f t="shared" si="791"/>
        <v>0</v>
      </c>
      <c r="AY93" s="49">
        <f t="shared" si="791"/>
        <v>0</v>
      </c>
      <c r="AZ93" s="49">
        <f t="shared" si="791"/>
        <v>0</v>
      </c>
      <c r="BA93" s="49">
        <f t="shared" si="791"/>
        <v>2</v>
      </c>
      <c r="BB93" s="49">
        <f t="shared" si="791"/>
        <v>10794.147000000001</v>
      </c>
      <c r="BC93" s="49">
        <f t="shared" si="791"/>
        <v>0</v>
      </c>
      <c r="BD93" s="49">
        <f t="shared" si="791"/>
        <v>0</v>
      </c>
      <c r="BE93" s="49">
        <f t="shared" si="791"/>
        <v>0</v>
      </c>
      <c r="BF93" s="49">
        <f t="shared" si="791"/>
        <v>0</v>
      </c>
      <c r="BG93" s="49">
        <f t="shared" si="791"/>
        <v>0</v>
      </c>
      <c r="BH93" s="49">
        <f t="shared" si="791"/>
        <v>0</v>
      </c>
      <c r="BI93" s="49">
        <f t="shared" si="791"/>
        <v>0</v>
      </c>
      <c r="BJ93" s="49">
        <f t="shared" si="791"/>
        <v>0</v>
      </c>
      <c r="BK93" s="49">
        <f t="shared" si="791"/>
        <v>24</v>
      </c>
      <c r="BL93" s="49">
        <f t="shared" si="791"/>
        <v>129529.764</v>
      </c>
      <c r="BM93" s="49">
        <f t="shared" si="791"/>
        <v>3</v>
      </c>
      <c r="BN93" s="49">
        <f t="shared" si="791"/>
        <v>16191.220499999999</v>
      </c>
      <c r="BO93" s="49">
        <f t="shared" si="791"/>
        <v>70</v>
      </c>
      <c r="BP93" s="49">
        <f t="shared" si="791"/>
        <v>377795.14499999996</v>
      </c>
      <c r="BQ93" s="49">
        <f t="shared" si="791"/>
        <v>4</v>
      </c>
      <c r="BR93" s="49">
        <f t="shared" si="791"/>
        <v>21588.294000000002</v>
      </c>
      <c r="BS93" s="49">
        <f t="shared" si="791"/>
        <v>0</v>
      </c>
      <c r="BT93" s="49">
        <f t="shared" si="791"/>
        <v>0</v>
      </c>
      <c r="BU93" s="49">
        <f t="shared" si="791"/>
        <v>0</v>
      </c>
      <c r="BV93" s="49">
        <f t="shared" si="791"/>
        <v>0</v>
      </c>
      <c r="BW93" s="49">
        <f t="shared" si="791"/>
        <v>10</v>
      </c>
      <c r="BX93" s="49">
        <f t="shared" si="791"/>
        <v>64764.881999999998</v>
      </c>
      <c r="BY93" s="49">
        <f t="shared" si="791"/>
        <v>0</v>
      </c>
      <c r="BZ93" s="49">
        <f t="shared" ref="BZ93:EH93" si="792">SUM(BZ94:BZ99)</f>
        <v>0</v>
      </c>
      <c r="CA93" s="49">
        <f t="shared" si="792"/>
        <v>0</v>
      </c>
      <c r="CB93" s="49">
        <f t="shared" si="792"/>
        <v>0</v>
      </c>
      <c r="CC93" s="49">
        <f t="shared" si="792"/>
        <v>12</v>
      </c>
      <c r="CD93" s="49">
        <f t="shared" si="792"/>
        <v>64764.881999999998</v>
      </c>
      <c r="CE93" s="49">
        <f t="shared" si="792"/>
        <v>5</v>
      </c>
      <c r="CF93" s="49">
        <f t="shared" si="792"/>
        <v>32382.440999999999</v>
      </c>
      <c r="CG93" s="49">
        <f t="shared" si="792"/>
        <v>2</v>
      </c>
      <c r="CH93" s="49">
        <f t="shared" si="792"/>
        <v>12952.9764</v>
      </c>
      <c r="CI93" s="49">
        <f t="shared" si="792"/>
        <v>0</v>
      </c>
      <c r="CJ93" s="49">
        <f t="shared" si="792"/>
        <v>0</v>
      </c>
      <c r="CK93" s="49">
        <f t="shared" si="792"/>
        <v>291</v>
      </c>
      <c r="CL93" s="49">
        <f t="shared" si="792"/>
        <v>3113945.3456999995</v>
      </c>
      <c r="CM93" s="49">
        <f t="shared" si="792"/>
        <v>0</v>
      </c>
      <c r="CN93" s="49">
        <f t="shared" si="792"/>
        <v>0</v>
      </c>
      <c r="CO93" s="49">
        <f t="shared" si="792"/>
        <v>1</v>
      </c>
      <c r="CP93" s="49">
        <f t="shared" si="792"/>
        <v>5397.0735000000004</v>
      </c>
      <c r="CQ93" s="49">
        <v>75</v>
      </c>
      <c r="CR93" s="49">
        <f t="shared" si="792"/>
        <v>404780.51250000001</v>
      </c>
      <c r="CS93" s="49">
        <f t="shared" si="792"/>
        <v>9</v>
      </c>
      <c r="CT93" s="49">
        <f t="shared" si="792"/>
        <v>48573.661500000002</v>
      </c>
      <c r="CU93" s="49">
        <f t="shared" si="792"/>
        <v>20</v>
      </c>
      <c r="CV93" s="49">
        <f t="shared" si="792"/>
        <v>107941.46999999999</v>
      </c>
      <c r="CW93" s="49">
        <f t="shared" si="792"/>
        <v>4</v>
      </c>
      <c r="CX93" s="49">
        <f t="shared" si="792"/>
        <v>21588.294000000002</v>
      </c>
      <c r="CY93" s="49">
        <f t="shared" si="792"/>
        <v>0</v>
      </c>
      <c r="CZ93" s="49">
        <f t="shared" si="792"/>
        <v>0</v>
      </c>
      <c r="DA93" s="49">
        <f t="shared" si="792"/>
        <v>0</v>
      </c>
      <c r="DB93" s="49">
        <f t="shared" si="792"/>
        <v>0</v>
      </c>
      <c r="DC93" s="49">
        <f t="shared" si="792"/>
        <v>0</v>
      </c>
      <c r="DD93" s="49">
        <f t="shared" si="792"/>
        <v>0</v>
      </c>
      <c r="DE93" s="49">
        <f t="shared" si="792"/>
        <v>0</v>
      </c>
      <c r="DF93" s="49">
        <f t="shared" si="792"/>
        <v>0</v>
      </c>
      <c r="DG93" s="49">
        <f t="shared" si="792"/>
        <v>0</v>
      </c>
      <c r="DH93" s="49">
        <f t="shared" si="792"/>
        <v>0</v>
      </c>
      <c r="DI93" s="49">
        <f t="shared" si="792"/>
        <v>1</v>
      </c>
      <c r="DJ93" s="49">
        <f t="shared" si="792"/>
        <v>6476.4881999999998</v>
      </c>
      <c r="DK93" s="49">
        <f t="shared" si="792"/>
        <v>4</v>
      </c>
      <c r="DL93" s="49">
        <f t="shared" si="792"/>
        <v>25905.952799999999</v>
      </c>
      <c r="DM93" s="49">
        <f t="shared" si="792"/>
        <v>0</v>
      </c>
      <c r="DN93" s="49">
        <f t="shared" si="792"/>
        <v>0</v>
      </c>
      <c r="DO93" s="49">
        <f t="shared" si="792"/>
        <v>313</v>
      </c>
      <c r="DP93" s="49">
        <f t="shared" si="792"/>
        <v>3101241.4649999999</v>
      </c>
      <c r="DQ93" s="49">
        <f t="shared" si="792"/>
        <v>16</v>
      </c>
      <c r="DR93" s="49">
        <f t="shared" si="792"/>
        <v>86353.176000000007</v>
      </c>
      <c r="DS93" s="49">
        <f t="shared" si="792"/>
        <v>0</v>
      </c>
      <c r="DT93" s="49">
        <f t="shared" si="792"/>
        <v>0</v>
      </c>
      <c r="DU93" s="49">
        <f t="shared" si="792"/>
        <v>0</v>
      </c>
      <c r="DV93" s="49">
        <f t="shared" si="792"/>
        <v>0</v>
      </c>
      <c r="DW93" s="49">
        <f t="shared" si="792"/>
        <v>0</v>
      </c>
      <c r="DX93" s="49">
        <f t="shared" si="792"/>
        <v>0</v>
      </c>
      <c r="DY93" s="49">
        <f t="shared" si="792"/>
        <v>0</v>
      </c>
      <c r="DZ93" s="49">
        <f t="shared" si="792"/>
        <v>0</v>
      </c>
      <c r="EA93" s="50">
        <f t="shared" si="792"/>
        <v>5</v>
      </c>
      <c r="EB93" s="49">
        <f t="shared" si="792"/>
        <v>49537.424624999992</v>
      </c>
      <c r="EC93" s="9">
        <f t="shared" si="792"/>
        <v>0</v>
      </c>
      <c r="ED93" s="9">
        <f t="shared" si="792"/>
        <v>0</v>
      </c>
      <c r="EE93" s="49">
        <f t="shared" si="792"/>
        <v>0</v>
      </c>
      <c r="EF93" s="49">
        <f t="shared" si="792"/>
        <v>0</v>
      </c>
      <c r="EG93" s="49">
        <f t="shared" si="792"/>
        <v>3348</v>
      </c>
      <c r="EH93" s="49">
        <f t="shared" si="792"/>
        <v>45270052.513674989</v>
      </c>
      <c r="EJ93" s="28"/>
    </row>
    <row r="94" spans="1:140" x14ac:dyDescent="0.25">
      <c r="A94" s="3"/>
      <c r="B94" s="3">
        <v>61</v>
      </c>
      <c r="C94" s="34" t="s">
        <v>233</v>
      </c>
      <c r="D94" s="30">
        <f t="shared" si="725"/>
        <v>9860</v>
      </c>
      <c r="E94" s="30">
        <v>9959</v>
      </c>
      <c r="F94" s="4">
        <v>0.39</v>
      </c>
      <c r="G94" s="8">
        <v>1</v>
      </c>
      <c r="H94" s="8">
        <v>1</v>
      </c>
      <c r="I94" s="30">
        <v>1.4</v>
      </c>
      <c r="J94" s="30">
        <v>1.68</v>
      </c>
      <c r="K94" s="30">
        <v>2.23</v>
      </c>
      <c r="L94" s="30">
        <v>2.57</v>
      </c>
      <c r="M94" s="5"/>
      <c r="N94" s="5">
        <f t="shared" ref="N94:N95" si="793">SUM(M94/12*9*$D94*$F94*$G94*$I94*N$12)+SUM(M94/12*3*$E94*$F94*$G94*$I94*N$12)</f>
        <v>0</v>
      </c>
      <c r="O94" s="5">
        <v>0</v>
      </c>
      <c r="P94" s="5">
        <f t="shared" ref="P94:P95" si="794">SUM(O94/12*9*$D94*$F94*$G94*$I94*P$12)+SUM(O94/12*3*$E94*$F94*$G94*$I94*P$12)</f>
        <v>0</v>
      </c>
      <c r="Q94" s="5">
        <v>375</v>
      </c>
      <c r="R94" s="5">
        <f t="shared" ref="R94:R95" si="795">SUM(Q94/12*9*$D94*$F94*$G94*$I94*R$12)+SUM(Q94/12*3*$E94*$F94*$G94*$I94*R$12)</f>
        <v>2023902.5625</v>
      </c>
      <c r="S94" s="5"/>
      <c r="T94" s="5">
        <f t="shared" ref="T94:T95" si="796">SUM(S94/12*9*$D94*$F94*$G94*$I94*T$12)+SUM(S94/12*3*$E94*$F94*$G94*$I94*T$12)</f>
        <v>0</v>
      </c>
      <c r="U94" s="5"/>
      <c r="V94" s="5">
        <f t="shared" ref="V94:V95" si="797">SUM(U94/12*9*$D94*$F94*$G94*$I94*V$12)+SUM(U94/12*3*$E94*$F94*$G94*$I94*V$12)</f>
        <v>0</v>
      </c>
      <c r="W94" s="5"/>
      <c r="X94" s="5">
        <f t="shared" ref="X94:X95" si="798">SUM(W94/12*9*$D94*$F94*$G94*$I94*X$12)+SUM(W94/12*3*$E94*$F94*$G94*$I94*X$12)</f>
        <v>0</v>
      </c>
      <c r="Y94" s="5">
        <v>30</v>
      </c>
      <c r="Z94" s="5">
        <f t="shared" ref="Z94:Z95" si="799">SUM(Y94/12*9*$D94*$F94*$G94*$J94*Z$12)+SUM(Y94/12*3*$E94*$F94*$G94*$J94*Z$12)</f>
        <v>194294.64600000001</v>
      </c>
      <c r="AA94" s="5"/>
      <c r="AB94" s="5">
        <f t="shared" ref="AB94:AB95" si="800">SUM(AA94/12*9*$D94*$F94*$G94*$I94*AB$12)+SUM(AA94/12*3*$E94*$F94*$G94*$I94*AB$12)</f>
        <v>0</v>
      </c>
      <c r="AC94" s="5"/>
      <c r="AD94" s="5">
        <f t="shared" ref="AD94:AD95" si="801">SUM(AC94/12*9*$D94*$F94*$G94*$J94*AD$12)+SUM(AC94/12*3*$E94*$F94*$G94*$J94*AD$12)</f>
        <v>0</v>
      </c>
      <c r="AE94" s="5">
        <v>42</v>
      </c>
      <c r="AF94" s="5">
        <f t="shared" ref="AF94:AF95" si="802">SUM(AE94/12*9*$D94*$F94*$G94*$J94*AF$12)+SUM(AE94/12*3*$E94*$F94*$G94*$J94*AF$12)</f>
        <v>272012.50439999998</v>
      </c>
      <c r="AG94" s="5"/>
      <c r="AH94" s="5">
        <f t="shared" ref="AH94:AH95" si="803">SUM(AG94/12*9*$D94*$F94*$G94*$J94*AH$12)+SUM(AG94/12*3*$E94*$F94*$G94*$J94*AH$12)</f>
        <v>0</v>
      </c>
      <c r="AI94" s="5">
        <v>30</v>
      </c>
      <c r="AJ94" s="5">
        <f t="shared" ref="AJ94:AJ95" si="804">SUM(AI94/12*9*$D94*$F94*$G94*$J94*AJ$12)+SUM(AI94/12*3*$E94*$F94*$G94*$J94*AJ$12)</f>
        <v>194294.64600000001</v>
      </c>
      <c r="AK94" s="5"/>
      <c r="AL94" s="5">
        <f t="shared" ref="AL94:AL95" si="805">SUM(AK94/12*9*$D94*$F94*$G94*$J94*AL$12)+SUM(AK94/12*3*$E94*$F94*$G94*$J94*AL$12)</f>
        <v>0</v>
      </c>
      <c r="AM94" s="5"/>
      <c r="AN94" s="5">
        <f t="shared" ref="AN94:AN95" si="806">SUM(AM94/12*9*$D94*$F94*$G94*$J94*AN$12)+SUM(AM94/12*3*$E94*$F94*$G94*$J94*AN$12)</f>
        <v>0</v>
      </c>
      <c r="AO94" s="5"/>
      <c r="AP94" s="5">
        <f t="shared" ref="AP94:AP95" si="807">SUM(AO94/12*9*$D94*$F94*$G94*$I94*AP$12)+SUM(AO94/12*3*$E94*$F94*$G94*$I94*AP$12)</f>
        <v>0</v>
      </c>
      <c r="AQ94" s="5"/>
      <c r="AR94" s="5">
        <f t="shared" ref="AR94:AR95" si="808">SUM(AQ94/12*9*$D94*$F94*$G94*$I94*AR$12)+SUM(AQ94/12*3*$E94*$F94*$G94*$I94*AR$12)</f>
        <v>0</v>
      </c>
      <c r="AS94" s="5"/>
      <c r="AT94" s="5">
        <f t="shared" ref="AT94:AT95" si="809">SUM(AS94/12*9*$D94*$F94*$G94*$I94*AT$12)+SUM(AS94/12*3*$E94*$F94*$G94*$I94*AT$12)</f>
        <v>0</v>
      </c>
      <c r="AU94" s="5"/>
      <c r="AV94" s="5">
        <f t="shared" ref="AV94:AV95" si="810">SUM(AU94/12*9*$D94*$F94*$G94*$J94*AV$12)+SUM(AU94/12*3*$E94*$F94*$G94*$J94*AV$12)</f>
        <v>0</v>
      </c>
      <c r="AW94" s="5"/>
      <c r="AX94" s="5">
        <f t="shared" ref="AX94:AX95" si="811">SUM(AW94/12*9*$D94*$F94*$G94*$I94*AX$12)+SUM(AW94/12*3*$E94*$F94*$G94*$I94*AX$12)</f>
        <v>0</v>
      </c>
      <c r="AY94" s="5"/>
      <c r="AZ94" s="5">
        <f t="shared" ref="AZ94:AZ95" si="812">SUM(AY94/12*9*$D94*$F94*$G94*$I94*AZ$12)+SUM(AY94/12*3*$E94*$F94*$G94*$I94*AZ$12)</f>
        <v>0</v>
      </c>
      <c r="BA94" s="5">
        <v>2</v>
      </c>
      <c r="BB94" s="5">
        <f t="shared" ref="BB94:BB95" si="813">SUM(BA94/12*9*$D94*$F94*$G94*$I94*BB$12)+SUM(BA94/12*3*$E94*$F94*$G94*$I94*BB$12)</f>
        <v>10794.147000000001</v>
      </c>
      <c r="BC94" s="5"/>
      <c r="BD94" s="5">
        <f t="shared" ref="BD94:BD95" si="814">SUM(BC94/12*9*$D94*$F94*$G94*$I94*BD$12)+SUM(BC94/12*3*$E94*$F94*$G94*$I94*BD$12)</f>
        <v>0</v>
      </c>
      <c r="BE94" s="5"/>
      <c r="BF94" s="5">
        <f t="shared" ref="BF94:BF95" si="815">SUM(BE94/12*9*$D94*$F94*$G94*$I94*BF$12)+SUM(BE94/12*3*$E94*$F94*$G94*$I94*BF$12)</f>
        <v>0</v>
      </c>
      <c r="BG94" s="5"/>
      <c r="BH94" s="5">
        <f t="shared" ref="BH94:BH95" si="816">SUM(BG94/12*9*$D94*$F94*$G94*$I94*BH$12)+SUM(BG94/12*3*$E94*$F94*$G94*$I94*BH$12)</f>
        <v>0</v>
      </c>
      <c r="BI94" s="5"/>
      <c r="BJ94" s="5">
        <f t="shared" ref="BJ94:BJ95" si="817">SUM(BI94/12*9*$D94*$F94*$G94*$I94*BJ$12)+SUM(BI94/12*3*$E94*$F94*$G94*$I94*BJ$12)</f>
        <v>0</v>
      </c>
      <c r="BK94" s="5">
        <v>24</v>
      </c>
      <c r="BL94" s="5">
        <f t="shared" ref="BL94:BL95" si="818">SUM(BK94/12*9*$D94*$F94*$G94*$I94*BL$12)+SUM(BK94/12*3*$E94*$F94*$G94*$I94*BL$12)</f>
        <v>129529.764</v>
      </c>
      <c r="BM94" s="5">
        <v>3</v>
      </c>
      <c r="BN94" s="5">
        <f t="shared" ref="BN94:BN95" si="819">SUM(BM94/12*9*$D94*$F94*$G94*$I94*BN$12)+SUM(BM94/12*3*$E94*$F94*$G94*$I94*BN$12)</f>
        <v>16191.220499999999</v>
      </c>
      <c r="BO94" s="5">
        <v>70</v>
      </c>
      <c r="BP94" s="5">
        <f t="shared" ref="BP94:BP95" si="820">SUM(BO94/12*9*$D94*$F94*$G94*$I94*BP$12)+SUM(BO94/12*3*$E94*$F94*$G94*$I94*BP$12)</f>
        <v>377795.14499999996</v>
      </c>
      <c r="BQ94" s="5">
        <v>4</v>
      </c>
      <c r="BR94" s="5">
        <f t="shared" ref="BR94:BR95" si="821">SUM(BQ94/12*9*$D94*$F94*$G94*$I94*BR$12)+SUM(BQ94/12*3*$E94*$F94*$G94*$I94*BR$12)</f>
        <v>21588.294000000002</v>
      </c>
      <c r="BS94" s="5"/>
      <c r="BT94" s="5">
        <f t="shared" ref="BT94:BT95" si="822">SUM(BS94/12*9*$D94*$F94*$G94*$I94*BT$12)+SUM(BS94/12*3*$E94*$F94*$G94*$I94*BT$12)</f>
        <v>0</v>
      </c>
      <c r="BU94" s="5"/>
      <c r="BV94" s="5">
        <f t="shared" ref="BV94:BV95" si="823">SUM(BU94/12*9*$D94*$F94*$G94*$I94*BV$12)+SUM(BU94/12*3*$E94*$F94*$G94*$I94*BV$12)</f>
        <v>0</v>
      </c>
      <c r="BW94" s="5">
        <v>10</v>
      </c>
      <c r="BX94" s="5">
        <f t="shared" ref="BX94:BX95" si="824">SUM(BW94/12*9*$D94*$F94*$G94*$J94*BX$12)+SUM(BW94/12*3*$E94*$F94*$G94*$J94*BX$12)</f>
        <v>64764.881999999998</v>
      </c>
      <c r="BY94" s="5"/>
      <c r="BZ94" s="5">
        <f t="shared" ref="BZ94:BZ95" si="825">SUM(BY94/12*9*$D94*$F94*$G94*$I94*BZ$12)+SUM(BY94/12*3*$E94*$F94*$G94*$I94*BZ$12)</f>
        <v>0</v>
      </c>
      <c r="CA94" s="5"/>
      <c r="CB94" s="5">
        <f t="shared" ref="CB94:CB95" si="826">SUM(CA94/12*9*$D94*$F94*$G94*$I94*CB$12)+SUM(CA94/12*3*$E94*$F94*$G94*$I94*CB$12)</f>
        <v>0</v>
      </c>
      <c r="CC94" s="5">
        <v>12</v>
      </c>
      <c r="CD94" s="5">
        <f t="shared" ref="CD94:CD95" si="827">SUM(CC94/12*9*$D94*$F94*$G94*$I94*CD$12)+SUM(CC94/12*3*$E94*$F94*$G94*$I94*CD$12)</f>
        <v>64764.881999999998</v>
      </c>
      <c r="CE94" s="5">
        <v>5</v>
      </c>
      <c r="CF94" s="5">
        <f t="shared" ref="CF94:CF95" si="828">SUM(CE94/12*9*$D94*$F94*$G94*$J94*CF$12)+SUM(CE94/12*3*$E94*$F94*$G94*$J94*CF$12)</f>
        <v>32382.440999999999</v>
      </c>
      <c r="CG94" s="5">
        <v>2</v>
      </c>
      <c r="CH94" s="5">
        <f t="shared" ref="CH94:CH95" si="829">SUM(CG94/12*9*$D94*$F94*$G94*$J94*CH$12)+SUM(CG94/12*3*$E94*$F94*$G94*$J94*CH$12)</f>
        <v>12952.9764</v>
      </c>
      <c r="CI94" s="5"/>
      <c r="CJ94" s="5">
        <f t="shared" ref="CJ94:CJ95" si="830">SUM(CI94/12*9*$D94*$F94*$G94*$I94*CJ$12)+SUM(CI94/12*3*$E94*$F94*$G94*$I94*CJ$12)</f>
        <v>0</v>
      </c>
      <c r="CK94" s="5">
        <v>63</v>
      </c>
      <c r="CL94" s="5">
        <f t="shared" ref="CL94:CL95" si="831">SUM(CK94/12*9*$D94*$F94*$G94*$I94*CL$12)+SUM(CK94/12*3*$E94*$F94*$G94*$I94*CL$12)</f>
        <v>340015.63049999997</v>
      </c>
      <c r="CM94" s="5"/>
      <c r="CN94" s="5">
        <f t="shared" ref="CN94:CN95" si="832">SUM(CM94/12*9*$D94*$F94*$G94*$I94*CN$12)+SUM(CM94/12*3*$E94*$F94*$G94*$I94*CN$12)</f>
        <v>0</v>
      </c>
      <c r="CO94" s="5">
        <v>1</v>
      </c>
      <c r="CP94" s="5">
        <f t="shared" ref="CP94:CP95" si="833">SUM(CO94/12*9*$D94*$F94*$G94*$I94*CP$12)+SUM(CO94/12*3*$E94*$F94*$G94*$I94*CP$12)</f>
        <v>5397.0735000000004</v>
      </c>
      <c r="CQ94" s="5">
        <v>75</v>
      </c>
      <c r="CR94" s="5">
        <f t="shared" ref="CR94:CR95" si="834">SUM(CQ94/12*9*$D94*$F94*$G94*$I94*CR$12)+SUM(CQ94/12*3*$E94*$F94*$G94*$I94*CR$12)</f>
        <v>404780.51250000001</v>
      </c>
      <c r="CS94" s="5">
        <v>9</v>
      </c>
      <c r="CT94" s="5">
        <f t="shared" ref="CT94:CT95" si="835">SUM(CS94/12*9*$D94*$F94*$G94*$I94*CT$12)+SUM(CS94/12*3*$E94*$F94*$G94*$I94*CT$12)</f>
        <v>48573.661500000002</v>
      </c>
      <c r="CU94" s="5">
        <v>20</v>
      </c>
      <c r="CV94" s="5">
        <f t="shared" ref="CV94:CV95" si="836">SUM(CU94/12*9*$D94*$F94*$G94*$I94*CV$12)+SUM(CU94/12*3*$E94*$F94*$G94*$I94*CV$12)</f>
        <v>107941.46999999999</v>
      </c>
      <c r="CW94" s="5">
        <v>4</v>
      </c>
      <c r="CX94" s="5">
        <f t="shared" ref="CX94:CX95" si="837">SUM(CW94/12*9*$D94*$F94*$G94*$I94*CX$12)+SUM(CW94/12*3*$E94*$F94*$G94*$I94*CX$12)</f>
        <v>21588.294000000002</v>
      </c>
      <c r="CY94" s="5"/>
      <c r="CZ94" s="5">
        <f t="shared" ref="CZ94:CZ95" si="838">SUM(CY94/12*9*$D94*$F94*$G94*$I94*CZ$12)+SUM(CY94/12*3*$E94*$F94*$G94*$I94*CZ$12)</f>
        <v>0</v>
      </c>
      <c r="DA94" s="5"/>
      <c r="DB94" s="5">
        <f t="shared" ref="DB94:DB95" si="839">SUM(DA94/12*9*$D94*$F94*$G94*$J94*DB$12)+SUM(DA94/12*3*$E94*$F94*$G94*$J94*DB$12)</f>
        <v>0</v>
      </c>
      <c r="DC94" s="5"/>
      <c r="DD94" s="5">
        <f t="shared" ref="DD94:DD95" si="840">SUM(DC94/12*9*$D94*$F94*$G94*$J94*DD$12)+SUM(DC94/12*3*$E94*$F94*$G94*$J94*DD$12)</f>
        <v>0</v>
      </c>
      <c r="DE94" s="5"/>
      <c r="DF94" s="5">
        <f t="shared" ref="DF94:DF95" si="841">SUM(DE94/12*9*$D94*$F94*$G94*$I94*DF$12)+SUM(DE94/12*3*$E94*$F94*$G94*$I94*DF$12)</f>
        <v>0</v>
      </c>
      <c r="DG94" s="5"/>
      <c r="DH94" s="5">
        <f t="shared" ref="DH94:DH95" si="842">SUM(DG94/12*9*$D94*$F94*$G94*$J94*DH$12)+SUM(DG94/12*3*$E94*$F94*$G94*$J94*DH$12)</f>
        <v>0</v>
      </c>
      <c r="DI94" s="5">
        <v>1</v>
      </c>
      <c r="DJ94" s="5">
        <f t="shared" ref="DJ94:DJ95" si="843">SUM(DI94/12*9*$D94*$F94*$G94*$J94*DJ$12)+SUM(DI94/12*3*$E94*$F94*$G94*$J94*DJ$12)</f>
        <v>6476.4881999999998</v>
      </c>
      <c r="DK94" s="5">
        <v>4</v>
      </c>
      <c r="DL94" s="5">
        <f t="shared" ref="DL94:DL95" si="844">SUM(DK94/12*9*$D94*$F94*$G94*$J94*DL$12)+SUM(DK94/12*3*$E94*$F94*$G94*$J94*DL$12)</f>
        <v>25905.952799999999</v>
      </c>
      <c r="DM94" s="5"/>
      <c r="DN94" s="5">
        <f t="shared" ref="DN94:DN95" si="845">SUM(DM94/12*9*$D94*$F94*$G94*$J94*DN$12)+SUM(DM94/12*3*$E94*$F94*$G94*$J94*DN$12)</f>
        <v>0</v>
      </c>
      <c r="DO94" s="5">
        <v>150</v>
      </c>
      <c r="DP94" s="5">
        <f t="shared" ref="DP94:DP95" si="846">SUM(DO94/12*9*$D94*$F94*$G94*$I94*DP$12)+SUM(DO94/12*3*$E94*$F94*$G94*$I94*DP$12)</f>
        <v>809561.02500000002</v>
      </c>
      <c r="DQ94" s="5">
        <v>16</v>
      </c>
      <c r="DR94" s="5">
        <f t="shared" ref="DR94:DR95" si="847">SUM(DQ94/12*9*$D94*$F94*$G94*$I94*DR$12)+SUM(DQ94/12*3*$E94*$F94*$G94*$I94*DR$12)</f>
        <v>86353.176000000007</v>
      </c>
      <c r="DS94" s="5"/>
      <c r="DT94" s="5">
        <f t="shared" ref="DT94:DT95" si="848">SUM(DS94/12*9*$D94*$F94*$G94*$J94*DT$12)+SUM(DS94/12*3*$E94*$F94*$G94*$J94*DT$12)</f>
        <v>0</v>
      </c>
      <c r="DU94" s="5"/>
      <c r="DV94" s="5">
        <f t="shared" ref="DV94:DV95" si="849">SUM(DU94/12*9*$D94*$F94*$G94*$J94*DV$12)+SUM(DU94/12*3*$E94*$F94*$G94*$J94*DV$12)</f>
        <v>0</v>
      </c>
      <c r="DW94" s="5"/>
      <c r="DX94" s="5">
        <f t="shared" ref="DX94:DX95" si="850">SUM(DW94/12*9*$D94*$F94*$G94*$J94*DX$12)+SUM(DW94/12*3*$E94*$F94*$G94*$J94*DX$12)</f>
        <v>0</v>
      </c>
      <c r="DY94" s="5"/>
      <c r="DZ94" s="5">
        <f t="shared" ref="DZ94:DZ95" si="851">SUM(DY94/12*9*$D94*$F94*$G94*$K94*DZ$12)+SUM(DY94/12*3*$E94*$F94*$G94*$K94*DZ$12)</f>
        <v>0</v>
      </c>
      <c r="EA94" s="6">
        <v>5</v>
      </c>
      <c r="EB94" s="5">
        <f t="shared" ref="EB94:EB95" si="852">SUM(EA94/12*9*$D94*$F94*$G94*$L94*EB$12)+SUM(EA94/12*3*$E94*$F94*$G94*$L94*EB$12)</f>
        <v>49537.424624999992</v>
      </c>
      <c r="EC94" s="5"/>
      <c r="ED94" s="5">
        <f t="shared" ref="ED94:ED95" si="853">SUM(EC94/12*9*$D94*$F94*$G94*$I94*ED$12)+SUM(EC94/12*3*$E94*$F94*$G94*$I94*ED$12)</f>
        <v>0</v>
      </c>
      <c r="EE94" s="5"/>
      <c r="EF94" s="5">
        <f t="shared" ref="EF94:EF95" si="854">SUM(EE94/12*9*$D94*$F94*$G94*$I94*EF$12)+SUM(EE94/12*3*$E94*$F94*$G94*$I94*EF$12)</f>
        <v>0</v>
      </c>
      <c r="EG94" s="7">
        <f t="shared" ref="EG94:EH99" si="855">SUM(Q94,W94,S94,M94,O94,BS94,CO94,DE94,DQ94,BU94,DO94,BG94,AW94,AO94,AQ94,AS94,BI94,CM94,U94,DW94,DC94,BW94,DU94,CE94,DG94,DK94,DI94,AC94,AE94,AG94,AI94,Y94,AK94,AM94,CG94,DY94,EA94,AU94,DS94,BK94,AY94,BA94,CQ94,CS94,CU94,CW94,CY94,BM94,BC94,BO94,BE94,BQ94,CI94,CC94,CK94,AA94,BY94,DA94,DM94,CA94,EC94,EE94)</f>
        <v>957</v>
      </c>
      <c r="EH94" s="7">
        <f t="shared" si="855"/>
        <v>5321398.8194249999</v>
      </c>
      <c r="EJ94" s="26"/>
    </row>
    <row r="95" spans="1:140" ht="30" x14ac:dyDescent="0.25">
      <c r="A95" s="3"/>
      <c r="B95" s="3">
        <v>62</v>
      </c>
      <c r="C95" s="34" t="s">
        <v>234</v>
      </c>
      <c r="D95" s="30">
        <f t="shared" si="725"/>
        <v>9860</v>
      </c>
      <c r="E95" s="30">
        <v>9959</v>
      </c>
      <c r="F95" s="4">
        <v>0.96</v>
      </c>
      <c r="G95" s="8">
        <v>0.9</v>
      </c>
      <c r="H95" s="8">
        <v>1</v>
      </c>
      <c r="I95" s="30">
        <v>1.4</v>
      </c>
      <c r="J95" s="30">
        <v>1.68</v>
      </c>
      <c r="K95" s="30">
        <v>2.23</v>
      </c>
      <c r="L95" s="30">
        <v>2.57</v>
      </c>
      <c r="M95" s="9"/>
      <c r="N95" s="5">
        <f t="shared" si="793"/>
        <v>0</v>
      </c>
      <c r="O95" s="5">
        <v>1163</v>
      </c>
      <c r="P95" s="5">
        <f t="shared" si="794"/>
        <v>13905518.356799997</v>
      </c>
      <c r="Q95" s="9"/>
      <c r="R95" s="5">
        <f t="shared" si="795"/>
        <v>0</v>
      </c>
      <c r="S95" s="9"/>
      <c r="T95" s="5">
        <f t="shared" si="796"/>
        <v>0</v>
      </c>
      <c r="U95" s="9"/>
      <c r="V95" s="5">
        <f t="shared" si="797"/>
        <v>0</v>
      </c>
      <c r="W95" s="9"/>
      <c r="X95" s="5">
        <f t="shared" si="798"/>
        <v>0</v>
      </c>
      <c r="Y95" s="9"/>
      <c r="Z95" s="5">
        <f t="shared" si="799"/>
        <v>0</v>
      </c>
      <c r="AA95" s="9"/>
      <c r="AB95" s="5">
        <f t="shared" si="800"/>
        <v>0</v>
      </c>
      <c r="AC95" s="9"/>
      <c r="AD95" s="5">
        <f t="shared" si="801"/>
        <v>0</v>
      </c>
      <c r="AE95" s="9"/>
      <c r="AF95" s="5">
        <f t="shared" si="802"/>
        <v>0</v>
      </c>
      <c r="AG95" s="9"/>
      <c r="AH95" s="5">
        <f t="shared" si="803"/>
        <v>0</v>
      </c>
      <c r="AI95" s="9"/>
      <c r="AJ95" s="5">
        <f t="shared" si="804"/>
        <v>0</v>
      </c>
      <c r="AK95" s="9"/>
      <c r="AL95" s="5">
        <f t="shared" si="805"/>
        <v>0</v>
      </c>
      <c r="AM95" s="9"/>
      <c r="AN95" s="5">
        <f t="shared" si="806"/>
        <v>0</v>
      </c>
      <c r="AO95" s="9"/>
      <c r="AP95" s="5">
        <f t="shared" si="807"/>
        <v>0</v>
      </c>
      <c r="AQ95" s="9"/>
      <c r="AR95" s="5">
        <f t="shared" si="808"/>
        <v>0</v>
      </c>
      <c r="AS95" s="9"/>
      <c r="AT95" s="5">
        <f t="shared" si="809"/>
        <v>0</v>
      </c>
      <c r="AU95" s="9"/>
      <c r="AV95" s="5">
        <f t="shared" si="810"/>
        <v>0</v>
      </c>
      <c r="AW95" s="9"/>
      <c r="AX95" s="5">
        <f t="shared" si="811"/>
        <v>0</v>
      </c>
      <c r="AY95" s="9"/>
      <c r="AZ95" s="5">
        <f t="shared" si="812"/>
        <v>0</v>
      </c>
      <c r="BA95" s="9"/>
      <c r="BB95" s="5">
        <f t="shared" si="813"/>
        <v>0</v>
      </c>
      <c r="BC95" s="9"/>
      <c r="BD95" s="5">
        <f t="shared" si="814"/>
        <v>0</v>
      </c>
      <c r="BE95" s="9"/>
      <c r="BF95" s="5">
        <f t="shared" si="815"/>
        <v>0</v>
      </c>
      <c r="BG95" s="9"/>
      <c r="BH95" s="5">
        <f t="shared" si="816"/>
        <v>0</v>
      </c>
      <c r="BI95" s="9"/>
      <c r="BJ95" s="5">
        <f t="shared" si="817"/>
        <v>0</v>
      </c>
      <c r="BK95" s="9"/>
      <c r="BL95" s="5">
        <f t="shared" si="818"/>
        <v>0</v>
      </c>
      <c r="BM95" s="9"/>
      <c r="BN95" s="5">
        <f t="shared" si="819"/>
        <v>0</v>
      </c>
      <c r="BO95" s="9"/>
      <c r="BP95" s="5">
        <f t="shared" si="820"/>
        <v>0</v>
      </c>
      <c r="BQ95" s="9"/>
      <c r="BR95" s="5">
        <f t="shared" si="821"/>
        <v>0</v>
      </c>
      <c r="BS95" s="9"/>
      <c r="BT95" s="5">
        <f t="shared" si="822"/>
        <v>0</v>
      </c>
      <c r="BU95" s="9"/>
      <c r="BV95" s="5">
        <f t="shared" si="823"/>
        <v>0</v>
      </c>
      <c r="BW95" s="9"/>
      <c r="BX95" s="5">
        <f t="shared" si="824"/>
        <v>0</v>
      </c>
      <c r="BY95" s="9"/>
      <c r="BZ95" s="5">
        <f t="shared" si="825"/>
        <v>0</v>
      </c>
      <c r="CA95" s="5"/>
      <c r="CB95" s="5">
        <f t="shared" si="826"/>
        <v>0</v>
      </c>
      <c r="CC95" s="9"/>
      <c r="CD95" s="5">
        <f t="shared" si="827"/>
        <v>0</v>
      </c>
      <c r="CE95" s="9"/>
      <c r="CF95" s="5">
        <f t="shared" si="828"/>
        <v>0</v>
      </c>
      <c r="CG95" s="9"/>
      <c r="CH95" s="5">
        <f t="shared" si="829"/>
        <v>0</v>
      </c>
      <c r="CI95" s="9"/>
      <c r="CJ95" s="5">
        <f t="shared" si="830"/>
        <v>0</v>
      </c>
      <c r="CK95" s="5">
        <v>222</v>
      </c>
      <c r="CL95" s="5">
        <f t="shared" si="831"/>
        <v>2654363.7791999998</v>
      </c>
      <c r="CM95" s="9"/>
      <c r="CN95" s="5">
        <f t="shared" si="832"/>
        <v>0</v>
      </c>
      <c r="CO95" s="9"/>
      <c r="CP95" s="5">
        <f t="shared" si="833"/>
        <v>0</v>
      </c>
      <c r="CQ95" s="9"/>
      <c r="CR95" s="5">
        <f t="shared" si="834"/>
        <v>0</v>
      </c>
      <c r="CS95" s="9"/>
      <c r="CT95" s="5">
        <f t="shared" si="835"/>
        <v>0</v>
      </c>
      <c r="CU95" s="9"/>
      <c r="CV95" s="5">
        <f t="shared" si="836"/>
        <v>0</v>
      </c>
      <c r="CW95" s="9"/>
      <c r="CX95" s="5">
        <f t="shared" si="837"/>
        <v>0</v>
      </c>
      <c r="CY95" s="9"/>
      <c r="CZ95" s="5">
        <f t="shared" si="838"/>
        <v>0</v>
      </c>
      <c r="DA95" s="9"/>
      <c r="DB95" s="5">
        <f t="shared" si="839"/>
        <v>0</v>
      </c>
      <c r="DC95" s="9"/>
      <c r="DD95" s="5">
        <f t="shared" si="840"/>
        <v>0</v>
      </c>
      <c r="DE95" s="9"/>
      <c r="DF95" s="5">
        <f t="shared" si="841"/>
        <v>0</v>
      </c>
      <c r="DG95" s="9"/>
      <c r="DH95" s="5">
        <f t="shared" si="842"/>
        <v>0</v>
      </c>
      <c r="DI95" s="9"/>
      <c r="DJ95" s="5">
        <f t="shared" si="843"/>
        <v>0</v>
      </c>
      <c r="DK95" s="9"/>
      <c r="DL95" s="5">
        <f t="shared" si="844"/>
        <v>0</v>
      </c>
      <c r="DM95" s="9"/>
      <c r="DN95" s="5">
        <f t="shared" si="845"/>
        <v>0</v>
      </c>
      <c r="DO95" s="5">
        <v>120</v>
      </c>
      <c r="DP95" s="5">
        <f t="shared" si="846"/>
        <v>1434791.2319999998</v>
      </c>
      <c r="DQ95" s="9"/>
      <c r="DR95" s="5">
        <f t="shared" si="847"/>
        <v>0</v>
      </c>
      <c r="DS95" s="9"/>
      <c r="DT95" s="5">
        <f t="shared" si="848"/>
        <v>0</v>
      </c>
      <c r="DU95" s="9"/>
      <c r="DV95" s="5">
        <f t="shared" si="849"/>
        <v>0</v>
      </c>
      <c r="DW95" s="9"/>
      <c r="DX95" s="5">
        <f t="shared" si="850"/>
        <v>0</v>
      </c>
      <c r="DY95" s="9"/>
      <c r="DZ95" s="5">
        <f t="shared" si="851"/>
        <v>0</v>
      </c>
      <c r="EA95" s="12"/>
      <c r="EB95" s="5">
        <f t="shared" si="852"/>
        <v>0</v>
      </c>
      <c r="EC95" s="5"/>
      <c r="ED95" s="5">
        <f t="shared" si="853"/>
        <v>0</v>
      </c>
      <c r="EE95" s="5"/>
      <c r="EF95" s="5">
        <f t="shared" si="854"/>
        <v>0</v>
      </c>
      <c r="EG95" s="7">
        <f t="shared" si="855"/>
        <v>1505</v>
      </c>
      <c r="EH95" s="7">
        <f t="shared" si="855"/>
        <v>17994673.367999997</v>
      </c>
      <c r="EJ95" s="26"/>
    </row>
    <row r="96" spans="1:140" ht="30" x14ac:dyDescent="0.25">
      <c r="A96" s="3"/>
      <c r="B96" s="3">
        <v>63</v>
      </c>
      <c r="C96" s="34" t="s">
        <v>235</v>
      </c>
      <c r="D96" s="30">
        <f t="shared" si="725"/>
        <v>9860</v>
      </c>
      <c r="E96" s="30">
        <v>9959</v>
      </c>
      <c r="F96" s="4">
        <v>1.44</v>
      </c>
      <c r="G96" s="8">
        <v>1</v>
      </c>
      <c r="H96" s="8">
        <v>1</v>
      </c>
      <c r="I96" s="30">
        <v>1.4</v>
      </c>
      <c r="J96" s="30">
        <v>1.68</v>
      </c>
      <c r="K96" s="30">
        <v>2.23</v>
      </c>
      <c r="L96" s="30">
        <v>2.57</v>
      </c>
      <c r="M96" s="9"/>
      <c r="N96" s="5">
        <f t="shared" ref="N96:N97" si="856">SUM(M96/12*5*$D96*$F96*$G96*$I96*N$12)+SUM(M96/12*4*$D96*$F96*$H96*$I96*N$12)+SUM(M96/12*3*$E96*$F96*$H96*$I96*N$12)</f>
        <v>0</v>
      </c>
      <c r="O96" s="5">
        <v>175</v>
      </c>
      <c r="P96" s="5">
        <f t="shared" ref="P96:P97" si="857">SUM(O96/12*5*$D96*$F96*$G96*$I96*P$12)+SUM(O96/12*4*$D96*$F96*$H96*$I96*P$12)+SUM(O96/12*3*$E96*$F96*$H96*$I96*P$12)</f>
        <v>3487339.8</v>
      </c>
      <c r="Q96" s="9"/>
      <c r="R96" s="5">
        <f t="shared" ref="R96:R97" si="858">SUM(Q96/12*5*$D96*$F96*$G96*$I96*R$12)+SUM(Q96/12*4*$D96*$F96*$H96*$I96*R$12)+SUM(Q96/12*3*$E96*$F96*$H96*$I96*R$12)</f>
        <v>0</v>
      </c>
      <c r="S96" s="9"/>
      <c r="T96" s="5">
        <f t="shared" ref="T96:T97" si="859">SUM(S96/12*5*$D96*$F96*$G96*$I96*T$12)+SUM(S96/12*4*$D96*$F96*$H96*$I96*T$12)+SUM(S96/12*3*$E96*$F96*$H96*$I96*T$12)</f>
        <v>0</v>
      </c>
      <c r="U96" s="9"/>
      <c r="V96" s="5">
        <f t="shared" ref="V96:V97" si="860">SUM(U96/12*5*$D96*$F96*$G96*$I96*V$12)+SUM(U96/12*4*$D96*$F96*$H96*$I96*V$12)+SUM(U96/12*3*$E96*$F96*$H96*$I96*V$12)</f>
        <v>0</v>
      </c>
      <c r="W96" s="9"/>
      <c r="X96" s="5">
        <f t="shared" ref="X96:X97" si="861">SUM(W96/12*5*$D96*$F96*$G96*$I96*X$12)+SUM(W96/12*4*$D96*$F96*$H96*$I96*X$12)+SUM(W96/12*3*$E96*$F96*$H96*$I96*X$12)</f>
        <v>0</v>
      </c>
      <c r="Y96" s="9"/>
      <c r="Z96" s="5">
        <f t="shared" ref="Z96:Z97" si="862">SUM(Y96/12*5*$D96*$F96*$G96*$J96*Z$12)+SUM(Y96/12*4*$D96*$F96*$H96*$J96*Z$12)+SUM(Y96/12*3*$E96*$F96*$H96*$J96*Z$12)</f>
        <v>0</v>
      </c>
      <c r="AA96" s="9"/>
      <c r="AB96" s="5">
        <f t="shared" ref="AB96:AB97" si="863">SUM(AA96/12*5*$D96*$F96*$G96*$I96*AB$12)+SUM(AA96/12*4*$D96*$F96*$H96*$I96*AB$12)+SUM(AA96/12*3*$E96*$F96*$H96*$I96*AB$12)</f>
        <v>0</v>
      </c>
      <c r="AC96" s="9"/>
      <c r="AD96" s="5">
        <f t="shared" ref="AD96:AD97" si="864">SUM(AC96/12*5*$D96*$F96*$G96*$J96*AD$12)+SUM(AC96/12*4*$D96*$F96*$H96*$J96*AD$12)+SUM(AC96/12*3*$E96*$F96*$H96*$J96*AD$12)</f>
        <v>0</v>
      </c>
      <c r="AE96" s="9"/>
      <c r="AF96" s="5">
        <f t="shared" ref="AF96:AF97" si="865">SUM(AE96/12*5*$D96*$F96*$G96*$J96*AF$12)+SUM(AE96/12*4*$D96*$F96*$H96*$J96*AF$12)+SUM(AE96/12*3*$E96*$F96*$H96*$J96*AF$12)</f>
        <v>0</v>
      </c>
      <c r="AG96" s="9"/>
      <c r="AH96" s="5">
        <f t="shared" ref="AH96:AH97" si="866">SUM(AG96/12*5*$D96*$F96*$G96*$J96*AH$12)+SUM(AG96/12*4*$D96*$F96*$H96*$J96*AH$12)+SUM(AG96/12*3*$E96*$F96*$H96*$J96*AH$12)</f>
        <v>0</v>
      </c>
      <c r="AI96" s="9"/>
      <c r="AJ96" s="5">
        <f t="shared" ref="AJ96:AJ97" si="867">SUM(AI96/12*5*$D96*$F96*$G96*$J96*AJ$12)+SUM(AI96/12*4*$D96*$F96*$H96*$J96*AJ$12)+SUM(AI96/12*3*$E96*$F96*$H96*$J96*AJ$12)</f>
        <v>0</v>
      </c>
      <c r="AK96" s="9"/>
      <c r="AL96" s="5">
        <f t="shared" ref="AL96:AL97" si="868">SUM(AK96/12*5*$D96*$F96*$G96*$J96*AL$12)+SUM(AK96/12*4*$D96*$F96*$H96*$J96*AL$12)+SUM(AK96/12*3*$E96*$F96*$H96*$J96*AL$12)</f>
        <v>0</v>
      </c>
      <c r="AM96" s="9"/>
      <c r="AN96" s="5">
        <f t="shared" ref="AN96:AN97" si="869">SUM(AM96/12*5*$D96*$F96*$G96*$J96*AN$12)+SUM(AM96/12*4*$D96*$F96*$H96*$J96*AN$12)+SUM(AM96/12*3*$E96*$F96*$H96*$J96*AN$12)</f>
        <v>0</v>
      </c>
      <c r="AO96" s="9"/>
      <c r="AP96" s="5">
        <f t="shared" ref="AP96:AP97" si="870">SUM(AO96/12*5*$D96*$F96*$G96*$I96*AP$12)+SUM(AO96/12*4*$D96*$F96*$H96*$I96*AP$12)+SUM(AO96/12*3*$E96*$F96*$H96*$I96*AP$12)</f>
        <v>0</v>
      </c>
      <c r="AQ96" s="9"/>
      <c r="AR96" s="5">
        <f t="shared" ref="AR96:AR97" si="871">SUM(AQ96/12*5*$D96*$F96*$G96*$I96*AR$12)+SUM(AQ96/12*4*$D96*$F96*$H96*$I96*AR$12)+SUM(AQ96/12*3*$E96*$F96*$H96*$I96*AR$12)</f>
        <v>0</v>
      </c>
      <c r="AS96" s="9"/>
      <c r="AT96" s="5">
        <f t="shared" ref="AT96:AT97" si="872">SUM(AS96/12*5*$D96*$F96*$G96*$I96*AT$12)+SUM(AS96/12*4*$D96*$F96*$H96*$I96*AT$12)+SUM(AS96/12*3*$E96*$F96*$H96*$I96*AT$12)</f>
        <v>0</v>
      </c>
      <c r="AU96" s="9"/>
      <c r="AV96" s="5">
        <f t="shared" ref="AV96:AV97" si="873">SUM(AU96/12*5*$D96*$F96*$G96*$J96*AV$12)+SUM(AU96/12*4*$D96*$F96*$H96*$J96*AV$12)+SUM(AU96/12*3*$E96*$F96*$H96*$J96*AV$12)</f>
        <v>0</v>
      </c>
      <c r="AW96" s="9"/>
      <c r="AX96" s="5">
        <f t="shared" ref="AX96:AX97" si="874">SUM(AW96/12*5*$D96*$F96*$G96*$I96*AX$12)+SUM(AW96/12*4*$D96*$F96*$H96*$I96*AX$12)+SUM(AW96/12*3*$E96*$F96*$H96*$I96*AX$12)</f>
        <v>0</v>
      </c>
      <c r="AY96" s="9"/>
      <c r="AZ96" s="5">
        <f t="shared" ref="AZ96:AZ97" si="875">SUM(AY96/12*5*$D96*$F96*$G96*$I96*AZ$12)+SUM(AY96/12*4*$D96*$F96*$H96*$I96*AZ$12)+SUM(AY96/12*3*$E96*$F96*$H96*$I96*AZ$12)</f>
        <v>0</v>
      </c>
      <c r="BA96" s="9"/>
      <c r="BB96" s="5">
        <f t="shared" ref="BB96:BB97" si="876">SUM(BA96/12*5*$D96*$F96*$G96*$I96*BB$12)+SUM(BA96/12*4*$D96*$F96*$H96*$I96*BB$12)+SUM(BA96/12*3*$E96*$F96*$H96*$I96*BB$12)</f>
        <v>0</v>
      </c>
      <c r="BC96" s="9"/>
      <c r="BD96" s="5">
        <f t="shared" ref="BD96:BD97" si="877">SUM(BC96/12*5*$D96*$F96*$G96*$I96*BD$12)+SUM(BC96/12*4*$D96*$F96*$H96*$I96*BD$12)+SUM(BC96/12*3*$E96*$F96*$H96*$I96*BD$12)</f>
        <v>0</v>
      </c>
      <c r="BE96" s="9"/>
      <c r="BF96" s="5">
        <f t="shared" ref="BF96:BF97" si="878">SUM(BE96/12*5*$D96*$F96*$G96*$I96*BF$12)+SUM(BE96/12*4*$D96*$F96*$H96*$I96*BF$12)+SUM(BE96/12*3*$E96*$F96*$H96*$I96*BF$12)</f>
        <v>0</v>
      </c>
      <c r="BG96" s="9"/>
      <c r="BH96" s="5">
        <f t="shared" ref="BH96:BH97" si="879">SUM(BG96/12*5*$D96*$F96*$G96*$I96*BH$12)+SUM(BG96/12*4*$D96*$F96*$H96*$I96*BH$12)+SUM(BG96/12*3*$E96*$F96*$H96*$I96*BH$12)</f>
        <v>0</v>
      </c>
      <c r="BI96" s="9"/>
      <c r="BJ96" s="5">
        <f t="shared" ref="BJ96:BJ97" si="880">SUM(BI96/12*5*$D96*$F96*$G96*$I96*BJ$12)+SUM(BI96/12*4*$D96*$F96*$H96*$I96*BJ$12)+SUM(BI96/12*3*$E96*$F96*$H96*$I96*BJ$12)</f>
        <v>0</v>
      </c>
      <c r="BK96" s="9"/>
      <c r="BL96" s="5">
        <f t="shared" ref="BL96:BL97" si="881">SUM(BK96/12*5*$D96*$F96*$G96*$I96*BL$12)+SUM(BK96/12*4*$D96*$F96*$H96*$I96*BL$12)+SUM(BK96/12*3*$E96*$F96*$H96*$I96*BL$12)</f>
        <v>0</v>
      </c>
      <c r="BM96" s="9"/>
      <c r="BN96" s="5">
        <f t="shared" ref="BN96:BN97" si="882">SUM(BM96/12*5*$D96*$F96*$G96*$I96*BN$12)+SUM(BM96/12*4*$D96*$F96*$H96*$I96*BN$12)+SUM(BM96/12*3*$E96*$F96*$H96*$I96*BN$12)</f>
        <v>0</v>
      </c>
      <c r="BO96" s="9"/>
      <c r="BP96" s="5">
        <f t="shared" ref="BP96:BP97" si="883">SUM(BO96/12*5*$D96*$F96*$G96*$I96*BP$12)+SUM(BO96/12*4*$D96*$F96*$H96*$I96*BP$12)+SUM(BO96/12*3*$E96*$F96*$H96*$I96*BP$12)</f>
        <v>0</v>
      </c>
      <c r="BQ96" s="9"/>
      <c r="BR96" s="5">
        <f t="shared" ref="BR96:BR97" si="884">SUM(BQ96/12*5*$D96*$F96*$G96*$I96*BR$12)+SUM(BQ96/12*4*$D96*$F96*$H96*$I96*BR$12)+SUM(BQ96/12*3*$E96*$F96*$H96*$I96*BR$12)</f>
        <v>0</v>
      </c>
      <c r="BS96" s="9"/>
      <c r="BT96" s="5">
        <f t="shared" ref="BT96:BT97" si="885">SUM(BS96/12*5*$D96*$F96*$G96*$I96*BT$12)+SUM(BS96/12*4*$D96*$F96*$H96*$I96*BT$12)+SUM(BS96/12*3*$E96*$F96*$H96*$I96*BT$12)</f>
        <v>0</v>
      </c>
      <c r="BU96" s="9"/>
      <c r="BV96" s="5">
        <f t="shared" ref="BV96:BV97" si="886">SUM(BU96/12*5*$D96*$F96*$G96*$I96*BV$12)*SUM(BU96/12*4*$D96*$F96*$H96*$I96*BV$12)+SUM(BU96/12*3*$E96*$F96*$H96*$I96*BV$12)</f>
        <v>0</v>
      </c>
      <c r="BW96" s="9"/>
      <c r="BX96" s="5">
        <f t="shared" ref="BX96:BX97" si="887">SUM(BW96/12*5*$D96*$F96*$G96*$J96*BX$12)+SUM(BW96/12*4*$D96*$F96*$H96*$J96*BX$12)+SUM(BW96/12*3*$E96*$F96*$H96*$J96*BX$12)</f>
        <v>0</v>
      </c>
      <c r="BY96" s="9"/>
      <c r="BZ96" s="5">
        <f t="shared" ref="BZ96:BZ97" si="888">SUM(BY96/12*5*$D96*$F96*$G96*$I96*BZ$12)+SUM(BY96/12*4*$D96*$F96*$H96*$I96*BZ$12)+SUM(BY96/12*3*$E96*$F96*$H96*$I96*BZ$12)</f>
        <v>0</v>
      </c>
      <c r="CA96" s="5"/>
      <c r="CB96" s="5">
        <f t="shared" ref="CB96:CB97" si="889">SUM(CA96/12*5*$D96*$F96*$G96*$I96*CB$12)+SUM(CA96/12*4*$D96*$F96*$H96*$I96*CB$12)+SUM(CA96/12*3*$E96*$F96*$H96*$I96*CB$12)</f>
        <v>0</v>
      </c>
      <c r="CC96" s="9"/>
      <c r="CD96" s="5">
        <f t="shared" ref="CD96:CD97" si="890">SUM(CC96/12*5*$D96*$F96*$G96*$I96*CD$12)+SUM(CC96/12*4*$D96*$F96*$H96*$I96*CD$12)+SUM(CC96/12*3*$E96*$F96*$H96*$I96*CD$12)</f>
        <v>0</v>
      </c>
      <c r="CE96" s="9"/>
      <c r="CF96" s="5">
        <f t="shared" ref="CF96:CF97" si="891">SUM(CE96/12*5*$D96*$F96*$G96*$J96*CF$12)+SUM(CE96/12*4*$D96*$F96*$H96*$J96*CF$12)+SUM(CE96/12*3*$E96*$F96*$H96*$J96*CF$12)</f>
        <v>0</v>
      </c>
      <c r="CG96" s="9"/>
      <c r="CH96" s="5">
        <f t="shared" ref="CH96:CH97" si="892">SUM(CG96/12*5*$D96*$F96*$G96*$J96*CH$12)+SUM(CG96/12*4*$D96*$F96*$H96*$J96*CH$12)+SUM(CG96/12*3*$E96*$F96*$H96*$J96*CH$12)</f>
        <v>0</v>
      </c>
      <c r="CI96" s="9"/>
      <c r="CJ96" s="5">
        <f t="shared" ref="CJ96:CJ97" si="893">SUM(CI96/12*5*$D96*$F96*$G96*$I96*CJ$12)+SUM(CI96/12*4*$D96*$F96*$H96*$I96*CJ$12)+SUM(CI96/12*3*$E96*$F96*$H96*$I96*CJ$12)</f>
        <v>0</v>
      </c>
      <c r="CK96" s="5">
        <v>6</v>
      </c>
      <c r="CL96" s="5">
        <f t="shared" ref="CL96:CL97" si="894">SUM(CK96/12*5*$D96*$F96*$G96*$I96*CL$12)+SUM(CK96/12*4*$D96*$F96*$H96*$I96*CL$12)+SUM(CK96/12*3*$E96*$F96*$H96*$I96*CL$12)</f>
        <v>119565.93599999999</v>
      </c>
      <c r="CM96" s="9"/>
      <c r="CN96" s="5">
        <f t="shared" ref="CN96:CN97" si="895">SUM(CM96/12*5*$D96*$F96*$G96*$I96*CN$12)+SUM(CM96/12*4*$D96*$F96*$H96*$I96*CN$12)+SUM(CM96/12*3*$E96*$F96*$H96*$I96*CN$12)</f>
        <v>0</v>
      </c>
      <c r="CO96" s="9"/>
      <c r="CP96" s="5">
        <f t="shared" ref="CP96:CP97" si="896">SUM(CO96/12*5*$D96*$F96*$G96*$I96*CP$12)+SUM(CO96/12*4*$D96*$F96*$H96*$I96*CP$12)+SUM(CO96/12*3*$E96*$F96*$H96*$I96*CP$12)</f>
        <v>0</v>
      </c>
      <c r="CQ96" s="9"/>
      <c r="CR96" s="5">
        <f t="shared" ref="CR96:CR97" si="897">SUM(CQ96/12*5*$D96*$F96*$G96*$I96*CR$12)+SUM(CQ96/12*4*$D96*$F96*$H96*$I96*CR$12)+SUM(CQ96/12*3*$E96*$F96*$H96*$I96*CR$12)</f>
        <v>0</v>
      </c>
      <c r="CS96" s="9"/>
      <c r="CT96" s="5">
        <f t="shared" ref="CT96:CT97" si="898">SUM(CS96/12*5*$D96*$F96*$G96*$I96*CT$12)+SUM(CS96/12*4*$D96*$F96*$H96*$I96*CT$12)+SUM(CS96/12*3*$E96*$F96*$H96*$I96*CT$12)</f>
        <v>0</v>
      </c>
      <c r="CU96" s="9"/>
      <c r="CV96" s="5">
        <f t="shared" ref="CV96:CV97" si="899">SUM(CU96/12*5*$D96*$F96*$G96*$I96*CV$12)+SUM(CU96/12*4*$D96*$F96*$H96*$I96*CV$12)+SUM(CU96/12*3*$E96*$F96*$H96*$I96*CV$12)</f>
        <v>0</v>
      </c>
      <c r="CW96" s="9"/>
      <c r="CX96" s="5">
        <f t="shared" ref="CX96:CX97" si="900">SUM(CW96/12*5*$D96*$F96*$G96*$I96*CX$12)+SUM(CW96/12*4*$D96*$F96*$H96*$I96*CX$12)+SUM(CW96/12*3*$E96*$F96*$H96*$I96*CX$12)</f>
        <v>0</v>
      </c>
      <c r="CY96" s="9"/>
      <c r="CZ96" s="5">
        <f t="shared" ref="CZ96:CZ97" si="901">SUM(CY96/12*5*$D96*$F96*$G96*$I96*CZ$12)+SUM(CY96/12*4*$D96*$F96*$H96*$I96*CZ$12)+SUM(CY96/12*3*$E96*$F96*$H96*$I96*CZ$12)</f>
        <v>0</v>
      </c>
      <c r="DA96" s="9"/>
      <c r="DB96" s="5">
        <f t="shared" ref="DB96:DB97" si="902">SUM(DA96/12*5*$D96*$F96*$G96*$J96*DB$12)+SUM(DA96/12*4*$D96*$F96*$H96*$J96*DB$12)+SUM(DA96/12*3*$E96*$F96*$H96*$J96*DB$12)</f>
        <v>0</v>
      </c>
      <c r="DC96" s="9"/>
      <c r="DD96" s="5">
        <f t="shared" ref="DD96:DD97" si="903">SUM(DC96/12*5*$D96*$F96*$G96*$J96*DD$12)+SUM(DC96/12*4*$D96*$F96*$H96*$J96*DD$12)+SUM(DC96/12*3*$E96*$F96*$H96*$J96*DD$12)</f>
        <v>0</v>
      </c>
      <c r="DE96" s="9"/>
      <c r="DF96" s="5">
        <f t="shared" ref="DF96:DF97" si="904">SUM(DE96/12*5*$D96*$F96*$G96*$I96*DF$12)+SUM(DE96/12*4*$D96*$F96*$H96*$I96*DF$12)+SUM(DE96/12*3*$E96*$F96*$H96*$I96*DF$12)</f>
        <v>0</v>
      </c>
      <c r="DG96" s="9"/>
      <c r="DH96" s="5">
        <f t="shared" ref="DH96:DH97" si="905">SUM(DG96/12*5*$D96*$F96*$G96*$J96*DH$12)+SUM(DG96/12*4*$D96*$F96*$H96*$J96*DH$12)+SUM(DG96/12*3*$E96*$F96*$H96*$J96*DH$12)</f>
        <v>0</v>
      </c>
      <c r="DI96" s="9"/>
      <c r="DJ96" s="5">
        <f t="shared" ref="DJ96:DJ97" si="906">SUM(DI96/12*5*$D96*$F96*$G96*$J96*DJ$12)+SUM(DI96/12*4*$D96*$F96*$H96*$J96*DJ$12)+SUM(DI96/12*3*$E96*$F96*$H96*$J96*DJ$12)</f>
        <v>0</v>
      </c>
      <c r="DK96" s="9"/>
      <c r="DL96" s="5">
        <f t="shared" ref="DL96:DL97" si="907">SUM(DK96/12*5*$D96*$F96*$G96*$J96*DL$12)+SUM(DK96/12*4*$D96*$F96*$H96*$J96*DL$12)+SUM(DK96/12*3*$E96*$F96*$H96*$J96*DL$12)</f>
        <v>0</v>
      </c>
      <c r="DM96" s="9"/>
      <c r="DN96" s="5">
        <f t="shared" ref="DN96:DN97" si="908">SUM(DM96/12*5*$D96*$F96*$G96*$J96*DN$12)+SUM(DM96/12*4*$D96*$F96*$H96*$J96*DN$12)+SUM(DM96/12*3*$E96*$F96*$H96*$J96*DN$12)</f>
        <v>0</v>
      </c>
      <c r="DO96" s="5">
        <v>43</v>
      </c>
      <c r="DP96" s="5">
        <f t="shared" ref="DP96:DP97" si="909">SUM(DO96/12*5*$D96*$F96*$G96*$I96*DP$12)+SUM(DO96/12*4*$D96*$F96*$H96*$I96*DP$12)+SUM(DO96/12*3*$E96*$F96*$H96*$I96*DP$12)</f>
        <v>856889.20799999998</v>
      </c>
      <c r="DQ96" s="9"/>
      <c r="DR96" s="5">
        <f t="shared" ref="DR96:DR97" si="910">SUM(DQ96/12*5*$D96*$F96*$G96*$I96*DR$12)+SUM(DQ96/12*4*$D96*$F96*$H96*$I96*DR$12)+SUM(DQ96/12*3*$E96*$F96*$H96*$I96*DR$12)</f>
        <v>0</v>
      </c>
      <c r="DS96" s="9"/>
      <c r="DT96" s="5">
        <f t="shared" ref="DT96:DT97" si="911">SUM(DS96/12*5*$D96*$F96*$G96*$J96*DT$12)+SUM(DS96/12*4*$D96*$F96*$H96*$J96*DT$12)+SUM(DS96/12*3*$E96*$F96*$H96*$J96*DT$12)</f>
        <v>0</v>
      </c>
      <c r="DU96" s="9"/>
      <c r="DV96" s="5">
        <f t="shared" ref="DV96:DV97" si="912">SUM(DU96/12*5*$D96*$F96*$G96*$J96*DV$12)+SUM(DU96/12*4*$D96*$F96*$H96*$J96*DV$12)+SUM(DU96/12*3*$E96*$F96*$H96*$J96*DV$12)</f>
        <v>0</v>
      </c>
      <c r="DW96" s="9"/>
      <c r="DX96" s="5">
        <f t="shared" ref="DX96:DX97" si="913">SUM(DW96/12*5*$D96*$F96*$G96*$J96*DX$12)+SUM(DW96/12*4*$D96*$F96*$H96*$J96*DX$12)+SUM(DW96/12*3*$E96*$F96*$H96*$J96*DX$12)</f>
        <v>0</v>
      </c>
      <c r="DY96" s="9"/>
      <c r="DZ96" s="5">
        <f t="shared" ref="DZ96:DZ97" si="914">SUM(DY96/12*5*$D96*$F96*$G96*$K96*DZ$12)+SUM(DY96/12*4*$D96*$F96*$H96*$K96*DZ$12)+SUM(DY96/12*3*$E96*$F96*$H96*$K96*DZ$12)</f>
        <v>0</v>
      </c>
      <c r="EA96" s="12"/>
      <c r="EB96" s="5">
        <f t="shared" ref="EB96:EB97" si="915">SUM(EA96/12*5*$D96*$F96*$G96*$L96*EB$12)+SUM(EA96/12*4*$D96*$F96*$H96*$L96*EB$12)+SUM(EA96/12*3*$E96*$F96*$H96*$L96*EB$12)</f>
        <v>0</v>
      </c>
      <c r="EC96" s="5"/>
      <c r="ED96" s="5">
        <f t="shared" ref="ED96:ED97" si="916">SUM(EC96/12*5*$D96*$F96*$G96*$I96*ED$12)+SUM(EC96/12*4*$D96*$F96*$H96*$I96*ED$12)+SUM(EC96/12*3*$E96*$F96*$H96*$I96*ED$12)</f>
        <v>0</v>
      </c>
      <c r="EE96" s="5"/>
      <c r="EF96" s="5">
        <f t="shared" ref="EF96:EF97" si="917">SUM(EE96/12*5*$D96*$F96*$G96*$I96*EF$12)+SUM(EE96/12*4*$D96*$F96*$H96*$I96*EF$12)+SUM(EE96/12*3*$E96*$F96*$H96*$I96*EF$12)</f>
        <v>0</v>
      </c>
      <c r="EG96" s="7">
        <f t="shared" si="855"/>
        <v>224</v>
      </c>
      <c r="EH96" s="7">
        <f t="shared" si="855"/>
        <v>4463794.9439999992</v>
      </c>
      <c r="EJ96" s="26"/>
    </row>
    <row r="97" spans="1:140" ht="30" x14ac:dyDescent="0.25">
      <c r="A97" s="3"/>
      <c r="B97" s="3">
        <v>64</v>
      </c>
      <c r="C97" s="34" t="s">
        <v>236</v>
      </c>
      <c r="D97" s="30">
        <f t="shared" si="725"/>
        <v>9860</v>
      </c>
      <c r="E97" s="30">
        <v>9959</v>
      </c>
      <c r="F97" s="4">
        <v>1.95</v>
      </c>
      <c r="G97" s="8">
        <v>0.97</v>
      </c>
      <c r="H97" s="16">
        <v>0.97</v>
      </c>
      <c r="I97" s="30">
        <v>1.4</v>
      </c>
      <c r="J97" s="30">
        <v>1.68</v>
      </c>
      <c r="K97" s="30">
        <v>2.23</v>
      </c>
      <c r="L97" s="30">
        <v>2.57</v>
      </c>
      <c r="M97" s="9"/>
      <c r="N97" s="5">
        <f t="shared" si="856"/>
        <v>0</v>
      </c>
      <c r="O97" s="5">
        <f>1804-1154</f>
        <v>650</v>
      </c>
      <c r="P97" s="5">
        <f t="shared" si="857"/>
        <v>17014274.208749995</v>
      </c>
      <c r="Q97" s="9"/>
      <c r="R97" s="5">
        <f t="shared" si="858"/>
        <v>0</v>
      </c>
      <c r="S97" s="9"/>
      <c r="T97" s="5">
        <f t="shared" si="859"/>
        <v>0</v>
      </c>
      <c r="U97" s="9"/>
      <c r="V97" s="5">
        <f t="shared" si="860"/>
        <v>0</v>
      </c>
      <c r="W97" s="9"/>
      <c r="X97" s="5">
        <f t="shared" si="861"/>
        <v>0</v>
      </c>
      <c r="Y97" s="9"/>
      <c r="Z97" s="5">
        <f t="shared" si="862"/>
        <v>0</v>
      </c>
      <c r="AA97" s="9"/>
      <c r="AB97" s="5">
        <f t="shared" si="863"/>
        <v>0</v>
      </c>
      <c r="AC97" s="9"/>
      <c r="AD97" s="5">
        <f t="shared" si="864"/>
        <v>0</v>
      </c>
      <c r="AE97" s="9"/>
      <c r="AF97" s="5">
        <f t="shared" si="865"/>
        <v>0</v>
      </c>
      <c r="AG97" s="9"/>
      <c r="AH97" s="5">
        <f t="shared" si="866"/>
        <v>0</v>
      </c>
      <c r="AI97" s="9"/>
      <c r="AJ97" s="5">
        <f t="shared" si="867"/>
        <v>0</v>
      </c>
      <c r="AK97" s="9"/>
      <c r="AL97" s="5">
        <f t="shared" si="868"/>
        <v>0</v>
      </c>
      <c r="AM97" s="9"/>
      <c r="AN97" s="5">
        <f t="shared" si="869"/>
        <v>0</v>
      </c>
      <c r="AO97" s="9"/>
      <c r="AP97" s="5">
        <f t="shared" si="870"/>
        <v>0</v>
      </c>
      <c r="AQ97" s="9"/>
      <c r="AR97" s="5">
        <f t="shared" si="871"/>
        <v>0</v>
      </c>
      <c r="AS97" s="9"/>
      <c r="AT97" s="5">
        <f t="shared" si="872"/>
        <v>0</v>
      </c>
      <c r="AU97" s="9"/>
      <c r="AV97" s="5">
        <f t="shared" si="873"/>
        <v>0</v>
      </c>
      <c r="AW97" s="9"/>
      <c r="AX97" s="5">
        <f t="shared" si="874"/>
        <v>0</v>
      </c>
      <c r="AY97" s="9"/>
      <c r="AZ97" s="5">
        <f t="shared" si="875"/>
        <v>0</v>
      </c>
      <c r="BA97" s="9"/>
      <c r="BB97" s="5">
        <f t="shared" si="876"/>
        <v>0</v>
      </c>
      <c r="BC97" s="9"/>
      <c r="BD97" s="5">
        <f t="shared" si="877"/>
        <v>0</v>
      </c>
      <c r="BE97" s="9"/>
      <c r="BF97" s="5">
        <f t="shared" si="878"/>
        <v>0</v>
      </c>
      <c r="BG97" s="9"/>
      <c r="BH97" s="5">
        <f t="shared" si="879"/>
        <v>0</v>
      </c>
      <c r="BI97" s="9"/>
      <c r="BJ97" s="5">
        <f t="shared" si="880"/>
        <v>0</v>
      </c>
      <c r="BK97" s="9"/>
      <c r="BL97" s="5">
        <f t="shared" si="881"/>
        <v>0</v>
      </c>
      <c r="BM97" s="9"/>
      <c r="BN97" s="5">
        <f t="shared" si="882"/>
        <v>0</v>
      </c>
      <c r="BO97" s="9"/>
      <c r="BP97" s="5">
        <f t="shared" si="883"/>
        <v>0</v>
      </c>
      <c r="BQ97" s="9"/>
      <c r="BR97" s="5">
        <f t="shared" si="884"/>
        <v>0</v>
      </c>
      <c r="BS97" s="9"/>
      <c r="BT97" s="5">
        <f t="shared" si="885"/>
        <v>0</v>
      </c>
      <c r="BU97" s="9"/>
      <c r="BV97" s="5">
        <f t="shared" si="886"/>
        <v>0</v>
      </c>
      <c r="BW97" s="9"/>
      <c r="BX97" s="5">
        <f t="shared" si="887"/>
        <v>0</v>
      </c>
      <c r="BY97" s="9"/>
      <c r="BZ97" s="5">
        <f t="shared" si="888"/>
        <v>0</v>
      </c>
      <c r="CA97" s="5"/>
      <c r="CB97" s="5">
        <f t="shared" si="889"/>
        <v>0</v>
      </c>
      <c r="CC97" s="9"/>
      <c r="CD97" s="5">
        <f t="shared" si="890"/>
        <v>0</v>
      </c>
      <c r="CE97" s="9"/>
      <c r="CF97" s="5">
        <f t="shared" si="891"/>
        <v>0</v>
      </c>
      <c r="CG97" s="9"/>
      <c r="CH97" s="5">
        <f t="shared" si="892"/>
        <v>0</v>
      </c>
      <c r="CI97" s="9"/>
      <c r="CJ97" s="5">
        <f t="shared" si="893"/>
        <v>0</v>
      </c>
      <c r="CK97" s="9"/>
      <c r="CL97" s="5">
        <f t="shared" si="894"/>
        <v>0</v>
      </c>
      <c r="CM97" s="9"/>
      <c r="CN97" s="5">
        <f t="shared" si="895"/>
        <v>0</v>
      </c>
      <c r="CO97" s="9"/>
      <c r="CP97" s="5">
        <f t="shared" si="896"/>
        <v>0</v>
      </c>
      <c r="CQ97" s="9"/>
      <c r="CR97" s="5">
        <f t="shared" si="897"/>
        <v>0</v>
      </c>
      <c r="CS97" s="9"/>
      <c r="CT97" s="5">
        <f t="shared" si="898"/>
        <v>0</v>
      </c>
      <c r="CU97" s="9"/>
      <c r="CV97" s="5">
        <f t="shared" si="899"/>
        <v>0</v>
      </c>
      <c r="CW97" s="9"/>
      <c r="CX97" s="5">
        <f t="shared" si="900"/>
        <v>0</v>
      </c>
      <c r="CY97" s="9"/>
      <c r="CZ97" s="5">
        <f t="shared" si="901"/>
        <v>0</v>
      </c>
      <c r="DA97" s="9"/>
      <c r="DB97" s="5">
        <f t="shared" si="902"/>
        <v>0</v>
      </c>
      <c r="DC97" s="9"/>
      <c r="DD97" s="5">
        <f t="shared" si="903"/>
        <v>0</v>
      </c>
      <c r="DE97" s="9"/>
      <c r="DF97" s="5">
        <f t="shared" si="904"/>
        <v>0</v>
      </c>
      <c r="DG97" s="9"/>
      <c r="DH97" s="5">
        <f t="shared" si="905"/>
        <v>0</v>
      </c>
      <c r="DI97" s="9"/>
      <c r="DJ97" s="5">
        <f t="shared" si="906"/>
        <v>0</v>
      </c>
      <c r="DK97" s="9"/>
      <c r="DL97" s="5">
        <f t="shared" si="907"/>
        <v>0</v>
      </c>
      <c r="DM97" s="9"/>
      <c r="DN97" s="5">
        <f t="shared" si="908"/>
        <v>0</v>
      </c>
      <c r="DO97" s="5"/>
      <c r="DP97" s="5">
        <f t="shared" si="909"/>
        <v>0</v>
      </c>
      <c r="DQ97" s="9"/>
      <c r="DR97" s="5">
        <f t="shared" si="910"/>
        <v>0</v>
      </c>
      <c r="DS97" s="9"/>
      <c r="DT97" s="5">
        <f t="shared" si="911"/>
        <v>0</v>
      </c>
      <c r="DU97" s="9"/>
      <c r="DV97" s="5">
        <f t="shared" si="912"/>
        <v>0</v>
      </c>
      <c r="DW97" s="9"/>
      <c r="DX97" s="5">
        <f t="shared" si="913"/>
        <v>0</v>
      </c>
      <c r="DY97" s="9"/>
      <c r="DZ97" s="5">
        <f t="shared" si="914"/>
        <v>0</v>
      </c>
      <c r="EA97" s="12"/>
      <c r="EB97" s="5">
        <f t="shared" si="915"/>
        <v>0</v>
      </c>
      <c r="EC97" s="5"/>
      <c r="ED97" s="5">
        <f t="shared" si="916"/>
        <v>0</v>
      </c>
      <c r="EE97" s="5"/>
      <c r="EF97" s="5">
        <f t="shared" si="917"/>
        <v>0</v>
      </c>
      <c r="EG97" s="7">
        <f t="shared" si="855"/>
        <v>650</v>
      </c>
      <c r="EH97" s="7">
        <f t="shared" si="855"/>
        <v>17014274.208749995</v>
      </c>
      <c r="EJ97" s="26"/>
    </row>
    <row r="98" spans="1:140" ht="30" x14ac:dyDescent="0.25">
      <c r="A98" s="3"/>
      <c r="B98" s="3">
        <v>65</v>
      </c>
      <c r="C98" s="34" t="s">
        <v>237</v>
      </c>
      <c r="D98" s="30">
        <f t="shared" si="725"/>
        <v>9860</v>
      </c>
      <c r="E98" s="30">
        <v>9959</v>
      </c>
      <c r="F98" s="4">
        <v>2.17</v>
      </c>
      <c r="G98" s="8">
        <v>1</v>
      </c>
      <c r="H98" s="8">
        <v>1</v>
      </c>
      <c r="I98" s="30">
        <v>1.4</v>
      </c>
      <c r="J98" s="30">
        <v>1.68</v>
      </c>
      <c r="K98" s="30">
        <v>2.23</v>
      </c>
      <c r="L98" s="30">
        <v>2.57</v>
      </c>
      <c r="M98" s="9"/>
      <c r="N98" s="5">
        <f t="shared" ref="N98:N99" si="918">SUM(M98/12*9*$D98*$F98*$G98*$I98*N$12)+SUM(M98/12*3*$E98*$F98*$G98*$I98*N$12)</f>
        <v>0</v>
      </c>
      <c r="O98" s="5">
        <v>7</v>
      </c>
      <c r="P98" s="5">
        <f t="shared" ref="P98:P99" si="919">SUM(O98/12*9*$D98*$F98*$G98*$I98*P$12)+SUM(O98/12*3*$E98*$F98*$G98*$I98*P$12)</f>
        <v>210209.09350000002</v>
      </c>
      <c r="Q98" s="9"/>
      <c r="R98" s="5">
        <f t="shared" ref="R98:R99" si="920">SUM(Q98/12*9*$D98*$F98*$G98*$I98*R$12)+SUM(Q98/12*3*$E98*$F98*$G98*$I98*R$12)</f>
        <v>0</v>
      </c>
      <c r="S98" s="9"/>
      <c r="T98" s="5">
        <f t="shared" ref="T98:T99" si="921">SUM(S98/12*9*$D98*$F98*$G98*$I98*T$12)+SUM(S98/12*3*$E98*$F98*$G98*$I98*T$12)</f>
        <v>0</v>
      </c>
      <c r="U98" s="9"/>
      <c r="V98" s="5">
        <f t="shared" ref="V98:V99" si="922">SUM(U98/12*9*$D98*$F98*$G98*$I98*V$12)+SUM(U98/12*3*$E98*$F98*$G98*$I98*V$12)</f>
        <v>0</v>
      </c>
      <c r="W98" s="9"/>
      <c r="X98" s="5">
        <f t="shared" ref="X98:X99" si="923">SUM(W98/12*9*$D98*$F98*$G98*$I98*X$12)+SUM(W98/12*3*$E98*$F98*$G98*$I98*X$12)</f>
        <v>0</v>
      </c>
      <c r="Y98" s="9"/>
      <c r="Z98" s="5">
        <f t="shared" ref="Z98:Z99" si="924">SUM(Y98/12*9*$D98*$F98*$G98*$J98*Z$12)+SUM(Y98/12*3*$E98*$F98*$G98*$J98*Z$12)</f>
        <v>0</v>
      </c>
      <c r="AA98" s="9"/>
      <c r="AB98" s="5">
        <f t="shared" ref="AB98:AB99" si="925">SUM(AA98/12*9*$D98*$F98*$G98*$I98*AB$12)+SUM(AA98/12*3*$E98*$F98*$G98*$I98*AB$12)</f>
        <v>0</v>
      </c>
      <c r="AC98" s="9"/>
      <c r="AD98" s="5">
        <f t="shared" ref="AD98:AD99" si="926">SUM(AC98/12*9*$D98*$F98*$G98*$J98*AD$12)+SUM(AC98/12*3*$E98*$F98*$G98*$J98*AD$12)</f>
        <v>0</v>
      </c>
      <c r="AE98" s="9"/>
      <c r="AF98" s="5">
        <f t="shared" ref="AF98:AF99" si="927">SUM(AE98/12*9*$D98*$F98*$G98*$J98*AF$12)+SUM(AE98/12*3*$E98*$F98*$G98*$J98*AF$12)</f>
        <v>0</v>
      </c>
      <c r="AG98" s="9"/>
      <c r="AH98" s="5">
        <f t="shared" ref="AH98:AH99" si="928">SUM(AG98/12*9*$D98*$F98*$G98*$J98*AH$12)+SUM(AG98/12*3*$E98*$F98*$G98*$J98*AH$12)</f>
        <v>0</v>
      </c>
      <c r="AI98" s="9"/>
      <c r="AJ98" s="5">
        <f t="shared" ref="AJ98:AJ99" si="929">SUM(AI98/12*9*$D98*$F98*$G98*$J98*AJ$12)+SUM(AI98/12*3*$E98*$F98*$G98*$J98*AJ$12)</f>
        <v>0</v>
      </c>
      <c r="AK98" s="9"/>
      <c r="AL98" s="5">
        <f t="shared" ref="AL98:AL99" si="930">SUM(AK98/12*9*$D98*$F98*$G98*$J98*AL$12)+SUM(AK98/12*3*$E98*$F98*$G98*$J98*AL$12)</f>
        <v>0</v>
      </c>
      <c r="AM98" s="9"/>
      <c r="AN98" s="5">
        <f t="shared" ref="AN98:AN99" si="931">SUM(AM98/12*9*$D98*$F98*$G98*$J98*AN$12)+SUM(AM98/12*3*$E98*$F98*$G98*$J98*AN$12)</f>
        <v>0</v>
      </c>
      <c r="AO98" s="9"/>
      <c r="AP98" s="5">
        <f t="shared" ref="AP98:AP99" si="932">SUM(AO98/12*9*$D98*$F98*$G98*$I98*AP$12)+SUM(AO98/12*3*$E98*$F98*$G98*$I98*AP$12)</f>
        <v>0</v>
      </c>
      <c r="AQ98" s="9"/>
      <c r="AR98" s="5">
        <f t="shared" ref="AR98:AR99" si="933">SUM(AQ98/12*9*$D98*$F98*$G98*$I98*AR$12)+SUM(AQ98/12*3*$E98*$F98*$G98*$I98*AR$12)</f>
        <v>0</v>
      </c>
      <c r="AS98" s="9"/>
      <c r="AT98" s="5">
        <f t="shared" ref="AT98:AT99" si="934">SUM(AS98/12*9*$D98*$F98*$G98*$I98*AT$12)+SUM(AS98/12*3*$E98*$F98*$G98*$I98*AT$12)</f>
        <v>0</v>
      </c>
      <c r="AU98" s="9"/>
      <c r="AV98" s="5">
        <f t="shared" ref="AV98:AV99" si="935">SUM(AU98/12*9*$D98*$F98*$G98*$J98*AV$12)+SUM(AU98/12*3*$E98*$F98*$G98*$J98*AV$12)</f>
        <v>0</v>
      </c>
      <c r="AW98" s="9"/>
      <c r="AX98" s="5">
        <f t="shared" ref="AX98:AX99" si="936">SUM(AW98/12*9*$D98*$F98*$G98*$I98*AX$12)+SUM(AW98/12*3*$E98*$F98*$G98*$I98*AX$12)</f>
        <v>0</v>
      </c>
      <c r="AY98" s="9"/>
      <c r="AZ98" s="5">
        <f t="shared" ref="AZ98:AZ99" si="937">SUM(AY98/12*9*$D98*$F98*$G98*$I98*AZ$12)+SUM(AY98/12*3*$E98*$F98*$G98*$I98*AZ$12)</f>
        <v>0</v>
      </c>
      <c r="BA98" s="9"/>
      <c r="BB98" s="5">
        <f t="shared" ref="BB98:BB99" si="938">SUM(BA98/12*9*$D98*$F98*$G98*$I98*BB$12)+SUM(BA98/12*3*$E98*$F98*$G98*$I98*BB$12)</f>
        <v>0</v>
      </c>
      <c r="BC98" s="9"/>
      <c r="BD98" s="5">
        <f t="shared" ref="BD98:BD99" si="939">SUM(BC98/12*9*$D98*$F98*$G98*$I98*BD$12)+SUM(BC98/12*3*$E98*$F98*$G98*$I98*BD$12)</f>
        <v>0</v>
      </c>
      <c r="BE98" s="9"/>
      <c r="BF98" s="5">
        <f t="shared" ref="BF98:BF99" si="940">SUM(BE98/12*9*$D98*$F98*$G98*$I98*BF$12)+SUM(BE98/12*3*$E98*$F98*$G98*$I98*BF$12)</f>
        <v>0</v>
      </c>
      <c r="BG98" s="9"/>
      <c r="BH98" s="5">
        <f t="shared" ref="BH98:BH99" si="941">SUM(BG98/12*9*$D98*$F98*$G98*$I98*BH$12)+SUM(BG98/12*3*$E98*$F98*$G98*$I98*BH$12)</f>
        <v>0</v>
      </c>
      <c r="BI98" s="9"/>
      <c r="BJ98" s="5">
        <f t="shared" ref="BJ98:BJ99" si="942">SUM(BI98/12*9*$D98*$F98*$G98*$I98*BJ$12)+SUM(BI98/12*3*$E98*$F98*$G98*$I98*BJ$12)</f>
        <v>0</v>
      </c>
      <c r="BK98" s="9"/>
      <c r="BL98" s="5">
        <f t="shared" ref="BL98:BL99" si="943">SUM(BK98/12*9*$D98*$F98*$G98*$I98*BL$12)+SUM(BK98/12*3*$E98*$F98*$G98*$I98*BL$12)</f>
        <v>0</v>
      </c>
      <c r="BM98" s="9"/>
      <c r="BN98" s="5">
        <f t="shared" ref="BN98:BN99" si="944">SUM(BM98/12*9*$D98*$F98*$G98*$I98*BN$12)+SUM(BM98/12*3*$E98*$F98*$G98*$I98*BN$12)</f>
        <v>0</v>
      </c>
      <c r="BO98" s="9"/>
      <c r="BP98" s="5">
        <f t="shared" ref="BP98:BP99" si="945">SUM(BO98/12*9*$D98*$F98*$G98*$I98*BP$12)+SUM(BO98/12*3*$E98*$F98*$G98*$I98*BP$12)</f>
        <v>0</v>
      </c>
      <c r="BQ98" s="9"/>
      <c r="BR98" s="5">
        <f t="shared" ref="BR98:BR99" si="946">SUM(BQ98/12*9*$D98*$F98*$G98*$I98*BR$12)+SUM(BQ98/12*3*$E98*$F98*$G98*$I98*BR$12)</f>
        <v>0</v>
      </c>
      <c r="BS98" s="9"/>
      <c r="BT98" s="5">
        <f t="shared" ref="BT98:BT99" si="947">SUM(BS98/12*9*$D98*$F98*$G98*$I98*BT$12)+SUM(BS98/12*3*$E98*$F98*$G98*$I98*BT$12)</f>
        <v>0</v>
      </c>
      <c r="BU98" s="9"/>
      <c r="BV98" s="5">
        <f t="shared" ref="BV98:BV99" si="948">SUM(BU98/12*9*$D98*$F98*$G98*$I98*BV$12)+SUM(BU98/12*3*$E98*$F98*$G98*$I98*BV$12)</f>
        <v>0</v>
      </c>
      <c r="BW98" s="9"/>
      <c r="BX98" s="5">
        <f t="shared" ref="BX98:BX99" si="949">SUM(BW98/12*9*$D98*$F98*$G98*$J98*BX$12)+SUM(BW98/12*3*$E98*$F98*$G98*$J98*BX$12)</f>
        <v>0</v>
      </c>
      <c r="BY98" s="9"/>
      <c r="BZ98" s="5">
        <f t="shared" ref="BZ98:BZ99" si="950">SUM(BY98/12*9*$D98*$F98*$G98*$I98*BZ$12)+SUM(BY98/12*3*$E98*$F98*$G98*$I98*BZ$12)</f>
        <v>0</v>
      </c>
      <c r="CA98" s="5"/>
      <c r="CB98" s="5">
        <f t="shared" ref="CB98:CB99" si="951">SUM(CA98/12*9*$D98*$F98*$G98*$I98*CB$12)+SUM(CA98/12*3*$E98*$F98*$G98*$I98*CB$12)</f>
        <v>0</v>
      </c>
      <c r="CC98" s="9"/>
      <c r="CD98" s="5">
        <f t="shared" ref="CD98:CD99" si="952">SUM(CC98/12*9*$D98*$F98*$G98*$I98*CD$12)+SUM(CC98/12*3*$E98*$F98*$G98*$I98*CD$12)</f>
        <v>0</v>
      </c>
      <c r="CE98" s="9"/>
      <c r="CF98" s="5">
        <f t="shared" ref="CF98:CF99" si="953">SUM(CE98/12*9*$D98*$F98*$G98*$J98*CF$12)+SUM(CE98/12*3*$E98*$F98*$G98*$J98*CF$12)</f>
        <v>0</v>
      </c>
      <c r="CG98" s="9"/>
      <c r="CH98" s="5">
        <f t="shared" ref="CH98:CH99" si="954">SUM(CG98/12*9*$D98*$F98*$G98*$J98*CH$12)+SUM(CG98/12*3*$E98*$F98*$G98*$J98*CH$12)</f>
        <v>0</v>
      </c>
      <c r="CI98" s="9"/>
      <c r="CJ98" s="5">
        <f t="shared" ref="CJ98:CJ99" si="955">SUM(CI98/12*9*$D98*$F98*$G98*$I98*CJ$12)+SUM(CI98/12*3*$E98*$F98*$G98*$I98*CJ$12)</f>
        <v>0</v>
      </c>
      <c r="CK98" s="9"/>
      <c r="CL98" s="5">
        <f t="shared" ref="CL98:CL99" si="956">SUM(CK98/12*9*$D98*$F98*$G98*$I98*CL$12)+SUM(CK98/12*3*$E98*$F98*$G98*$I98*CL$12)</f>
        <v>0</v>
      </c>
      <c r="CM98" s="9"/>
      <c r="CN98" s="5">
        <f t="shared" ref="CN98:CN99" si="957">SUM(CM98/12*9*$D98*$F98*$G98*$I98*CN$12)+SUM(CM98/12*3*$E98*$F98*$G98*$I98*CN$12)</f>
        <v>0</v>
      </c>
      <c r="CO98" s="9"/>
      <c r="CP98" s="5">
        <f t="shared" ref="CP98:CP99" si="958">SUM(CO98/12*9*$D98*$F98*$G98*$I98*CP$12)+SUM(CO98/12*3*$E98*$F98*$G98*$I98*CP$12)</f>
        <v>0</v>
      </c>
      <c r="CQ98" s="9"/>
      <c r="CR98" s="5">
        <f t="shared" ref="CR98:CR99" si="959">SUM(CQ98/12*9*$D98*$F98*$G98*$I98*CR$12)+SUM(CQ98/12*3*$E98*$F98*$G98*$I98*CR$12)</f>
        <v>0</v>
      </c>
      <c r="CS98" s="9"/>
      <c r="CT98" s="5">
        <f t="shared" ref="CT98:CT99" si="960">SUM(CS98/12*9*$D98*$F98*$G98*$I98*CT$12)+SUM(CS98/12*3*$E98*$F98*$G98*$I98*CT$12)</f>
        <v>0</v>
      </c>
      <c r="CU98" s="9"/>
      <c r="CV98" s="5">
        <f t="shared" ref="CV98:CV99" si="961">SUM(CU98/12*9*$D98*$F98*$G98*$I98*CV$12)+SUM(CU98/12*3*$E98*$F98*$G98*$I98*CV$12)</f>
        <v>0</v>
      </c>
      <c r="CW98" s="9"/>
      <c r="CX98" s="5">
        <f t="shared" ref="CX98:CX99" si="962">SUM(CW98/12*9*$D98*$F98*$G98*$I98*CX$12)+SUM(CW98/12*3*$E98*$F98*$G98*$I98*CX$12)</f>
        <v>0</v>
      </c>
      <c r="CY98" s="9"/>
      <c r="CZ98" s="5">
        <f t="shared" ref="CZ98:CZ99" si="963">SUM(CY98/12*9*$D98*$F98*$G98*$I98*CZ$12)+SUM(CY98/12*3*$E98*$F98*$G98*$I98*CZ$12)</f>
        <v>0</v>
      </c>
      <c r="DA98" s="9"/>
      <c r="DB98" s="5">
        <f t="shared" ref="DB98:DB99" si="964">SUM(DA98/12*9*$D98*$F98*$G98*$J98*DB$12)+SUM(DA98/12*3*$E98*$F98*$G98*$J98*DB$12)</f>
        <v>0</v>
      </c>
      <c r="DC98" s="9"/>
      <c r="DD98" s="5">
        <f t="shared" ref="DD98:DD99" si="965">SUM(DC98/12*9*$D98*$F98*$G98*$J98*DD$12)+SUM(DC98/12*3*$E98*$F98*$G98*$J98*DD$12)</f>
        <v>0</v>
      </c>
      <c r="DE98" s="9"/>
      <c r="DF98" s="5">
        <f t="shared" ref="DF98:DF99" si="966">SUM(DE98/12*9*$D98*$F98*$G98*$I98*DF$12)+SUM(DE98/12*3*$E98*$F98*$G98*$I98*DF$12)</f>
        <v>0</v>
      </c>
      <c r="DG98" s="9"/>
      <c r="DH98" s="5">
        <f t="shared" ref="DH98:DH99" si="967">SUM(DG98/12*9*$D98*$F98*$G98*$J98*DH$12)+SUM(DG98/12*3*$E98*$F98*$G98*$J98*DH$12)</f>
        <v>0</v>
      </c>
      <c r="DI98" s="9"/>
      <c r="DJ98" s="5">
        <f t="shared" ref="DJ98:DJ99" si="968">SUM(DI98/12*9*$D98*$F98*$G98*$J98*DJ$12)+SUM(DI98/12*3*$E98*$F98*$G98*$J98*DJ$12)</f>
        <v>0</v>
      </c>
      <c r="DK98" s="9"/>
      <c r="DL98" s="5">
        <f t="shared" ref="DL98:DL99" si="969">SUM(DK98/12*9*$D98*$F98*$G98*$J98*DL$12)+SUM(DK98/12*3*$E98*$F98*$G98*$J98*DL$12)</f>
        <v>0</v>
      </c>
      <c r="DM98" s="9"/>
      <c r="DN98" s="5">
        <f t="shared" ref="DN98:DN99" si="970">SUM(DM98/12*9*$D98*$F98*$G98*$J98*DN$12)+SUM(DM98/12*3*$E98*$F98*$G98*$J98*DN$12)</f>
        <v>0</v>
      </c>
      <c r="DO98" s="9"/>
      <c r="DP98" s="5">
        <f t="shared" ref="DP98:DP99" si="971">SUM(DO98/12*9*$D98*$F98*$G98*$I98*DP$12)+SUM(DO98/12*3*$E98*$F98*$G98*$I98*DP$12)</f>
        <v>0</v>
      </c>
      <c r="DQ98" s="9"/>
      <c r="DR98" s="5">
        <f t="shared" ref="DR98:DR99" si="972">SUM(DQ98/12*9*$D98*$F98*$G98*$I98*DR$12)+SUM(DQ98/12*3*$E98*$F98*$G98*$I98*DR$12)</f>
        <v>0</v>
      </c>
      <c r="DS98" s="9"/>
      <c r="DT98" s="5">
        <f t="shared" ref="DT98:DT99" si="973">SUM(DS98/12*9*$D98*$F98*$G98*$J98*DT$12)+SUM(DS98/12*3*$E98*$F98*$G98*$J98*DT$12)</f>
        <v>0</v>
      </c>
      <c r="DU98" s="9"/>
      <c r="DV98" s="5">
        <f t="shared" ref="DV98:DV99" si="974">SUM(DU98/12*9*$D98*$F98*$G98*$J98*DV$12)+SUM(DU98/12*3*$E98*$F98*$G98*$J98*DV$12)</f>
        <v>0</v>
      </c>
      <c r="DW98" s="9"/>
      <c r="DX98" s="5">
        <f t="shared" ref="DX98:DX99" si="975">SUM(DW98/12*9*$D98*$F98*$G98*$J98*DX$12)+SUM(DW98/12*3*$E98*$F98*$G98*$J98*DX$12)</f>
        <v>0</v>
      </c>
      <c r="DY98" s="9"/>
      <c r="DZ98" s="5">
        <f t="shared" ref="DZ98:DZ99" si="976">SUM(DY98/12*9*$D98*$F98*$G98*$K98*DZ$12)+SUM(DY98/12*3*$E98*$F98*$G98*$K98*DZ$12)</f>
        <v>0</v>
      </c>
      <c r="EA98" s="12"/>
      <c r="EB98" s="5">
        <f t="shared" ref="EB98:EB99" si="977">SUM(EA98/12*9*$D98*$F98*$G98*$L98*EB$12)+SUM(EA98/12*3*$E98*$F98*$G98*$L98*EB$12)</f>
        <v>0</v>
      </c>
      <c r="EC98" s="5"/>
      <c r="ED98" s="5">
        <f t="shared" ref="ED98:ED99" si="978">SUM(EC98/12*9*$D98*$F98*$G98*$I98*ED$12)+SUM(EC98/12*3*$E98*$F98*$G98*$I98*ED$12)</f>
        <v>0</v>
      </c>
      <c r="EE98" s="5"/>
      <c r="EF98" s="5">
        <f t="shared" ref="EF98:EF99" si="979">SUM(EE98/12*9*$D98*$F98*$G98*$I98*EF$12)+SUM(EE98/12*3*$E98*$F98*$G98*$I98*EF$12)</f>
        <v>0</v>
      </c>
      <c r="EG98" s="7">
        <f t="shared" si="855"/>
        <v>7</v>
      </c>
      <c r="EH98" s="7">
        <f t="shared" si="855"/>
        <v>210209.09350000002</v>
      </c>
      <c r="EJ98" s="26"/>
    </row>
    <row r="99" spans="1:140" ht="30" x14ac:dyDescent="0.25">
      <c r="A99" s="3"/>
      <c r="B99" s="3">
        <v>66</v>
      </c>
      <c r="C99" s="34" t="s">
        <v>238</v>
      </c>
      <c r="D99" s="30">
        <f t="shared" si="725"/>
        <v>9860</v>
      </c>
      <c r="E99" s="30">
        <v>9959</v>
      </c>
      <c r="F99" s="4">
        <v>3.84</v>
      </c>
      <c r="G99" s="8">
        <v>1</v>
      </c>
      <c r="H99" s="8">
        <v>1</v>
      </c>
      <c r="I99" s="30">
        <v>1.4</v>
      </c>
      <c r="J99" s="30">
        <v>1.68</v>
      </c>
      <c r="K99" s="30">
        <v>2.23</v>
      </c>
      <c r="L99" s="30">
        <v>2.57</v>
      </c>
      <c r="M99" s="9"/>
      <c r="N99" s="5">
        <f t="shared" si="918"/>
        <v>0</v>
      </c>
      <c r="O99" s="5">
        <v>5</v>
      </c>
      <c r="P99" s="5">
        <f t="shared" si="919"/>
        <v>265702.07999999996</v>
      </c>
      <c r="Q99" s="9"/>
      <c r="R99" s="5">
        <f t="shared" si="920"/>
        <v>0</v>
      </c>
      <c r="S99" s="9"/>
      <c r="T99" s="5">
        <f t="shared" si="921"/>
        <v>0</v>
      </c>
      <c r="U99" s="9"/>
      <c r="V99" s="5">
        <f t="shared" si="922"/>
        <v>0</v>
      </c>
      <c r="W99" s="9"/>
      <c r="X99" s="5">
        <f t="shared" si="923"/>
        <v>0</v>
      </c>
      <c r="Y99" s="9"/>
      <c r="Z99" s="5">
        <f t="shared" si="924"/>
        <v>0</v>
      </c>
      <c r="AA99" s="9"/>
      <c r="AB99" s="5">
        <f t="shared" si="925"/>
        <v>0</v>
      </c>
      <c r="AC99" s="9"/>
      <c r="AD99" s="5">
        <f t="shared" si="926"/>
        <v>0</v>
      </c>
      <c r="AE99" s="9"/>
      <c r="AF99" s="5">
        <f t="shared" si="927"/>
        <v>0</v>
      </c>
      <c r="AG99" s="9"/>
      <c r="AH99" s="5">
        <f t="shared" si="928"/>
        <v>0</v>
      </c>
      <c r="AI99" s="9"/>
      <c r="AJ99" s="5">
        <f t="shared" si="929"/>
        <v>0</v>
      </c>
      <c r="AK99" s="9"/>
      <c r="AL99" s="5">
        <f t="shared" si="930"/>
        <v>0</v>
      </c>
      <c r="AM99" s="9"/>
      <c r="AN99" s="5">
        <f t="shared" si="931"/>
        <v>0</v>
      </c>
      <c r="AO99" s="9"/>
      <c r="AP99" s="5">
        <f t="shared" si="932"/>
        <v>0</v>
      </c>
      <c r="AQ99" s="9"/>
      <c r="AR99" s="5">
        <f t="shared" si="933"/>
        <v>0</v>
      </c>
      <c r="AS99" s="9"/>
      <c r="AT99" s="5">
        <f t="shared" si="934"/>
        <v>0</v>
      </c>
      <c r="AU99" s="9"/>
      <c r="AV99" s="5">
        <f t="shared" si="935"/>
        <v>0</v>
      </c>
      <c r="AW99" s="9"/>
      <c r="AX99" s="5">
        <f t="shared" si="936"/>
        <v>0</v>
      </c>
      <c r="AY99" s="9"/>
      <c r="AZ99" s="5">
        <f t="shared" si="937"/>
        <v>0</v>
      </c>
      <c r="BA99" s="9"/>
      <c r="BB99" s="5">
        <f t="shared" si="938"/>
        <v>0</v>
      </c>
      <c r="BC99" s="9"/>
      <c r="BD99" s="5">
        <f t="shared" si="939"/>
        <v>0</v>
      </c>
      <c r="BE99" s="9"/>
      <c r="BF99" s="5">
        <f t="shared" si="940"/>
        <v>0</v>
      </c>
      <c r="BG99" s="9"/>
      <c r="BH99" s="5">
        <f t="shared" si="941"/>
        <v>0</v>
      </c>
      <c r="BI99" s="9"/>
      <c r="BJ99" s="5">
        <f t="shared" si="942"/>
        <v>0</v>
      </c>
      <c r="BK99" s="9"/>
      <c r="BL99" s="5">
        <f t="shared" si="943"/>
        <v>0</v>
      </c>
      <c r="BM99" s="9"/>
      <c r="BN99" s="5">
        <f t="shared" si="944"/>
        <v>0</v>
      </c>
      <c r="BO99" s="9"/>
      <c r="BP99" s="5">
        <f t="shared" si="945"/>
        <v>0</v>
      </c>
      <c r="BQ99" s="9"/>
      <c r="BR99" s="5">
        <f t="shared" si="946"/>
        <v>0</v>
      </c>
      <c r="BS99" s="9"/>
      <c r="BT99" s="5">
        <f t="shared" si="947"/>
        <v>0</v>
      </c>
      <c r="BU99" s="9"/>
      <c r="BV99" s="5">
        <f t="shared" si="948"/>
        <v>0</v>
      </c>
      <c r="BW99" s="9"/>
      <c r="BX99" s="5">
        <f t="shared" si="949"/>
        <v>0</v>
      </c>
      <c r="BY99" s="9"/>
      <c r="BZ99" s="5">
        <f t="shared" si="950"/>
        <v>0</v>
      </c>
      <c r="CA99" s="5"/>
      <c r="CB99" s="5">
        <f t="shared" si="951"/>
        <v>0</v>
      </c>
      <c r="CC99" s="9"/>
      <c r="CD99" s="5">
        <f t="shared" si="952"/>
        <v>0</v>
      </c>
      <c r="CE99" s="9"/>
      <c r="CF99" s="5">
        <f t="shared" si="953"/>
        <v>0</v>
      </c>
      <c r="CG99" s="9"/>
      <c r="CH99" s="5">
        <f t="shared" si="954"/>
        <v>0</v>
      </c>
      <c r="CI99" s="9"/>
      <c r="CJ99" s="5">
        <f t="shared" si="955"/>
        <v>0</v>
      </c>
      <c r="CK99" s="9"/>
      <c r="CL99" s="5">
        <f t="shared" si="956"/>
        <v>0</v>
      </c>
      <c r="CM99" s="9"/>
      <c r="CN99" s="5">
        <f t="shared" si="957"/>
        <v>0</v>
      </c>
      <c r="CO99" s="9"/>
      <c r="CP99" s="5">
        <f t="shared" si="958"/>
        <v>0</v>
      </c>
      <c r="CQ99" s="9"/>
      <c r="CR99" s="5">
        <f t="shared" si="959"/>
        <v>0</v>
      </c>
      <c r="CS99" s="9"/>
      <c r="CT99" s="5">
        <f t="shared" si="960"/>
        <v>0</v>
      </c>
      <c r="CU99" s="9"/>
      <c r="CV99" s="5">
        <f t="shared" si="961"/>
        <v>0</v>
      </c>
      <c r="CW99" s="9"/>
      <c r="CX99" s="5">
        <f t="shared" si="962"/>
        <v>0</v>
      </c>
      <c r="CY99" s="9"/>
      <c r="CZ99" s="5">
        <f t="shared" si="963"/>
        <v>0</v>
      </c>
      <c r="DA99" s="9"/>
      <c r="DB99" s="5">
        <f t="shared" si="964"/>
        <v>0</v>
      </c>
      <c r="DC99" s="9"/>
      <c r="DD99" s="5">
        <f t="shared" si="965"/>
        <v>0</v>
      </c>
      <c r="DE99" s="9"/>
      <c r="DF99" s="5">
        <f t="shared" si="966"/>
        <v>0</v>
      </c>
      <c r="DG99" s="9"/>
      <c r="DH99" s="5">
        <f t="shared" si="967"/>
        <v>0</v>
      </c>
      <c r="DI99" s="9"/>
      <c r="DJ99" s="5">
        <f t="shared" si="968"/>
        <v>0</v>
      </c>
      <c r="DK99" s="9"/>
      <c r="DL99" s="5">
        <f t="shared" si="969"/>
        <v>0</v>
      </c>
      <c r="DM99" s="9"/>
      <c r="DN99" s="5">
        <f t="shared" si="970"/>
        <v>0</v>
      </c>
      <c r="DO99" s="9"/>
      <c r="DP99" s="5">
        <f t="shared" si="971"/>
        <v>0</v>
      </c>
      <c r="DQ99" s="9"/>
      <c r="DR99" s="5">
        <f t="shared" si="972"/>
        <v>0</v>
      </c>
      <c r="DS99" s="9"/>
      <c r="DT99" s="5">
        <f t="shared" si="973"/>
        <v>0</v>
      </c>
      <c r="DU99" s="9"/>
      <c r="DV99" s="5">
        <f t="shared" si="974"/>
        <v>0</v>
      </c>
      <c r="DW99" s="9"/>
      <c r="DX99" s="5">
        <f t="shared" si="975"/>
        <v>0</v>
      </c>
      <c r="DY99" s="9"/>
      <c r="DZ99" s="5">
        <f t="shared" si="976"/>
        <v>0</v>
      </c>
      <c r="EA99" s="12"/>
      <c r="EB99" s="5">
        <f t="shared" si="977"/>
        <v>0</v>
      </c>
      <c r="EC99" s="5"/>
      <c r="ED99" s="5">
        <f t="shared" si="978"/>
        <v>0</v>
      </c>
      <c r="EE99" s="5"/>
      <c r="EF99" s="5">
        <f t="shared" si="979"/>
        <v>0</v>
      </c>
      <c r="EG99" s="7">
        <f t="shared" si="855"/>
        <v>5</v>
      </c>
      <c r="EH99" s="7">
        <f t="shared" si="855"/>
        <v>265702.07999999996</v>
      </c>
      <c r="EJ99" s="26"/>
    </row>
    <row r="100" spans="1:140" s="27" customFormat="1" ht="14.25" x14ac:dyDescent="0.2">
      <c r="A100" s="51">
        <v>22</v>
      </c>
      <c r="B100" s="44"/>
      <c r="C100" s="45" t="s">
        <v>239</v>
      </c>
      <c r="D100" s="52">
        <f t="shared" si="725"/>
        <v>9860</v>
      </c>
      <c r="E100" s="52">
        <v>9959</v>
      </c>
      <c r="F100" s="53">
        <v>0.93</v>
      </c>
      <c r="G100" s="54">
        <v>1</v>
      </c>
      <c r="H100" s="54">
        <v>1</v>
      </c>
      <c r="I100" s="52">
        <v>1.4</v>
      </c>
      <c r="J100" s="52">
        <v>1.68</v>
      </c>
      <c r="K100" s="52">
        <v>2.23</v>
      </c>
      <c r="L100" s="52">
        <v>2.57</v>
      </c>
      <c r="M100" s="49">
        <f>SUM(M101:M102)</f>
        <v>0</v>
      </c>
      <c r="N100" s="49">
        <f t="shared" ref="N100:BY100" si="980">SUM(N101:N102)</f>
        <v>0</v>
      </c>
      <c r="O100" s="49">
        <f t="shared" si="980"/>
        <v>0</v>
      </c>
      <c r="P100" s="49">
        <f t="shared" si="980"/>
        <v>0</v>
      </c>
      <c r="Q100" s="49">
        <f t="shared" si="980"/>
        <v>0</v>
      </c>
      <c r="R100" s="49">
        <f t="shared" si="980"/>
        <v>0</v>
      </c>
      <c r="S100" s="49">
        <f t="shared" si="980"/>
        <v>0</v>
      </c>
      <c r="T100" s="49">
        <f t="shared" si="980"/>
        <v>0</v>
      </c>
      <c r="U100" s="49">
        <f t="shared" si="980"/>
        <v>0</v>
      </c>
      <c r="V100" s="49">
        <f t="shared" si="980"/>
        <v>0</v>
      </c>
      <c r="W100" s="49">
        <f t="shared" si="980"/>
        <v>0</v>
      </c>
      <c r="X100" s="49">
        <f t="shared" si="980"/>
        <v>0</v>
      </c>
      <c r="Y100" s="49">
        <f t="shared" si="980"/>
        <v>10</v>
      </c>
      <c r="Z100" s="49">
        <f t="shared" si="980"/>
        <v>147796.78200000001</v>
      </c>
      <c r="AA100" s="49">
        <f t="shared" si="980"/>
        <v>0</v>
      </c>
      <c r="AB100" s="49">
        <f t="shared" si="980"/>
        <v>0</v>
      </c>
      <c r="AC100" s="49">
        <f t="shared" si="980"/>
        <v>0</v>
      </c>
      <c r="AD100" s="49">
        <f t="shared" si="980"/>
        <v>0</v>
      </c>
      <c r="AE100" s="49">
        <f t="shared" si="980"/>
        <v>0</v>
      </c>
      <c r="AF100" s="49">
        <f t="shared" si="980"/>
        <v>0</v>
      </c>
      <c r="AG100" s="49">
        <f t="shared" si="980"/>
        <v>0</v>
      </c>
      <c r="AH100" s="49">
        <f t="shared" si="980"/>
        <v>0</v>
      </c>
      <c r="AI100" s="49">
        <f t="shared" si="980"/>
        <v>0</v>
      </c>
      <c r="AJ100" s="49">
        <f t="shared" si="980"/>
        <v>0</v>
      </c>
      <c r="AK100" s="49">
        <f t="shared" si="980"/>
        <v>0</v>
      </c>
      <c r="AL100" s="49">
        <f t="shared" si="980"/>
        <v>0</v>
      </c>
      <c r="AM100" s="49">
        <f t="shared" si="980"/>
        <v>0</v>
      </c>
      <c r="AN100" s="49">
        <f t="shared" si="980"/>
        <v>0</v>
      </c>
      <c r="AO100" s="49">
        <f t="shared" si="980"/>
        <v>0</v>
      </c>
      <c r="AP100" s="49">
        <f t="shared" si="980"/>
        <v>0</v>
      </c>
      <c r="AQ100" s="49">
        <f t="shared" si="980"/>
        <v>0</v>
      </c>
      <c r="AR100" s="49">
        <f t="shared" si="980"/>
        <v>0</v>
      </c>
      <c r="AS100" s="49">
        <f t="shared" si="980"/>
        <v>0</v>
      </c>
      <c r="AT100" s="49">
        <f t="shared" si="980"/>
        <v>0</v>
      </c>
      <c r="AU100" s="49">
        <f t="shared" si="980"/>
        <v>0</v>
      </c>
      <c r="AV100" s="49">
        <f t="shared" si="980"/>
        <v>0</v>
      </c>
      <c r="AW100" s="49">
        <f t="shared" si="980"/>
        <v>0</v>
      </c>
      <c r="AX100" s="49">
        <f t="shared" si="980"/>
        <v>0</v>
      </c>
      <c r="AY100" s="49">
        <f t="shared" si="980"/>
        <v>0</v>
      </c>
      <c r="AZ100" s="49">
        <f t="shared" si="980"/>
        <v>0</v>
      </c>
      <c r="BA100" s="49">
        <f t="shared" si="980"/>
        <v>300</v>
      </c>
      <c r="BB100" s="49">
        <f t="shared" si="980"/>
        <v>3694919.55</v>
      </c>
      <c r="BC100" s="49">
        <f t="shared" si="980"/>
        <v>0</v>
      </c>
      <c r="BD100" s="49">
        <f t="shared" si="980"/>
        <v>0</v>
      </c>
      <c r="BE100" s="49">
        <f t="shared" si="980"/>
        <v>0</v>
      </c>
      <c r="BF100" s="49">
        <f t="shared" si="980"/>
        <v>0</v>
      </c>
      <c r="BG100" s="49">
        <f t="shared" si="980"/>
        <v>0</v>
      </c>
      <c r="BH100" s="49">
        <f t="shared" si="980"/>
        <v>0</v>
      </c>
      <c r="BI100" s="49">
        <f t="shared" si="980"/>
        <v>0</v>
      </c>
      <c r="BJ100" s="49">
        <f t="shared" si="980"/>
        <v>0</v>
      </c>
      <c r="BK100" s="49">
        <f t="shared" si="980"/>
        <v>0</v>
      </c>
      <c r="BL100" s="49">
        <f t="shared" si="980"/>
        <v>0</v>
      </c>
      <c r="BM100" s="49">
        <f t="shared" si="980"/>
        <v>0</v>
      </c>
      <c r="BN100" s="49">
        <f t="shared" si="980"/>
        <v>0</v>
      </c>
      <c r="BO100" s="49">
        <f t="shared" si="980"/>
        <v>0</v>
      </c>
      <c r="BP100" s="49">
        <f t="shared" si="980"/>
        <v>0</v>
      </c>
      <c r="BQ100" s="49">
        <f t="shared" si="980"/>
        <v>0</v>
      </c>
      <c r="BR100" s="49">
        <f t="shared" si="980"/>
        <v>0</v>
      </c>
      <c r="BS100" s="49">
        <f t="shared" si="980"/>
        <v>6</v>
      </c>
      <c r="BT100" s="49">
        <f t="shared" si="980"/>
        <v>93549.274000000005</v>
      </c>
      <c r="BU100" s="49">
        <f t="shared" si="980"/>
        <v>0</v>
      </c>
      <c r="BV100" s="49">
        <f t="shared" si="980"/>
        <v>0</v>
      </c>
      <c r="BW100" s="49">
        <f t="shared" si="980"/>
        <v>78</v>
      </c>
      <c r="BX100" s="49">
        <f t="shared" si="980"/>
        <v>1553692.9128</v>
      </c>
      <c r="BY100" s="49">
        <f t="shared" si="980"/>
        <v>0</v>
      </c>
      <c r="BZ100" s="49">
        <f t="shared" ref="BZ100:EH100" si="981">SUM(BZ101:BZ102)</f>
        <v>0</v>
      </c>
      <c r="CA100" s="49">
        <f t="shared" si="981"/>
        <v>0</v>
      </c>
      <c r="CB100" s="49">
        <f t="shared" si="981"/>
        <v>0</v>
      </c>
      <c r="CC100" s="49">
        <f t="shared" si="981"/>
        <v>8</v>
      </c>
      <c r="CD100" s="49">
        <f t="shared" si="981"/>
        <v>157483.837</v>
      </c>
      <c r="CE100" s="49">
        <f t="shared" si="981"/>
        <v>1</v>
      </c>
      <c r="CF100" s="49">
        <f t="shared" si="981"/>
        <v>14779.678199999998</v>
      </c>
      <c r="CG100" s="49">
        <f t="shared" si="981"/>
        <v>0</v>
      </c>
      <c r="CH100" s="49">
        <f t="shared" si="981"/>
        <v>0</v>
      </c>
      <c r="CI100" s="49">
        <f t="shared" si="981"/>
        <v>0</v>
      </c>
      <c r="CJ100" s="49">
        <f t="shared" si="981"/>
        <v>0</v>
      </c>
      <c r="CK100" s="49">
        <f t="shared" si="981"/>
        <v>0</v>
      </c>
      <c r="CL100" s="49">
        <f t="shared" si="981"/>
        <v>0</v>
      </c>
      <c r="CM100" s="49">
        <f t="shared" si="981"/>
        <v>0</v>
      </c>
      <c r="CN100" s="49">
        <f t="shared" si="981"/>
        <v>0</v>
      </c>
      <c r="CO100" s="49">
        <f t="shared" si="981"/>
        <v>5</v>
      </c>
      <c r="CP100" s="49">
        <f t="shared" si="981"/>
        <v>61581.9925</v>
      </c>
      <c r="CQ100" s="49">
        <v>0</v>
      </c>
      <c r="CR100" s="49">
        <f t="shared" si="981"/>
        <v>0</v>
      </c>
      <c r="CS100" s="49">
        <f t="shared" si="981"/>
        <v>0</v>
      </c>
      <c r="CT100" s="49">
        <f t="shared" si="981"/>
        <v>0</v>
      </c>
      <c r="CU100" s="49">
        <f t="shared" si="981"/>
        <v>0</v>
      </c>
      <c r="CV100" s="49">
        <f t="shared" si="981"/>
        <v>0</v>
      </c>
      <c r="CW100" s="49">
        <f t="shared" si="981"/>
        <v>0</v>
      </c>
      <c r="CX100" s="49">
        <f t="shared" si="981"/>
        <v>0</v>
      </c>
      <c r="CY100" s="49">
        <f t="shared" si="981"/>
        <v>0</v>
      </c>
      <c r="CZ100" s="49">
        <f t="shared" si="981"/>
        <v>0</v>
      </c>
      <c r="DA100" s="49">
        <f t="shared" si="981"/>
        <v>0</v>
      </c>
      <c r="DB100" s="49">
        <f t="shared" si="981"/>
        <v>0</v>
      </c>
      <c r="DC100" s="49">
        <f t="shared" si="981"/>
        <v>0</v>
      </c>
      <c r="DD100" s="49">
        <f t="shared" si="981"/>
        <v>0</v>
      </c>
      <c r="DE100" s="49">
        <f t="shared" si="981"/>
        <v>0</v>
      </c>
      <c r="DF100" s="49">
        <f t="shared" si="981"/>
        <v>0</v>
      </c>
      <c r="DG100" s="49">
        <f t="shared" si="981"/>
        <v>0</v>
      </c>
      <c r="DH100" s="49">
        <f t="shared" si="981"/>
        <v>0</v>
      </c>
      <c r="DI100" s="49">
        <f t="shared" si="981"/>
        <v>0</v>
      </c>
      <c r="DJ100" s="49">
        <f t="shared" si="981"/>
        <v>0</v>
      </c>
      <c r="DK100" s="49">
        <f t="shared" si="981"/>
        <v>171</v>
      </c>
      <c r="DL100" s="49">
        <f t="shared" si="981"/>
        <v>2715973.449</v>
      </c>
      <c r="DM100" s="49">
        <f t="shared" si="981"/>
        <v>0</v>
      </c>
      <c r="DN100" s="49">
        <f t="shared" si="981"/>
        <v>0</v>
      </c>
      <c r="DO100" s="49">
        <f t="shared" si="981"/>
        <v>0</v>
      </c>
      <c r="DP100" s="49">
        <f t="shared" si="981"/>
        <v>0</v>
      </c>
      <c r="DQ100" s="49">
        <f t="shared" si="981"/>
        <v>0</v>
      </c>
      <c r="DR100" s="49">
        <f t="shared" si="981"/>
        <v>0</v>
      </c>
      <c r="DS100" s="49">
        <f t="shared" si="981"/>
        <v>0</v>
      </c>
      <c r="DT100" s="49">
        <f t="shared" si="981"/>
        <v>0</v>
      </c>
      <c r="DU100" s="49">
        <f t="shared" si="981"/>
        <v>0</v>
      </c>
      <c r="DV100" s="49">
        <f t="shared" si="981"/>
        <v>0</v>
      </c>
      <c r="DW100" s="49">
        <f t="shared" si="981"/>
        <v>0</v>
      </c>
      <c r="DX100" s="49">
        <f t="shared" si="981"/>
        <v>0</v>
      </c>
      <c r="DY100" s="49">
        <f t="shared" si="981"/>
        <v>0</v>
      </c>
      <c r="DZ100" s="49">
        <f t="shared" si="981"/>
        <v>0</v>
      </c>
      <c r="EA100" s="50">
        <f t="shared" si="981"/>
        <v>0</v>
      </c>
      <c r="EB100" s="49">
        <f t="shared" si="981"/>
        <v>0</v>
      </c>
      <c r="EC100" s="9">
        <f t="shared" si="981"/>
        <v>0</v>
      </c>
      <c r="ED100" s="9">
        <f t="shared" si="981"/>
        <v>0</v>
      </c>
      <c r="EE100" s="49">
        <f t="shared" si="981"/>
        <v>0</v>
      </c>
      <c r="EF100" s="49">
        <f t="shared" si="981"/>
        <v>0</v>
      </c>
      <c r="EG100" s="49">
        <f t="shared" si="981"/>
        <v>579</v>
      </c>
      <c r="EH100" s="49">
        <f t="shared" si="981"/>
        <v>8439777.4755000006</v>
      </c>
      <c r="EJ100" s="28"/>
    </row>
    <row r="101" spans="1:140" ht="45" x14ac:dyDescent="0.25">
      <c r="A101" s="3"/>
      <c r="B101" s="3">
        <v>67</v>
      </c>
      <c r="C101" s="37" t="s">
        <v>240</v>
      </c>
      <c r="D101" s="30">
        <f t="shared" si="725"/>
        <v>9860</v>
      </c>
      <c r="E101" s="30">
        <v>9959</v>
      </c>
      <c r="F101" s="4">
        <v>2.31</v>
      </c>
      <c r="G101" s="8">
        <v>1</v>
      </c>
      <c r="H101" s="8">
        <v>1</v>
      </c>
      <c r="I101" s="30">
        <v>1.4</v>
      </c>
      <c r="J101" s="30">
        <v>1.68</v>
      </c>
      <c r="K101" s="30">
        <v>2.23</v>
      </c>
      <c r="L101" s="30">
        <v>2.57</v>
      </c>
      <c r="M101" s="5"/>
      <c r="N101" s="5">
        <f t="shared" ref="N101:N102" si="982">SUM(M101/12*9*$D101*$F101*$G101*$I101*N$12)+SUM(M101/12*3*$E101*$F101*$G101*$I101*N$12)</f>
        <v>0</v>
      </c>
      <c r="O101" s="5"/>
      <c r="P101" s="5">
        <f t="shared" ref="P101:P102" si="983">SUM(O101/12*9*$D101*$F101*$G101*$I101*P$12)+SUM(O101/12*3*$E101*$F101*$G101*$I101*P$12)</f>
        <v>0</v>
      </c>
      <c r="Q101" s="5"/>
      <c r="R101" s="5">
        <f t="shared" ref="R101:R102" si="984">SUM(Q101/12*9*$D101*$F101*$G101*$I101*R$12)+SUM(Q101/12*3*$E101*$F101*$G101*$I101*R$12)</f>
        <v>0</v>
      </c>
      <c r="S101" s="5"/>
      <c r="T101" s="5">
        <f t="shared" ref="T101:T102" si="985">SUM(S101/12*9*$D101*$F101*$G101*$I101*T$12)+SUM(S101/12*3*$E101*$F101*$G101*$I101*T$12)</f>
        <v>0</v>
      </c>
      <c r="U101" s="5"/>
      <c r="V101" s="5">
        <f t="shared" ref="V101:V102" si="986">SUM(U101/12*9*$D101*$F101*$G101*$I101*V$12)+SUM(U101/12*3*$E101*$F101*$G101*$I101*V$12)</f>
        <v>0</v>
      </c>
      <c r="W101" s="5"/>
      <c r="X101" s="5">
        <f t="shared" ref="X101:X102" si="987">SUM(W101/12*9*$D101*$F101*$G101*$I101*X$12)+SUM(W101/12*3*$E101*$F101*$G101*$I101*X$12)</f>
        <v>0</v>
      </c>
      <c r="Y101" s="5"/>
      <c r="Z101" s="5">
        <f t="shared" ref="Z101:Z102" si="988">SUM(Y101/12*9*$D101*$F101*$G101*$J101*Z$12)+SUM(Y101/12*3*$E101*$F101*$G101*$J101*Z$12)</f>
        <v>0</v>
      </c>
      <c r="AA101" s="5"/>
      <c r="AB101" s="5">
        <f t="shared" ref="AB101:AB102" si="989">SUM(AA101/12*9*$D101*$F101*$G101*$I101*AB$12)+SUM(AA101/12*3*$E101*$F101*$G101*$I101*AB$12)</f>
        <v>0</v>
      </c>
      <c r="AC101" s="5"/>
      <c r="AD101" s="5">
        <f t="shared" ref="AD101:AD102" si="990">SUM(AC101/12*9*$D101*$F101*$G101*$J101*AD$12)+SUM(AC101/12*3*$E101*$F101*$G101*$J101*AD$12)</f>
        <v>0</v>
      </c>
      <c r="AE101" s="5"/>
      <c r="AF101" s="5">
        <f t="shared" ref="AF101:AF102" si="991">SUM(AE101/12*9*$D101*$F101*$G101*$J101*AF$12)+SUM(AE101/12*3*$E101*$F101*$G101*$J101*AF$12)</f>
        <v>0</v>
      </c>
      <c r="AG101" s="5"/>
      <c r="AH101" s="5">
        <f t="shared" ref="AH101:AH102" si="992">SUM(AG101/12*9*$D101*$F101*$G101*$J101*AH$12)+SUM(AG101/12*3*$E101*$F101*$G101*$J101*AH$12)</f>
        <v>0</v>
      </c>
      <c r="AI101" s="5"/>
      <c r="AJ101" s="5">
        <f t="shared" ref="AJ101:AJ102" si="993">SUM(AI101/12*9*$D101*$F101*$G101*$J101*AJ$12)+SUM(AI101/12*3*$E101*$F101*$G101*$J101*AJ$12)</f>
        <v>0</v>
      </c>
      <c r="AK101" s="5"/>
      <c r="AL101" s="5">
        <f t="shared" ref="AL101:AL102" si="994">SUM(AK101/12*9*$D101*$F101*$G101*$J101*AL$12)+SUM(AK101/12*3*$E101*$F101*$G101*$J101*AL$12)</f>
        <v>0</v>
      </c>
      <c r="AM101" s="5"/>
      <c r="AN101" s="5">
        <f t="shared" ref="AN101:AN102" si="995">SUM(AM101/12*9*$D101*$F101*$G101*$J101*AN$12)+SUM(AM101/12*3*$E101*$F101*$G101*$J101*AN$12)</f>
        <v>0</v>
      </c>
      <c r="AO101" s="5"/>
      <c r="AP101" s="5">
        <f t="shared" ref="AP101:AP102" si="996">SUM(AO101/12*9*$D101*$F101*$G101*$I101*AP$12)+SUM(AO101/12*3*$E101*$F101*$G101*$I101*AP$12)</f>
        <v>0</v>
      </c>
      <c r="AQ101" s="5"/>
      <c r="AR101" s="5">
        <f t="shared" ref="AR101:AR102" si="997">SUM(AQ101/12*9*$D101*$F101*$G101*$I101*AR$12)+SUM(AQ101/12*3*$E101*$F101*$G101*$I101*AR$12)</f>
        <v>0</v>
      </c>
      <c r="AS101" s="5"/>
      <c r="AT101" s="5">
        <f t="shared" ref="AT101:AT102" si="998">SUM(AS101/12*9*$D101*$F101*$G101*$I101*AT$12)+SUM(AS101/12*3*$E101*$F101*$G101*$I101*AT$12)</f>
        <v>0</v>
      </c>
      <c r="AU101" s="5"/>
      <c r="AV101" s="5">
        <f t="shared" ref="AV101:AV102" si="999">SUM(AU101/12*9*$D101*$F101*$G101*$J101*AV$12)+SUM(AU101/12*3*$E101*$F101*$G101*$J101*AV$12)</f>
        <v>0</v>
      </c>
      <c r="AW101" s="5"/>
      <c r="AX101" s="5">
        <f t="shared" ref="AX101:AX102" si="1000">SUM(AW101/12*9*$D101*$F101*$G101*$I101*AX$12)+SUM(AW101/12*3*$E101*$F101*$G101*$I101*AX$12)</f>
        <v>0</v>
      </c>
      <c r="AY101" s="5"/>
      <c r="AZ101" s="5">
        <f t="shared" ref="AZ101:AZ102" si="1001">SUM(AY101/12*9*$D101*$F101*$G101*$I101*AZ$12)+SUM(AY101/12*3*$E101*$F101*$G101*$I101*AZ$12)</f>
        <v>0</v>
      </c>
      <c r="BA101" s="5"/>
      <c r="BB101" s="5">
        <f t="shared" ref="BB101:BB102" si="1002">SUM(BA101/12*9*$D101*$F101*$G101*$I101*BB$12)+SUM(BA101/12*3*$E101*$F101*$G101*$I101*BB$12)</f>
        <v>0</v>
      </c>
      <c r="BC101" s="5"/>
      <c r="BD101" s="5">
        <f t="shared" ref="BD101:BD102" si="1003">SUM(BC101/12*9*$D101*$F101*$G101*$I101*BD$12)+SUM(BC101/12*3*$E101*$F101*$G101*$I101*BD$12)</f>
        <v>0</v>
      </c>
      <c r="BE101" s="5"/>
      <c r="BF101" s="5">
        <f t="shared" ref="BF101:BF102" si="1004">SUM(BE101/12*9*$D101*$F101*$G101*$I101*BF$12)+SUM(BE101/12*3*$E101*$F101*$G101*$I101*BF$12)</f>
        <v>0</v>
      </c>
      <c r="BG101" s="5"/>
      <c r="BH101" s="5">
        <f t="shared" ref="BH101:BH102" si="1005">SUM(BG101/12*9*$D101*$F101*$G101*$I101*BH$12)+SUM(BG101/12*3*$E101*$F101*$G101*$I101*BH$12)</f>
        <v>0</v>
      </c>
      <c r="BI101" s="5"/>
      <c r="BJ101" s="5">
        <f t="shared" ref="BJ101:BJ102" si="1006">SUM(BI101/12*9*$D101*$F101*$G101*$I101*BJ$12)+SUM(BI101/12*3*$E101*$F101*$G101*$I101*BJ$12)</f>
        <v>0</v>
      </c>
      <c r="BK101" s="5"/>
      <c r="BL101" s="5">
        <f t="shared" ref="BL101:BL102" si="1007">SUM(BK101/12*9*$D101*$F101*$G101*$I101*BL$12)+SUM(BK101/12*3*$E101*$F101*$G101*$I101*BL$12)</f>
        <v>0</v>
      </c>
      <c r="BM101" s="5"/>
      <c r="BN101" s="5">
        <f t="shared" ref="BN101:BN102" si="1008">SUM(BM101/12*9*$D101*$F101*$G101*$I101*BN$12)+SUM(BM101/12*3*$E101*$F101*$G101*$I101*BN$12)</f>
        <v>0</v>
      </c>
      <c r="BO101" s="5"/>
      <c r="BP101" s="5">
        <f t="shared" ref="BP101:BP102" si="1009">SUM(BO101/12*9*$D101*$F101*$G101*$I101*BP$12)+SUM(BO101/12*3*$E101*$F101*$G101*$I101*BP$12)</f>
        <v>0</v>
      </c>
      <c r="BQ101" s="5"/>
      <c r="BR101" s="5">
        <f t="shared" ref="BR101:BR102" si="1010">SUM(BQ101/12*9*$D101*$F101*$G101*$I101*BR$12)+SUM(BQ101/12*3*$E101*$F101*$G101*$I101*BR$12)</f>
        <v>0</v>
      </c>
      <c r="BS101" s="5">
        <v>1</v>
      </c>
      <c r="BT101" s="5">
        <f t="shared" ref="BT101:BT102" si="1011">SUM(BS101/12*9*$D101*$F101*$G101*$I101*BT$12)+SUM(BS101/12*3*$E101*$F101*$G101*$I101*BT$12)</f>
        <v>31967.281500000001</v>
      </c>
      <c r="BU101" s="5"/>
      <c r="BV101" s="5">
        <f t="shared" ref="BV101:BV102" si="1012">SUM(BU101/12*9*$D101*$F101*$G101*$I101*BV$12)+SUM(BU101/12*3*$E101*$F101*$G101*$I101*BV$12)</f>
        <v>0</v>
      </c>
      <c r="BW101" s="5">
        <v>17</v>
      </c>
      <c r="BX101" s="5">
        <f t="shared" ref="BX101:BX102" si="1013">SUM(BW101/12*9*$D101*$F101*$G101*$J101*BX$12)+SUM(BW101/12*3*$E101*$F101*$G101*$J101*BX$12)</f>
        <v>652132.54260000004</v>
      </c>
      <c r="BY101" s="5"/>
      <c r="BZ101" s="5">
        <f t="shared" ref="BZ101:BZ102" si="1014">SUM(BY101/12*9*$D101*$F101*$G101*$I101*BZ$12)+SUM(BY101/12*3*$E101*$F101*$G101*$I101*BZ$12)</f>
        <v>0</v>
      </c>
      <c r="CA101" s="5"/>
      <c r="CB101" s="5">
        <f t="shared" ref="CB101:CB102" si="1015">SUM(CA101/12*9*$D101*$F101*$G101*$I101*CB$12)+SUM(CA101/12*3*$E101*$F101*$G101*$I101*CB$12)</f>
        <v>0</v>
      </c>
      <c r="CC101" s="5">
        <v>3</v>
      </c>
      <c r="CD101" s="5">
        <f t="shared" ref="CD101:CD102" si="1016">SUM(CC101/12*9*$D101*$F101*$G101*$I101*CD$12)+SUM(CC101/12*3*$E101*$F101*$G101*$I101*CD$12)</f>
        <v>95901.844499999992</v>
      </c>
      <c r="CE101" s="5"/>
      <c r="CF101" s="5">
        <f t="shared" ref="CF101:CF102" si="1017">SUM(CE101/12*9*$D101*$F101*$G101*$J101*CF$12)+SUM(CE101/12*3*$E101*$F101*$G101*$J101*CF$12)</f>
        <v>0</v>
      </c>
      <c r="CG101" s="5"/>
      <c r="CH101" s="5">
        <f t="shared" ref="CH101:CH102" si="1018">SUM(CG101/12*9*$D101*$F101*$G101*$J101*CH$12)+SUM(CG101/12*3*$E101*$F101*$G101*$J101*CH$12)</f>
        <v>0</v>
      </c>
      <c r="CI101" s="5"/>
      <c r="CJ101" s="5">
        <f t="shared" ref="CJ101:CJ102" si="1019">SUM(CI101/12*9*$D101*$F101*$G101*$I101*CJ$12)+SUM(CI101/12*3*$E101*$F101*$G101*$I101*CJ$12)</f>
        <v>0</v>
      </c>
      <c r="CK101" s="5"/>
      <c r="CL101" s="5">
        <f t="shared" ref="CL101:CL102" si="1020">SUM(CK101/12*9*$D101*$F101*$G101*$I101*CL$12)+SUM(CK101/12*3*$E101*$F101*$G101*$I101*CL$12)</f>
        <v>0</v>
      </c>
      <c r="CM101" s="5"/>
      <c r="CN101" s="5">
        <f t="shared" ref="CN101:CN102" si="1021">SUM(CM101/12*9*$D101*$F101*$G101*$I101*CN$12)+SUM(CM101/12*3*$E101*$F101*$G101*$I101*CN$12)</f>
        <v>0</v>
      </c>
      <c r="CO101" s="5"/>
      <c r="CP101" s="5">
        <f t="shared" ref="CP101:CP102" si="1022">SUM(CO101/12*9*$D101*$F101*$G101*$I101*CP$12)+SUM(CO101/12*3*$E101*$F101*$G101*$I101*CP$12)</f>
        <v>0</v>
      </c>
      <c r="CQ101" s="5"/>
      <c r="CR101" s="5">
        <f t="shared" ref="CR101:CR102" si="1023">SUM(CQ101/12*9*$D101*$F101*$G101*$I101*CR$12)+SUM(CQ101/12*3*$E101*$F101*$G101*$I101*CR$12)</f>
        <v>0</v>
      </c>
      <c r="CS101" s="5"/>
      <c r="CT101" s="5">
        <f t="shared" ref="CT101:CT102" si="1024">SUM(CS101/12*9*$D101*$F101*$G101*$I101*CT$12)+SUM(CS101/12*3*$E101*$F101*$G101*$I101*CT$12)</f>
        <v>0</v>
      </c>
      <c r="CU101" s="5"/>
      <c r="CV101" s="5">
        <f t="shared" ref="CV101:CV102" si="1025">SUM(CU101/12*9*$D101*$F101*$G101*$I101*CV$12)+SUM(CU101/12*3*$E101*$F101*$G101*$I101*CV$12)</f>
        <v>0</v>
      </c>
      <c r="CW101" s="5"/>
      <c r="CX101" s="5">
        <f t="shared" ref="CX101:CX102" si="1026">SUM(CW101/12*9*$D101*$F101*$G101*$I101*CX$12)+SUM(CW101/12*3*$E101*$F101*$G101*$I101*CX$12)</f>
        <v>0</v>
      </c>
      <c r="CY101" s="5"/>
      <c r="CZ101" s="5">
        <f t="shared" ref="CZ101:CZ102" si="1027">SUM(CY101/12*9*$D101*$F101*$G101*$I101*CZ$12)+SUM(CY101/12*3*$E101*$F101*$G101*$I101*CZ$12)</f>
        <v>0</v>
      </c>
      <c r="DA101" s="5"/>
      <c r="DB101" s="5">
        <f t="shared" ref="DB101:DB102" si="1028">SUM(DA101/12*9*$D101*$F101*$G101*$J101*DB$12)+SUM(DA101/12*3*$E101*$F101*$G101*$J101*DB$12)</f>
        <v>0</v>
      </c>
      <c r="DC101" s="5"/>
      <c r="DD101" s="5">
        <f t="shared" ref="DD101:DD102" si="1029">SUM(DC101/12*9*$D101*$F101*$G101*$J101*DD$12)+SUM(DC101/12*3*$E101*$F101*$G101*$J101*DD$12)</f>
        <v>0</v>
      </c>
      <c r="DE101" s="5"/>
      <c r="DF101" s="5">
        <f t="shared" ref="DF101:DF102" si="1030">SUM(DE101/12*9*$D101*$F101*$G101*$I101*DF$12)+SUM(DE101/12*3*$E101*$F101*$G101*$I101*DF$12)</f>
        <v>0</v>
      </c>
      <c r="DG101" s="5"/>
      <c r="DH101" s="5">
        <f t="shared" ref="DH101:DH102" si="1031">SUM(DG101/12*9*$D101*$F101*$G101*$J101*DH$12)+SUM(DG101/12*3*$E101*$F101*$G101*$J101*DH$12)</f>
        <v>0</v>
      </c>
      <c r="DI101" s="5"/>
      <c r="DJ101" s="5">
        <f t="shared" ref="DJ101:DJ102" si="1032">SUM(DI101/12*9*$D101*$F101*$G101*$J101*DJ$12)+SUM(DI101/12*3*$E101*$F101*$G101*$J101*DJ$12)</f>
        <v>0</v>
      </c>
      <c r="DK101" s="5">
        <v>8</v>
      </c>
      <c r="DL101" s="5">
        <f t="shared" ref="DL101:DL102" si="1033">SUM(DK101/12*9*$D101*$F101*$G101*$J101*DL$12)+SUM(DK101/12*3*$E101*$F101*$G101*$J101*DL$12)</f>
        <v>306885.90240000002</v>
      </c>
      <c r="DM101" s="5"/>
      <c r="DN101" s="5">
        <f t="shared" ref="DN101:DN102" si="1034">SUM(DM101/12*9*$D101*$F101*$G101*$J101*DN$12)+SUM(DM101/12*3*$E101*$F101*$G101*$J101*DN$12)</f>
        <v>0</v>
      </c>
      <c r="DO101" s="5"/>
      <c r="DP101" s="5">
        <f t="shared" ref="DP101:DP102" si="1035">SUM(DO101/12*9*$D101*$F101*$G101*$I101*DP$12)+SUM(DO101/12*3*$E101*$F101*$G101*$I101*DP$12)</f>
        <v>0</v>
      </c>
      <c r="DQ101" s="5"/>
      <c r="DR101" s="5">
        <f t="shared" ref="DR101:DR102" si="1036">SUM(DQ101/12*9*$D101*$F101*$G101*$I101*DR$12)+SUM(DQ101/12*3*$E101*$F101*$G101*$I101*DR$12)</f>
        <v>0</v>
      </c>
      <c r="DS101" s="5"/>
      <c r="DT101" s="5">
        <f t="shared" ref="DT101:DT102" si="1037">SUM(DS101/12*9*$D101*$F101*$G101*$J101*DT$12)+SUM(DS101/12*3*$E101*$F101*$G101*$J101*DT$12)</f>
        <v>0</v>
      </c>
      <c r="DU101" s="5"/>
      <c r="DV101" s="5">
        <f t="shared" ref="DV101:DV102" si="1038">SUM(DU101/12*9*$D101*$F101*$G101*$J101*DV$12)+SUM(DU101/12*3*$E101*$F101*$G101*$J101*DV$12)</f>
        <v>0</v>
      </c>
      <c r="DW101" s="5"/>
      <c r="DX101" s="5">
        <f t="shared" ref="DX101:DX102" si="1039">SUM(DW101/12*9*$D101*$F101*$G101*$J101*DX$12)+SUM(DW101/12*3*$E101*$F101*$G101*$J101*DX$12)</f>
        <v>0</v>
      </c>
      <c r="DY101" s="5"/>
      <c r="DZ101" s="5">
        <f t="shared" ref="DZ101:DZ102" si="1040">SUM(DY101/12*9*$D101*$F101*$G101*$K101*DZ$12)+SUM(DY101/12*3*$E101*$F101*$G101*$K101*DZ$12)</f>
        <v>0</v>
      </c>
      <c r="EA101" s="6"/>
      <c r="EB101" s="5">
        <f t="shared" ref="EB101:EB102" si="1041">SUM(EA101/12*9*$D101*$F101*$G101*$L101*EB$12)+SUM(EA101/12*3*$E101*$F101*$G101*$L101*EB$12)</f>
        <v>0</v>
      </c>
      <c r="EC101" s="5"/>
      <c r="ED101" s="5">
        <f t="shared" ref="ED101:ED102" si="1042">SUM(EC101/12*9*$D101*$F101*$G101*$I101*ED$12)+SUM(EC101/12*3*$E101*$F101*$G101*$I101*ED$12)</f>
        <v>0</v>
      </c>
      <c r="EE101" s="5"/>
      <c r="EF101" s="5">
        <f t="shared" ref="EF101:EF102" si="1043">SUM(EE101/12*9*$D101*$F101*$G101*$I101*EF$12)+SUM(EE101/12*3*$E101*$F101*$G101*$I101*EF$12)</f>
        <v>0</v>
      </c>
      <c r="EG101" s="7">
        <f>SUM(Q101,W101,S101,M101,O101,BS101,CO101,DE101,DQ101,BU101,DO101,BG101,AW101,AO101,AQ101,AS101,BI101,CM101,U101,DW101,DC101,BW101,DU101,CE101,DG101,DK101,DI101,AC101,AE101,AG101,AI101,Y101,AK101,AM101,CG101,DY101,EA101,AU101,DS101,BK101,AY101,BA101,CQ101,CS101,CU101,CW101,CY101,BM101,BC101,BO101,BE101,BQ101,CI101,CC101,CK101,AA101,BY101,DA101,DM101,CA101,EC101,EE101)</f>
        <v>29</v>
      </c>
      <c r="EH101" s="7">
        <f>SUM(R101,X101,T101,N101,P101,BT101,CP101,DF101,DR101,BV101,DP101,BH101,AX101,AP101,AR101,AT101,BJ101,CN101,V101,DX101,DD101,BX101,DV101,CF101,DH101,DL101,DJ101,AD101,AF101,AH101,AJ101,Z101,AL101,AN101,CH101,DZ101,EB101,AV101,DT101,BL101,AZ101,BB101,CR101,CT101,CV101,CX101,CZ101,BN101,BD101,BP101,BF101,BR101,CJ101,CD101,CL101,AB101,BZ101,DB101,DN101,CB101,ED101,EF101)</f>
        <v>1086887.571</v>
      </c>
      <c r="EJ101" s="26"/>
    </row>
    <row r="102" spans="1:140" x14ac:dyDescent="0.25">
      <c r="A102" s="3"/>
      <c r="B102" s="3">
        <v>68</v>
      </c>
      <c r="C102" s="37" t="s">
        <v>241</v>
      </c>
      <c r="D102" s="30">
        <f t="shared" si="725"/>
        <v>9860</v>
      </c>
      <c r="E102" s="30">
        <v>9959</v>
      </c>
      <c r="F102" s="4">
        <v>0.89</v>
      </c>
      <c r="G102" s="8">
        <v>1</v>
      </c>
      <c r="H102" s="8">
        <v>1</v>
      </c>
      <c r="I102" s="30">
        <v>1.4</v>
      </c>
      <c r="J102" s="30">
        <v>1.68</v>
      </c>
      <c r="K102" s="30">
        <v>2.23</v>
      </c>
      <c r="L102" s="30">
        <v>2.57</v>
      </c>
      <c r="M102" s="5"/>
      <c r="N102" s="5">
        <f t="shared" si="982"/>
        <v>0</v>
      </c>
      <c r="O102" s="5"/>
      <c r="P102" s="5">
        <f t="shared" si="983"/>
        <v>0</v>
      </c>
      <c r="Q102" s="5"/>
      <c r="R102" s="5">
        <f t="shared" si="984"/>
        <v>0</v>
      </c>
      <c r="S102" s="5"/>
      <c r="T102" s="5">
        <f t="shared" si="985"/>
        <v>0</v>
      </c>
      <c r="U102" s="5"/>
      <c r="V102" s="5">
        <f t="shared" si="986"/>
        <v>0</v>
      </c>
      <c r="W102" s="5"/>
      <c r="X102" s="5">
        <f t="shared" si="987"/>
        <v>0</v>
      </c>
      <c r="Y102" s="5">
        <v>10</v>
      </c>
      <c r="Z102" s="5">
        <f t="shared" si="988"/>
        <v>147796.78200000001</v>
      </c>
      <c r="AA102" s="5"/>
      <c r="AB102" s="5">
        <f t="shared" si="989"/>
        <v>0</v>
      </c>
      <c r="AC102" s="5"/>
      <c r="AD102" s="5">
        <f t="shared" si="990"/>
        <v>0</v>
      </c>
      <c r="AE102" s="5"/>
      <c r="AF102" s="5">
        <f t="shared" si="991"/>
        <v>0</v>
      </c>
      <c r="AG102" s="5"/>
      <c r="AH102" s="5">
        <f t="shared" si="992"/>
        <v>0</v>
      </c>
      <c r="AI102" s="5"/>
      <c r="AJ102" s="5">
        <f t="shared" si="993"/>
        <v>0</v>
      </c>
      <c r="AK102" s="5"/>
      <c r="AL102" s="5">
        <f t="shared" si="994"/>
        <v>0</v>
      </c>
      <c r="AM102" s="5"/>
      <c r="AN102" s="5">
        <f t="shared" si="995"/>
        <v>0</v>
      </c>
      <c r="AO102" s="5"/>
      <c r="AP102" s="5">
        <f t="shared" si="996"/>
        <v>0</v>
      </c>
      <c r="AQ102" s="5"/>
      <c r="AR102" s="5">
        <f t="shared" si="997"/>
        <v>0</v>
      </c>
      <c r="AS102" s="5"/>
      <c r="AT102" s="5">
        <f t="shared" si="998"/>
        <v>0</v>
      </c>
      <c r="AU102" s="5"/>
      <c r="AV102" s="5">
        <f t="shared" si="999"/>
        <v>0</v>
      </c>
      <c r="AW102" s="5"/>
      <c r="AX102" s="5">
        <f t="shared" si="1000"/>
        <v>0</v>
      </c>
      <c r="AY102" s="5"/>
      <c r="AZ102" s="5">
        <f t="shared" si="1001"/>
        <v>0</v>
      </c>
      <c r="BA102" s="5">
        <v>300</v>
      </c>
      <c r="BB102" s="5">
        <f t="shared" si="1002"/>
        <v>3694919.55</v>
      </c>
      <c r="BC102" s="5"/>
      <c r="BD102" s="5">
        <f t="shared" si="1003"/>
        <v>0</v>
      </c>
      <c r="BE102" s="5"/>
      <c r="BF102" s="5">
        <f t="shared" si="1004"/>
        <v>0</v>
      </c>
      <c r="BG102" s="5"/>
      <c r="BH102" s="5">
        <f t="shared" si="1005"/>
        <v>0</v>
      </c>
      <c r="BI102" s="5"/>
      <c r="BJ102" s="5">
        <f t="shared" si="1006"/>
        <v>0</v>
      </c>
      <c r="BK102" s="5"/>
      <c r="BL102" s="5">
        <f t="shared" si="1007"/>
        <v>0</v>
      </c>
      <c r="BM102" s="5"/>
      <c r="BN102" s="5">
        <f t="shared" si="1008"/>
        <v>0</v>
      </c>
      <c r="BO102" s="5"/>
      <c r="BP102" s="5">
        <f t="shared" si="1009"/>
        <v>0</v>
      </c>
      <c r="BQ102" s="5"/>
      <c r="BR102" s="5">
        <f t="shared" si="1010"/>
        <v>0</v>
      </c>
      <c r="BS102" s="5">
        <v>5</v>
      </c>
      <c r="BT102" s="5">
        <f t="shared" si="1011"/>
        <v>61581.9925</v>
      </c>
      <c r="BU102" s="5"/>
      <c r="BV102" s="5">
        <f t="shared" si="1012"/>
        <v>0</v>
      </c>
      <c r="BW102" s="5">
        <v>61</v>
      </c>
      <c r="BX102" s="5">
        <f t="shared" si="1013"/>
        <v>901560.3702</v>
      </c>
      <c r="BY102" s="5"/>
      <c r="BZ102" s="5">
        <f t="shared" si="1014"/>
        <v>0</v>
      </c>
      <c r="CA102" s="5"/>
      <c r="CB102" s="5">
        <f t="shared" si="1015"/>
        <v>0</v>
      </c>
      <c r="CC102" s="5">
        <v>5</v>
      </c>
      <c r="CD102" s="5">
        <f t="shared" si="1016"/>
        <v>61581.9925</v>
      </c>
      <c r="CE102" s="5">
        <v>1</v>
      </c>
      <c r="CF102" s="5">
        <f t="shared" si="1017"/>
        <v>14779.678199999998</v>
      </c>
      <c r="CG102" s="5"/>
      <c r="CH102" s="5">
        <f t="shared" si="1018"/>
        <v>0</v>
      </c>
      <c r="CI102" s="5"/>
      <c r="CJ102" s="5">
        <f t="shared" si="1019"/>
        <v>0</v>
      </c>
      <c r="CK102" s="5"/>
      <c r="CL102" s="5">
        <f t="shared" si="1020"/>
        <v>0</v>
      </c>
      <c r="CM102" s="5"/>
      <c r="CN102" s="5">
        <f t="shared" si="1021"/>
        <v>0</v>
      </c>
      <c r="CO102" s="5">
        <v>5</v>
      </c>
      <c r="CP102" s="5">
        <f t="shared" si="1022"/>
        <v>61581.9925</v>
      </c>
      <c r="CQ102" s="5"/>
      <c r="CR102" s="5">
        <f t="shared" si="1023"/>
        <v>0</v>
      </c>
      <c r="CS102" s="5"/>
      <c r="CT102" s="5">
        <f t="shared" si="1024"/>
        <v>0</v>
      </c>
      <c r="CU102" s="5"/>
      <c r="CV102" s="5">
        <f t="shared" si="1025"/>
        <v>0</v>
      </c>
      <c r="CW102" s="5"/>
      <c r="CX102" s="5">
        <f t="shared" si="1026"/>
        <v>0</v>
      </c>
      <c r="CY102" s="5"/>
      <c r="CZ102" s="5">
        <f t="shared" si="1027"/>
        <v>0</v>
      </c>
      <c r="DA102" s="5"/>
      <c r="DB102" s="5">
        <f t="shared" si="1028"/>
        <v>0</v>
      </c>
      <c r="DC102" s="5"/>
      <c r="DD102" s="5">
        <f t="shared" si="1029"/>
        <v>0</v>
      </c>
      <c r="DE102" s="5"/>
      <c r="DF102" s="5">
        <f t="shared" si="1030"/>
        <v>0</v>
      </c>
      <c r="DG102" s="5"/>
      <c r="DH102" s="5">
        <f t="shared" si="1031"/>
        <v>0</v>
      </c>
      <c r="DI102" s="5"/>
      <c r="DJ102" s="5">
        <f t="shared" si="1032"/>
        <v>0</v>
      </c>
      <c r="DK102" s="5">
        <v>163</v>
      </c>
      <c r="DL102" s="5">
        <f t="shared" si="1033"/>
        <v>2409087.5466</v>
      </c>
      <c r="DM102" s="5"/>
      <c r="DN102" s="5">
        <f t="shared" si="1034"/>
        <v>0</v>
      </c>
      <c r="DO102" s="9"/>
      <c r="DP102" s="5">
        <f t="shared" si="1035"/>
        <v>0</v>
      </c>
      <c r="DQ102" s="5"/>
      <c r="DR102" s="5">
        <f t="shared" si="1036"/>
        <v>0</v>
      </c>
      <c r="DS102" s="5"/>
      <c r="DT102" s="5">
        <f t="shared" si="1037"/>
        <v>0</v>
      </c>
      <c r="DU102" s="5"/>
      <c r="DV102" s="5">
        <f t="shared" si="1038"/>
        <v>0</v>
      </c>
      <c r="DW102" s="5"/>
      <c r="DX102" s="5">
        <f t="shared" si="1039"/>
        <v>0</v>
      </c>
      <c r="DY102" s="5"/>
      <c r="DZ102" s="5">
        <f t="shared" si="1040"/>
        <v>0</v>
      </c>
      <c r="EA102" s="6"/>
      <c r="EB102" s="5">
        <f t="shared" si="1041"/>
        <v>0</v>
      </c>
      <c r="EC102" s="5"/>
      <c r="ED102" s="5">
        <f t="shared" si="1042"/>
        <v>0</v>
      </c>
      <c r="EE102" s="5"/>
      <c r="EF102" s="5">
        <f t="shared" si="1043"/>
        <v>0</v>
      </c>
      <c r="EG102" s="7">
        <f>SUM(Q102,W102,S102,M102,O102,BS102,CO102,DE102,DQ102,BU102,DO102,BG102,AW102,AO102,AQ102,AS102,BI102,CM102,U102,DW102,DC102,BW102,DU102,CE102,DG102,DK102,DI102,AC102,AE102,AG102,AI102,Y102,AK102,AM102,CG102,DY102,EA102,AU102,DS102,BK102,AY102,BA102,CQ102,CS102,CU102,CW102,CY102,BM102,BC102,BO102,BE102,BQ102,CI102,CC102,CK102,AA102,BY102,DA102,DM102,CA102,EC102,EE102)</f>
        <v>550</v>
      </c>
      <c r="EH102" s="7">
        <f>SUM(R102,X102,T102,N102,P102,BT102,CP102,DF102,DR102,BV102,DP102,BH102,AX102,AP102,AR102,AT102,BJ102,CN102,V102,DX102,DD102,BX102,DV102,CF102,DH102,DL102,DJ102,AD102,AF102,AH102,AJ102,Z102,AL102,AN102,CH102,DZ102,EB102,AV102,DT102,BL102,AZ102,BB102,CR102,CT102,CV102,CX102,CZ102,BN102,BD102,BP102,BF102,BR102,CJ102,CD102,CL102,AB102,BZ102,DB102,DN102,CB102,ED102,EF102)</f>
        <v>7352889.9045000002</v>
      </c>
      <c r="EJ102" s="26"/>
    </row>
    <row r="103" spans="1:140" s="27" customFormat="1" ht="14.25" x14ac:dyDescent="0.2">
      <c r="A103" s="51">
        <v>23</v>
      </c>
      <c r="B103" s="51"/>
      <c r="C103" s="45" t="s">
        <v>242</v>
      </c>
      <c r="D103" s="52">
        <f t="shared" si="725"/>
        <v>9860</v>
      </c>
      <c r="E103" s="52">
        <v>9959</v>
      </c>
      <c r="F103" s="53">
        <v>0.9</v>
      </c>
      <c r="G103" s="54">
        <v>1</v>
      </c>
      <c r="H103" s="54">
        <v>1</v>
      </c>
      <c r="I103" s="52">
        <v>1.4</v>
      </c>
      <c r="J103" s="52">
        <v>1.68</v>
      </c>
      <c r="K103" s="52">
        <v>2.23</v>
      </c>
      <c r="L103" s="52">
        <v>2.57</v>
      </c>
      <c r="M103" s="49">
        <f>M104</f>
        <v>1</v>
      </c>
      <c r="N103" s="49">
        <f t="shared" ref="N103:BY103" si="1044">N104</f>
        <v>12454.785</v>
      </c>
      <c r="O103" s="49">
        <f t="shared" si="1044"/>
        <v>0</v>
      </c>
      <c r="P103" s="49">
        <f t="shared" si="1044"/>
        <v>0</v>
      </c>
      <c r="Q103" s="49">
        <f t="shared" si="1044"/>
        <v>0</v>
      </c>
      <c r="R103" s="49">
        <f t="shared" si="1044"/>
        <v>0</v>
      </c>
      <c r="S103" s="49">
        <f t="shared" si="1044"/>
        <v>0</v>
      </c>
      <c r="T103" s="49">
        <f t="shared" si="1044"/>
        <v>0</v>
      </c>
      <c r="U103" s="49">
        <f t="shared" si="1044"/>
        <v>0</v>
      </c>
      <c r="V103" s="49">
        <f t="shared" si="1044"/>
        <v>0</v>
      </c>
      <c r="W103" s="49">
        <f t="shared" si="1044"/>
        <v>0</v>
      </c>
      <c r="X103" s="49">
        <f t="shared" si="1044"/>
        <v>0</v>
      </c>
      <c r="Y103" s="49">
        <f t="shared" si="1044"/>
        <v>81</v>
      </c>
      <c r="Z103" s="49">
        <f t="shared" si="1044"/>
        <v>1210605.102</v>
      </c>
      <c r="AA103" s="49">
        <f t="shared" si="1044"/>
        <v>0</v>
      </c>
      <c r="AB103" s="49">
        <f t="shared" si="1044"/>
        <v>0</v>
      </c>
      <c r="AC103" s="49">
        <f t="shared" si="1044"/>
        <v>10</v>
      </c>
      <c r="AD103" s="49">
        <f t="shared" si="1044"/>
        <v>149457.41999999998</v>
      </c>
      <c r="AE103" s="49">
        <f t="shared" si="1044"/>
        <v>0</v>
      </c>
      <c r="AF103" s="49">
        <f t="shared" si="1044"/>
        <v>0</v>
      </c>
      <c r="AG103" s="49">
        <f t="shared" si="1044"/>
        <v>0</v>
      </c>
      <c r="AH103" s="49">
        <f t="shared" si="1044"/>
        <v>0</v>
      </c>
      <c r="AI103" s="49">
        <f t="shared" si="1044"/>
        <v>70</v>
      </c>
      <c r="AJ103" s="49">
        <f t="shared" si="1044"/>
        <v>1046201.94</v>
      </c>
      <c r="AK103" s="49">
        <f t="shared" si="1044"/>
        <v>0</v>
      </c>
      <c r="AL103" s="49">
        <f t="shared" si="1044"/>
        <v>0</v>
      </c>
      <c r="AM103" s="49">
        <f t="shared" si="1044"/>
        <v>10</v>
      </c>
      <c r="AN103" s="49">
        <f t="shared" si="1044"/>
        <v>149457.41999999998</v>
      </c>
      <c r="AO103" s="49">
        <f t="shared" si="1044"/>
        <v>0</v>
      </c>
      <c r="AP103" s="49">
        <f t="shared" si="1044"/>
        <v>0</v>
      </c>
      <c r="AQ103" s="49">
        <f t="shared" si="1044"/>
        <v>0</v>
      </c>
      <c r="AR103" s="49">
        <f t="shared" si="1044"/>
        <v>0</v>
      </c>
      <c r="AS103" s="49">
        <f t="shared" si="1044"/>
        <v>0</v>
      </c>
      <c r="AT103" s="49">
        <f t="shared" si="1044"/>
        <v>0</v>
      </c>
      <c r="AU103" s="49">
        <f t="shared" si="1044"/>
        <v>0</v>
      </c>
      <c r="AV103" s="49">
        <f t="shared" si="1044"/>
        <v>0</v>
      </c>
      <c r="AW103" s="49">
        <f t="shared" si="1044"/>
        <v>20</v>
      </c>
      <c r="AX103" s="49">
        <f t="shared" si="1044"/>
        <v>249095.7</v>
      </c>
      <c r="AY103" s="49">
        <f t="shared" si="1044"/>
        <v>210</v>
      </c>
      <c r="AZ103" s="49">
        <f t="shared" si="1044"/>
        <v>2615504.8499999996</v>
      </c>
      <c r="BA103" s="49">
        <f t="shared" si="1044"/>
        <v>200</v>
      </c>
      <c r="BB103" s="49">
        <f t="shared" si="1044"/>
        <v>2490957</v>
      </c>
      <c r="BC103" s="49">
        <f t="shared" si="1044"/>
        <v>124</v>
      </c>
      <c r="BD103" s="49">
        <f t="shared" si="1044"/>
        <v>1544393.3399999999</v>
      </c>
      <c r="BE103" s="49">
        <f t="shared" si="1044"/>
        <v>0</v>
      </c>
      <c r="BF103" s="49">
        <f t="shared" si="1044"/>
        <v>0</v>
      </c>
      <c r="BG103" s="49">
        <f t="shared" si="1044"/>
        <v>2</v>
      </c>
      <c r="BH103" s="49">
        <f t="shared" si="1044"/>
        <v>24909.57</v>
      </c>
      <c r="BI103" s="49">
        <f t="shared" si="1044"/>
        <v>0</v>
      </c>
      <c r="BJ103" s="49">
        <f t="shared" si="1044"/>
        <v>0</v>
      </c>
      <c r="BK103" s="49">
        <f t="shared" si="1044"/>
        <v>27</v>
      </c>
      <c r="BL103" s="49">
        <f t="shared" si="1044"/>
        <v>336279.19500000001</v>
      </c>
      <c r="BM103" s="49">
        <f t="shared" si="1044"/>
        <v>15</v>
      </c>
      <c r="BN103" s="49">
        <f t="shared" si="1044"/>
        <v>186821.77499999999</v>
      </c>
      <c r="BO103" s="49">
        <f t="shared" si="1044"/>
        <v>470</v>
      </c>
      <c r="BP103" s="49">
        <f t="shared" si="1044"/>
        <v>5853748.9500000002</v>
      </c>
      <c r="BQ103" s="49">
        <f t="shared" si="1044"/>
        <v>10</v>
      </c>
      <c r="BR103" s="49">
        <f t="shared" si="1044"/>
        <v>124547.85</v>
      </c>
      <c r="BS103" s="49">
        <f t="shared" si="1044"/>
        <v>63</v>
      </c>
      <c r="BT103" s="49">
        <f t="shared" si="1044"/>
        <v>784651.45499999996</v>
      </c>
      <c r="BU103" s="49">
        <f t="shared" si="1044"/>
        <v>220</v>
      </c>
      <c r="BV103" s="49">
        <f t="shared" si="1044"/>
        <v>2740052.6999999997</v>
      </c>
      <c r="BW103" s="49">
        <f t="shared" si="1044"/>
        <v>87</v>
      </c>
      <c r="BX103" s="49">
        <f t="shared" si="1044"/>
        <v>1300279.554</v>
      </c>
      <c r="BY103" s="49">
        <f t="shared" si="1044"/>
        <v>0</v>
      </c>
      <c r="BZ103" s="49">
        <f t="shared" ref="BZ103:EH103" si="1045">BZ104</f>
        <v>0</v>
      </c>
      <c r="CA103" s="49">
        <f t="shared" si="1045"/>
        <v>0</v>
      </c>
      <c r="CB103" s="49">
        <f t="shared" si="1045"/>
        <v>0</v>
      </c>
      <c r="CC103" s="49">
        <f t="shared" si="1045"/>
        <v>5</v>
      </c>
      <c r="CD103" s="49">
        <f t="shared" si="1045"/>
        <v>62273.925000000003</v>
      </c>
      <c r="CE103" s="49">
        <f t="shared" si="1045"/>
        <v>65</v>
      </c>
      <c r="CF103" s="49">
        <f t="shared" si="1045"/>
        <v>971473.23</v>
      </c>
      <c r="CG103" s="49">
        <f t="shared" si="1045"/>
        <v>3</v>
      </c>
      <c r="CH103" s="49">
        <f t="shared" si="1045"/>
        <v>44837.226000000002</v>
      </c>
      <c r="CI103" s="49">
        <f t="shared" si="1045"/>
        <v>3</v>
      </c>
      <c r="CJ103" s="49">
        <f t="shared" si="1045"/>
        <v>37364.354999999996</v>
      </c>
      <c r="CK103" s="49">
        <f t="shared" si="1045"/>
        <v>0</v>
      </c>
      <c r="CL103" s="49">
        <f t="shared" si="1045"/>
        <v>0</v>
      </c>
      <c r="CM103" s="49">
        <f t="shared" si="1045"/>
        <v>0</v>
      </c>
      <c r="CN103" s="49">
        <f t="shared" si="1045"/>
        <v>0</v>
      </c>
      <c r="CO103" s="49">
        <f t="shared" si="1045"/>
        <v>162</v>
      </c>
      <c r="CP103" s="49">
        <f t="shared" si="1045"/>
        <v>2017675.17</v>
      </c>
      <c r="CQ103" s="49">
        <v>8</v>
      </c>
      <c r="CR103" s="49">
        <f t="shared" si="1045"/>
        <v>99638.28</v>
      </c>
      <c r="CS103" s="49">
        <f t="shared" si="1045"/>
        <v>26</v>
      </c>
      <c r="CT103" s="49">
        <f t="shared" si="1045"/>
        <v>323824.40999999997</v>
      </c>
      <c r="CU103" s="49">
        <f t="shared" si="1045"/>
        <v>57</v>
      </c>
      <c r="CV103" s="49">
        <f t="shared" si="1045"/>
        <v>709922.745</v>
      </c>
      <c r="CW103" s="49">
        <f t="shared" si="1045"/>
        <v>20</v>
      </c>
      <c r="CX103" s="49">
        <f t="shared" si="1045"/>
        <v>249095.7</v>
      </c>
      <c r="CY103" s="49">
        <f t="shared" si="1045"/>
        <v>19</v>
      </c>
      <c r="CZ103" s="49">
        <f t="shared" si="1045"/>
        <v>236640.91499999998</v>
      </c>
      <c r="DA103" s="49">
        <f t="shared" si="1045"/>
        <v>10</v>
      </c>
      <c r="DB103" s="49">
        <f t="shared" si="1045"/>
        <v>149457.41999999998</v>
      </c>
      <c r="DC103" s="49">
        <f t="shared" si="1045"/>
        <v>7</v>
      </c>
      <c r="DD103" s="49">
        <f t="shared" si="1045"/>
        <v>104620.19399999999</v>
      </c>
      <c r="DE103" s="49">
        <f t="shared" si="1045"/>
        <v>8</v>
      </c>
      <c r="DF103" s="49">
        <f t="shared" si="1045"/>
        <v>99638.28</v>
      </c>
      <c r="DG103" s="49">
        <f t="shared" si="1045"/>
        <v>280</v>
      </c>
      <c r="DH103" s="49">
        <f t="shared" si="1045"/>
        <v>4184807.76</v>
      </c>
      <c r="DI103" s="49">
        <f t="shared" si="1045"/>
        <v>5</v>
      </c>
      <c r="DJ103" s="49">
        <f t="shared" si="1045"/>
        <v>74728.709999999992</v>
      </c>
      <c r="DK103" s="49">
        <f t="shared" si="1045"/>
        <v>80</v>
      </c>
      <c r="DL103" s="49">
        <f t="shared" si="1045"/>
        <v>1195659.3599999999</v>
      </c>
      <c r="DM103" s="49">
        <f t="shared" si="1045"/>
        <v>10</v>
      </c>
      <c r="DN103" s="49">
        <f t="shared" si="1045"/>
        <v>149457.41999999998</v>
      </c>
      <c r="DO103" s="49">
        <f t="shared" si="1045"/>
        <v>28</v>
      </c>
      <c r="DP103" s="49">
        <f t="shared" si="1045"/>
        <v>348733.98</v>
      </c>
      <c r="DQ103" s="49">
        <f t="shared" si="1045"/>
        <v>9</v>
      </c>
      <c r="DR103" s="49">
        <f t="shared" si="1045"/>
        <v>112093.06499999999</v>
      </c>
      <c r="DS103" s="49">
        <f t="shared" si="1045"/>
        <v>0</v>
      </c>
      <c r="DT103" s="49">
        <f t="shared" si="1045"/>
        <v>0</v>
      </c>
      <c r="DU103" s="49">
        <f t="shared" si="1045"/>
        <v>6</v>
      </c>
      <c r="DV103" s="49">
        <f t="shared" si="1045"/>
        <v>89674.452000000005</v>
      </c>
      <c r="DW103" s="49">
        <f t="shared" si="1045"/>
        <v>4</v>
      </c>
      <c r="DX103" s="49">
        <f t="shared" si="1045"/>
        <v>59782.968000000001</v>
      </c>
      <c r="DY103" s="49">
        <f t="shared" si="1045"/>
        <v>2</v>
      </c>
      <c r="DZ103" s="49">
        <f t="shared" si="1045"/>
        <v>39677.386500000001</v>
      </c>
      <c r="EA103" s="50">
        <f t="shared" si="1045"/>
        <v>13</v>
      </c>
      <c r="EB103" s="49">
        <f t="shared" si="1045"/>
        <v>297224.54774999997</v>
      </c>
      <c r="EC103" s="9">
        <f t="shared" si="1045"/>
        <v>0</v>
      </c>
      <c r="ED103" s="9">
        <f t="shared" si="1045"/>
        <v>0</v>
      </c>
      <c r="EE103" s="49">
        <f t="shared" si="1045"/>
        <v>0</v>
      </c>
      <c r="EF103" s="49">
        <f t="shared" si="1045"/>
        <v>0</v>
      </c>
      <c r="EG103" s="49">
        <f t="shared" si="1045"/>
        <v>2450</v>
      </c>
      <c r="EH103" s="49">
        <f t="shared" si="1045"/>
        <v>32477720.105250005</v>
      </c>
      <c r="EJ103" s="28"/>
    </row>
    <row r="104" spans="1:140" x14ac:dyDescent="0.25">
      <c r="A104" s="3"/>
      <c r="B104" s="3">
        <v>69</v>
      </c>
      <c r="C104" s="34" t="s">
        <v>243</v>
      </c>
      <c r="D104" s="30">
        <f t="shared" si="725"/>
        <v>9860</v>
      </c>
      <c r="E104" s="30">
        <v>9959</v>
      </c>
      <c r="F104" s="4">
        <v>0.9</v>
      </c>
      <c r="G104" s="8">
        <v>1</v>
      </c>
      <c r="H104" s="8">
        <v>1</v>
      </c>
      <c r="I104" s="30">
        <v>1.4</v>
      </c>
      <c r="J104" s="30">
        <v>1.68</v>
      </c>
      <c r="K104" s="30">
        <v>2.23</v>
      </c>
      <c r="L104" s="30">
        <v>2.57</v>
      </c>
      <c r="M104" s="5">
        <v>1</v>
      </c>
      <c r="N104" s="5">
        <f>SUM(M104/12*9*$D104*$F104*$G104*$I104*N$12)+SUM(M104/12*3*$E104*$F104*$G104*$I104*N$12)</f>
        <v>12454.785</v>
      </c>
      <c r="O104" s="5"/>
      <c r="P104" s="5">
        <f>SUM(O104/12*9*$D104*$F104*$G104*$I104*P$12)+SUM(O104/12*3*$E104*$F104*$G104*$I104*P$12)</f>
        <v>0</v>
      </c>
      <c r="Q104" s="5"/>
      <c r="R104" s="5">
        <f>SUM(Q104/12*9*$D104*$F104*$G104*$I104*R$12)+SUM(Q104/12*3*$E104*$F104*$G104*$I104*R$12)</f>
        <v>0</v>
      </c>
      <c r="S104" s="5"/>
      <c r="T104" s="5">
        <f>SUM(S104/12*9*$D104*$F104*$G104*$I104*T$12)+SUM(S104/12*3*$E104*$F104*$G104*$I104*T$12)</f>
        <v>0</v>
      </c>
      <c r="U104" s="5"/>
      <c r="V104" s="5">
        <f>SUM(U104/12*9*$D104*$F104*$G104*$I104*V$12)+SUM(U104/12*3*$E104*$F104*$G104*$I104*V$12)</f>
        <v>0</v>
      </c>
      <c r="W104" s="5"/>
      <c r="X104" s="5">
        <f>SUM(W104/12*9*$D104*$F104*$G104*$I104*X$12)+SUM(W104/12*3*$E104*$F104*$G104*$I104*X$12)</f>
        <v>0</v>
      </c>
      <c r="Y104" s="5">
        <v>81</v>
      </c>
      <c r="Z104" s="5">
        <f>SUM(Y104/12*9*$D104*$F104*$G104*$J104*Z$12)+SUM(Y104/12*3*$E104*$F104*$G104*$J104*Z$12)</f>
        <v>1210605.102</v>
      </c>
      <c r="AA104" s="5"/>
      <c r="AB104" s="5">
        <f>SUM(AA104/12*9*$D104*$F104*$G104*$I104*AB$12)+SUM(AA104/12*3*$E104*$F104*$G104*$I104*AB$12)</f>
        <v>0</v>
      </c>
      <c r="AC104" s="5">
        <v>10</v>
      </c>
      <c r="AD104" s="5">
        <f>SUM(AC104/12*9*$D104*$F104*$G104*$J104*AD$12)+SUM(AC104/12*3*$E104*$F104*$G104*$J104*AD$12)</f>
        <v>149457.41999999998</v>
      </c>
      <c r="AE104" s="5"/>
      <c r="AF104" s="5">
        <f>SUM(AE104/12*9*$D104*$F104*$G104*$J104*AF$12)+SUM(AE104/12*3*$E104*$F104*$G104*$J104*AF$12)</f>
        <v>0</v>
      </c>
      <c r="AG104" s="5"/>
      <c r="AH104" s="5">
        <f>SUM(AG104/12*9*$D104*$F104*$G104*$J104*AH$12)+SUM(AG104/12*3*$E104*$F104*$G104*$J104*AH$12)</f>
        <v>0</v>
      </c>
      <c r="AI104" s="5">
        <v>70</v>
      </c>
      <c r="AJ104" s="5">
        <f>SUM(AI104/12*9*$D104*$F104*$G104*$J104*AJ$12)+SUM(AI104/12*3*$E104*$F104*$G104*$J104*AJ$12)</f>
        <v>1046201.94</v>
      </c>
      <c r="AK104" s="5"/>
      <c r="AL104" s="5">
        <f>SUM(AK104/12*9*$D104*$F104*$G104*$J104*AL$12)+SUM(AK104/12*3*$E104*$F104*$G104*$J104*AL$12)</f>
        <v>0</v>
      </c>
      <c r="AM104" s="5">
        <v>10</v>
      </c>
      <c r="AN104" s="5">
        <f>SUM(AM104/12*9*$D104*$F104*$G104*$J104*AN$12)+SUM(AM104/12*3*$E104*$F104*$G104*$J104*AN$12)</f>
        <v>149457.41999999998</v>
      </c>
      <c r="AO104" s="5"/>
      <c r="AP104" s="5">
        <f>SUM(AO104/12*9*$D104*$F104*$G104*$I104*AP$12)+SUM(AO104/12*3*$E104*$F104*$G104*$I104*AP$12)</f>
        <v>0</v>
      </c>
      <c r="AQ104" s="5"/>
      <c r="AR104" s="5">
        <f>SUM(AQ104/12*9*$D104*$F104*$G104*$I104*AR$12)+SUM(AQ104/12*3*$E104*$F104*$G104*$I104*AR$12)</f>
        <v>0</v>
      </c>
      <c r="AS104" s="5"/>
      <c r="AT104" s="5">
        <f>SUM(AS104/12*9*$D104*$F104*$G104*$I104*AT$12)+SUM(AS104/12*3*$E104*$F104*$G104*$I104*AT$12)</f>
        <v>0</v>
      </c>
      <c r="AU104" s="5"/>
      <c r="AV104" s="5">
        <f>SUM(AU104/12*9*$D104*$F104*$G104*$J104*AV$12)+SUM(AU104/12*3*$E104*$F104*$G104*$J104*AV$12)</f>
        <v>0</v>
      </c>
      <c r="AW104" s="5">
        <f>10+10</f>
        <v>20</v>
      </c>
      <c r="AX104" s="5">
        <f>SUM(AW104/12*9*$D104*$F104*$G104*$I104*AX$12)+SUM(AW104/12*3*$E104*$F104*$G104*$I104*AX$12)</f>
        <v>249095.7</v>
      </c>
      <c r="AY104" s="5">
        <v>210</v>
      </c>
      <c r="AZ104" s="5">
        <f>SUM(AY104/12*9*$D104*$F104*$G104*$I104*AZ$12)+SUM(AY104/12*3*$E104*$F104*$G104*$I104*AZ$12)</f>
        <v>2615504.8499999996</v>
      </c>
      <c r="BA104" s="5">
        <v>200</v>
      </c>
      <c r="BB104" s="5">
        <f>SUM(BA104/12*9*$D104*$F104*$G104*$I104*BB$12)+SUM(BA104/12*3*$E104*$F104*$G104*$I104*BB$12)</f>
        <v>2490957</v>
      </c>
      <c r="BC104" s="5">
        <v>124</v>
      </c>
      <c r="BD104" s="5">
        <f>SUM(BC104/12*9*$D104*$F104*$G104*$I104*BD$12)+SUM(BC104/12*3*$E104*$F104*$G104*$I104*BD$12)</f>
        <v>1544393.3399999999</v>
      </c>
      <c r="BE104" s="5"/>
      <c r="BF104" s="5">
        <f>SUM(BE104/12*9*$D104*$F104*$G104*$I104*BF$12)+SUM(BE104/12*3*$E104*$F104*$G104*$I104*BF$12)</f>
        <v>0</v>
      </c>
      <c r="BG104" s="5">
        <v>2</v>
      </c>
      <c r="BH104" s="5">
        <f>SUM(BG104/12*9*$D104*$F104*$G104*$I104*BH$12)+SUM(BG104/12*3*$E104*$F104*$G104*$I104*BH$12)</f>
        <v>24909.57</v>
      </c>
      <c r="BI104" s="5"/>
      <c r="BJ104" s="5">
        <f>SUM(BI104/12*9*$D104*$F104*$G104*$I104*BJ$12)+SUM(BI104/12*3*$E104*$F104*$G104*$I104*BJ$12)</f>
        <v>0</v>
      </c>
      <c r="BK104" s="5">
        <v>27</v>
      </c>
      <c r="BL104" s="5">
        <f>SUM(BK104/12*9*$D104*$F104*$G104*$I104*BL$12)+SUM(BK104/12*3*$E104*$F104*$G104*$I104*BL$12)</f>
        <v>336279.19500000001</v>
      </c>
      <c r="BM104" s="5">
        <v>15</v>
      </c>
      <c r="BN104" s="5">
        <f>SUM(BM104/12*9*$D104*$F104*$G104*$I104*BN$12)+SUM(BM104/12*3*$E104*$F104*$G104*$I104*BN$12)</f>
        <v>186821.77499999999</v>
      </c>
      <c r="BO104" s="5">
        <v>470</v>
      </c>
      <c r="BP104" s="5">
        <f>SUM(BO104/12*9*$D104*$F104*$G104*$I104*BP$12)+SUM(BO104/12*3*$E104*$F104*$G104*$I104*BP$12)</f>
        <v>5853748.9500000002</v>
      </c>
      <c r="BQ104" s="5">
        <v>10</v>
      </c>
      <c r="BR104" s="5">
        <f>SUM(BQ104/12*9*$D104*$F104*$G104*$I104*BR$12)+SUM(BQ104/12*3*$E104*$F104*$G104*$I104*BR$12)</f>
        <v>124547.85</v>
      </c>
      <c r="BS104" s="5">
        <v>63</v>
      </c>
      <c r="BT104" s="5">
        <f>SUM(BS104/12*9*$D104*$F104*$G104*$I104*BT$12)+SUM(BS104/12*3*$E104*$F104*$G104*$I104*BT$12)</f>
        <v>784651.45499999996</v>
      </c>
      <c r="BU104" s="5">
        <v>220</v>
      </c>
      <c r="BV104" s="5">
        <f>SUM(BU104/12*9*$D104*$F104*$G104*$I104*BV$12)+SUM(BU104/12*3*$E104*$F104*$G104*$I104*BV$12)</f>
        <v>2740052.6999999997</v>
      </c>
      <c r="BW104" s="5">
        <v>87</v>
      </c>
      <c r="BX104" s="5">
        <f>SUM(BW104/12*9*$D104*$F104*$G104*$J104*BX$12)+SUM(BW104/12*3*$E104*$F104*$G104*$J104*BX$12)</f>
        <v>1300279.554</v>
      </c>
      <c r="BY104" s="5"/>
      <c r="BZ104" s="5">
        <f>SUM(BY104/12*9*$D104*$F104*$G104*$I104*BZ$12)+SUM(BY104/12*3*$E104*$F104*$G104*$I104*BZ$12)</f>
        <v>0</v>
      </c>
      <c r="CA104" s="5"/>
      <c r="CB104" s="5">
        <f>SUM(CA104/12*9*$D104*$F104*$G104*$I104*CB$12)+SUM(CA104/12*3*$E104*$F104*$G104*$I104*CB$12)</f>
        <v>0</v>
      </c>
      <c r="CC104" s="5">
        <v>5</v>
      </c>
      <c r="CD104" s="5">
        <f>SUM(CC104/12*9*$D104*$F104*$G104*$I104*CD$12)+SUM(CC104/12*3*$E104*$F104*$G104*$I104*CD$12)</f>
        <v>62273.925000000003</v>
      </c>
      <c r="CE104" s="5">
        <v>65</v>
      </c>
      <c r="CF104" s="5">
        <f>SUM(CE104/12*9*$D104*$F104*$G104*$J104*CF$12)+SUM(CE104/12*3*$E104*$F104*$G104*$J104*CF$12)</f>
        <v>971473.23</v>
      </c>
      <c r="CG104" s="5">
        <v>3</v>
      </c>
      <c r="CH104" s="5">
        <f>SUM(CG104/12*9*$D104*$F104*$G104*$J104*CH$12)+SUM(CG104/12*3*$E104*$F104*$G104*$J104*CH$12)</f>
        <v>44837.226000000002</v>
      </c>
      <c r="CI104" s="5">
        <v>3</v>
      </c>
      <c r="CJ104" s="5">
        <f>SUM(CI104/12*9*$D104*$F104*$G104*$I104*CJ$12)+SUM(CI104/12*3*$E104*$F104*$G104*$I104*CJ$12)</f>
        <v>37364.354999999996</v>
      </c>
      <c r="CK104" s="5"/>
      <c r="CL104" s="5">
        <f>SUM(CK104/12*9*$D104*$F104*$G104*$I104*CL$12)+SUM(CK104/12*3*$E104*$F104*$G104*$I104*CL$12)</f>
        <v>0</v>
      </c>
      <c r="CM104" s="5"/>
      <c r="CN104" s="5">
        <f>SUM(CM104/12*9*$D104*$F104*$G104*$I104*CN$12)+SUM(CM104/12*3*$E104*$F104*$G104*$I104*CN$12)</f>
        <v>0</v>
      </c>
      <c r="CO104" s="5">
        <v>162</v>
      </c>
      <c r="CP104" s="5">
        <f>SUM(CO104/12*9*$D104*$F104*$G104*$I104*CP$12)+SUM(CO104/12*3*$E104*$F104*$G104*$I104*CP$12)</f>
        <v>2017675.17</v>
      </c>
      <c r="CQ104" s="5">
        <v>8</v>
      </c>
      <c r="CR104" s="5">
        <f>SUM(CQ104/12*9*$D104*$F104*$G104*$I104*CR$12)+SUM(CQ104/12*3*$E104*$F104*$G104*$I104*CR$12)</f>
        <v>99638.28</v>
      </c>
      <c r="CS104" s="5">
        <v>26</v>
      </c>
      <c r="CT104" s="5">
        <f>SUM(CS104/12*9*$D104*$F104*$G104*$I104*CT$12)+SUM(CS104/12*3*$E104*$F104*$G104*$I104*CT$12)</f>
        <v>323824.40999999997</v>
      </c>
      <c r="CU104" s="5">
        <v>57</v>
      </c>
      <c r="CV104" s="5">
        <f>SUM(CU104/12*9*$D104*$F104*$G104*$I104*CV$12)+SUM(CU104/12*3*$E104*$F104*$G104*$I104*CV$12)</f>
        <v>709922.745</v>
      </c>
      <c r="CW104" s="5">
        <v>20</v>
      </c>
      <c r="CX104" s="5">
        <f>SUM(CW104/12*9*$D104*$F104*$G104*$I104*CX$12)+SUM(CW104/12*3*$E104*$F104*$G104*$I104*CX$12)</f>
        <v>249095.7</v>
      </c>
      <c r="CY104" s="5">
        <v>19</v>
      </c>
      <c r="CZ104" s="5">
        <f>SUM(CY104/12*9*$D104*$F104*$G104*$I104*CZ$12)+SUM(CY104/12*3*$E104*$F104*$G104*$I104*CZ$12)</f>
        <v>236640.91499999998</v>
      </c>
      <c r="DA104" s="5">
        <v>10</v>
      </c>
      <c r="DB104" s="5">
        <f>SUM(DA104/12*9*$D104*$F104*$G104*$J104*DB$12)+SUM(DA104/12*3*$E104*$F104*$G104*$J104*DB$12)</f>
        <v>149457.41999999998</v>
      </c>
      <c r="DC104" s="5">
        <v>7</v>
      </c>
      <c r="DD104" s="5">
        <f>SUM(DC104/12*9*$D104*$F104*$G104*$J104*DD$12)+SUM(DC104/12*3*$E104*$F104*$G104*$J104*DD$12)</f>
        <v>104620.19399999999</v>
      </c>
      <c r="DE104" s="5">
        <v>8</v>
      </c>
      <c r="DF104" s="5">
        <f>SUM(DE104/12*9*$D104*$F104*$G104*$I104*DF$12)+SUM(DE104/12*3*$E104*$F104*$G104*$I104*DF$12)</f>
        <v>99638.28</v>
      </c>
      <c r="DG104" s="5">
        <v>280</v>
      </c>
      <c r="DH104" s="5">
        <f>SUM(DG104/12*9*$D104*$F104*$G104*$J104*DH$12)+SUM(DG104/12*3*$E104*$F104*$G104*$J104*DH$12)</f>
        <v>4184807.76</v>
      </c>
      <c r="DI104" s="5">
        <v>5</v>
      </c>
      <c r="DJ104" s="5">
        <f>SUM(DI104/12*9*$D104*$F104*$G104*$J104*DJ$12)+SUM(DI104/12*3*$E104*$F104*$G104*$J104*DJ$12)</f>
        <v>74728.709999999992</v>
      </c>
      <c r="DK104" s="5">
        <v>80</v>
      </c>
      <c r="DL104" s="5">
        <f>SUM(DK104/12*9*$D104*$F104*$G104*$J104*DL$12)+SUM(DK104/12*3*$E104*$F104*$G104*$J104*DL$12)</f>
        <v>1195659.3599999999</v>
      </c>
      <c r="DM104" s="5">
        <v>10</v>
      </c>
      <c r="DN104" s="5">
        <f>SUM(DM104/12*9*$D104*$F104*$G104*$J104*DN$12)+SUM(DM104/12*3*$E104*$F104*$G104*$J104*DN$12)</f>
        <v>149457.41999999998</v>
      </c>
      <c r="DO104" s="5">
        <v>28</v>
      </c>
      <c r="DP104" s="5">
        <f>SUM(DO104/12*9*$D104*$F104*$G104*$I104*DP$12)+SUM(DO104/12*3*$E104*$F104*$G104*$I104*DP$12)</f>
        <v>348733.98</v>
      </c>
      <c r="DQ104" s="5">
        <v>9</v>
      </c>
      <c r="DR104" s="5">
        <f>SUM(DQ104/12*9*$D104*$F104*$G104*$I104*DR$12)+SUM(DQ104/12*3*$E104*$F104*$G104*$I104*DR$12)</f>
        <v>112093.06499999999</v>
      </c>
      <c r="DS104" s="5"/>
      <c r="DT104" s="5">
        <f>SUM(DS104/12*9*$D104*$F104*$G104*$J104*DT$12)+SUM(DS104/12*3*$E104*$F104*$G104*$J104*DT$12)</f>
        <v>0</v>
      </c>
      <c r="DU104" s="5">
        <v>6</v>
      </c>
      <c r="DV104" s="5">
        <f>SUM(DU104/12*9*$D104*$F104*$G104*$J104*DV$12)+SUM(DU104/12*3*$E104*$F104*$G104*$J104*DV$12)</f>
        <v>89674.452000000005</v>
      </c>
      <c r="DW104" s="5">
        <v>4</v>
      </c>
      <c r="DX104" s="5">
        <f>SUM(DW104/12*9*$D104*$F104*$G104*$J104*DX$12)+SUM(DW104/12*3*$E104*$F104*$G104*$J104*DX$12)</f>
        <v>59782.968000000001</v>
      </c>
      <c r="DY104" s="5">
        <v>2</v>
      </c>
      <c r="DZ104" s="5">
        <f>SUM(DY104/12*9*$D104*$F104*$G104*$K104*DZ$12)+SUM(DY104/12*3*$E104*$F104*$G104*$K104*DZ$12)</f>
        <v>39677.386500000001</v>
      </c>
      <c r="EA104" s="6">
        <v>13</v>
      </c>
      <c r="EB104" s="5">
        <f>SUM(EA104/12*9*$D104*$F104*$G104*$L104*EB$12)+SUM(EA104/12*3*$E104*$F104*$G104*$L104*EB$12)</f>
        <v>297224.54774999997</v>
      </c>
      <c r="EC104" s="5"/>
      <c r="ED104" s="5">
        <f>SUM(EC104/12*9*$D104*$F104*$G104*$I104*ED$12)+SUM(EC104/12*3*$E104*$F104*$G104*$I104*ED$12)</f>
        <v>0</v>
      </c>
      <c r="EE104" s="5"/>
      <c r="EF104" s="5">
        <f>SUM(EE104/12*9*$D104*$F104*$G104*$I104*EF$12)+SUM(EE104/12*3*$E104*$F104*$G104*$I104*EF$12)</f>
        <v>0</v>
      </c>
      <c r="EG104" s="7">
        <f>SUM(Q104,W104,S104,M104,O104,BS104,CO104,DE104,DQ104,BU104,DO104,BG104,AW104,AO104,AQ104,AS104,BI104,CM104,U104,DW104,DC104,BW104,DU104,CE104,DG104,DK104,DI104,AC104,AE104,AG104,AI104,Y104,AK104,AM104,CG104,DY104,EA104,AU104,DS104,BK104,AY104,BA104,CQ104,CS104,CU104,CW104,CY104,BM104,BC104,BO104,BE104,BQ104,CI104,CC104,CK104,AA104,BY104,DA104,DM104,CA104,EC104,EE104)</f>
        <v>2450</v>
      </c>
      <c r="EH104" s="7">
        <f>SUM(R104,X104,T104,N104,P104,BT104,CP104,DF104,DR104,BV104,DP104,BH104,AX104,AP104,AR104,AT104,BJ104,CN104,V104,DX104,DD104,BX104,DV104,CF104,DH104,DL104,DJ104,AD104,AF104,AH104,AJ104,Z104,AL104,AN104,CH104,DZ104,EB104,AV104,DT104,BL104,AZ104,BB104,CR104,CT104,CV104,CX104,CZ104,BN104,BD104,BP104,BF104,BR104,CJ104,CD104,CL104,AB104,BZ104,DB104,DN104,CB104,ED104,EF104)</f>
        <v>32477720.105250005</v>
      </c>
      <c r="EJ104" s="26"/>
    </row>
    <row r="105" spans="1:140" s="27" customFormat="1" ht="14.25" x14ac:dyDescent="0.2">
      <c r="A105" s="51">
        <v>24</v>
      </c>
      <c r="B105" s="51"/>
      <c r="C105" s="45" t="s">
        <v>244</v>
      </c>
      <c r="D105" s="52">
        <f t="shared" si="725"/>
        <v>9860</v>
      </c>
      <c r="E105" s="52">
        <v>9959</v>
      </c>
      <c r="F105" s="53">
        <v>1.46</v>
      </c>
      <c r="G105" s="54">
        <v>1</v>
      </c>
      <c r="H105" s="54">
        <v>1</v>
      </c>
      <c r="I105" s="52">
        <v>1.4</v>
      </c>
      <c r="J105" s="52">
        <v>1.68</v>
      </c>
      <c r="K105" s="52">
        <v>2.23</v>
      </c>
      <c r="L105" s="52">
        <v>2.57</v>
      </c>
      <c r="M105" s="49">
        <f>M106</f>
        <v>186</v>
      </c>
      <c r="N105" s="49">
        <f t="shared" ref="N105:BY105" si="1046">N106</f>
        <v>3758023.7939999998</v>
      </c>
      <c r="O105" s="49">
        <f t="shared" si="1046"/>
        <v>0</v>
      </c>
      <c r="P105" s="49">
        <f t="shared" si="1046"/>
        <v>0</v>
      </c>
      <c r="Q105" s="49">
        <f t="shared" si="1046"/>
        <v>0</v>
      </c>
      <c r="R105" s="49">
        <f t="shared" si="1046"/>
        <v>0</v>
      </c>
      <c r="S105" s="49">
        <f t="shared" si="1046"/>
        <v>0</v>
      </c>
      <c r="T105" s="49">
        <f t="shared" si="1046"/>
        <v>0</v>
      </c>
      <c r="U105" s="49">
        <f t="shared" si="1046"/>
        <v>0</v>
      </c>
      <c r="V105" s="49">
        <f t="shared" si="1046"/>
        <v>0</v>
      </c>
      <c r="W105" s="49">
        <f t="shared" si="1046"/>
        <v>0</v>
      </c>
      <c r="X105" s="49">
        <f t="shared" si="1046"/>
        <v>0</v>
      </c>
      <c r="Y105" s="49">
        <f t="shared" si="1046"/>
        <v>0</v>
      </c>
      <c r="Z105" s="49">
        <f t="shared" si="1046"/>
        <v>0</v>
      </c>
      <c r="AA105" s="49">
        <f t="shared" si="1046"/>
        <v>0</v>
      </c>
      <c r="AB105" s="49">
        <f t="shared" si="1046"/>
        <v>0</v>
      </c>
      <c r="AC105" s="49">
        <f t="shared" si="1046"/>
        <v>8</v>
      </c>
      <c r="AD105" s="49">
        <f t="shared" si="1046"/>
        <v>193962.5184</v>
      </c>
      <c r="AE105" s="49">
        <f t="shared" si="1046"/>
        <v>3</v>
      </c>
      <c r="AF105" s="49">
        <f t="shared" si="1046"/>
        <v>72735.944399999993</v>
      </c>
      <c r="AG105" s="49">
        <f t="shared" si="1046"/>
        <v>45</v>
      </c>
      <c r="AH105" s="49">
        <f t="shared" si="1046"/>
        <v>1091039.166</v>
      </c>
      <c r="AI105" s="49">
        <f t="shared" si="1046"/>
        <v>6</v>
      </c>
      <c r="AJ105" s="49">
        <f t="shared" si="1046"/>
        <v>145471.88879999999</v>
      </c>
      <c r="AK105" s="49">
        <f t="shared" si="1046"/>
        <v>0</v>
      </c>
      <c r="AL105" s="49">
        <f t="shared" si="1046"/>
        <v>0</v>
      </c>
      <c r="AM105" s="49">
        <f t="shared" si="1046"/>
        <v>5</v>
      </c>
      <c r="AN105" s="49">
        <f t="shared" si="1046"/>
        <v>121226.57399999999</v>
      </c>
      <c r="AO105" s="49">
        <f t="shared" si="1046"/>
        <v>0</v>
      </c>
      <c r="AP105" s="49">
        <f t="shared" si="1046"/>
        <v>0</v>
      </c>
      <c r="AQ105" s="49">
        <f t="shared" si="1046"/>
        <v>0</v>
      </c>
      <c r="AR105" s="49">
        <f t="shared" si="1046"/>
        <v>0</v>
      </c>
      <c r="AS105" s="49">
        <f t="shared" si="1046"/>
        <v>0</v>
      </c>
      <c r="AT105" s="49">
        <f t="shared" si="1046"/>
        <v>0</v>
      </c>
      <c r="AU105" s="49">
        <f t="shared" si="1046"/>
        <v>0</v>
      </c>
      <c r="AV105" s="49">
        <f t="shared" si="1046"/>
        <v>0</v>
      </c>
      <c r="AW105" s="49">
        <f t="shared" si="1046"/>
        <v>40</v>
      </c>
      <c r="AX105" s="49">
        <f t="shared" si="1046"/>
        <v>808177.15999999992</v>
      </c>
      <c r="AY105" s="49">
        <f t="shared" si="1046"/>
        <v>0</v>
      </c>
      <c r="AZ105" s="49">
        <f t="shared" si="1046"/>
        <v>0</v>
      </c>
      <c r="BA105" s="49">
        <f t="shared" si="1046"/>
        <v>0</v>
      </c>
      <c r="BB105" s="49">
        <f t="shared" si="1046"/>
        <v>0</v>
      </c>
      <c r="BC105" s="49">
        <f t="shared" si="1046"/>
        <v>0</v>
      </c>
      <c r="BD105" s="49">
        <f t="shared" si="1046"/>
        <v>0</v>
      </c>
      <c r="BE105" s="49">
        <f t="shared" si="1046"/>
        <v>0</v>
      </c>
      <c r="BF105" s="49">
        <f t="shared" si="1046"/>
        <v>0</v>
      </c>
      <c r="BG105" s="49">
        <f t="shared" si="1046"/>
        <v>4</v>
      </c>
      <c r="BH105" s="49">
        <f t="shared" si="1046"/>
        <v>80817.715999999986</v>
      </c>
      <c r="BI105" s="49">
        <f t="shared" si="1046"/>
        <v>0</v>
      </c>
      <c r="BJ105" s="49">
        <f t="shared" si="1046"/>
        <v>0</v>
      </c>
      <c r="BK105" s="49">
        <f t="shared" si="1046"/>
        <v>13</v>
      </c>
      <c r="BL105" s="49">
        <f t="shared" si="1046"/>
        <v>262657.57699999999</v>
      </c>
      <c r="BM105" s="49">
        <f t="shared" si="1046"/>
        <v>16</v>
      </c>
      <c r="BN105" s="49">
        <f t="shared" si="1046"/>
        <v>323270.86399999994</v>
      </c>
      <c r="BO105" s="49">
        <f t="shared" si="1046"/>
        <v>0</v>
      </c>
      <c r="BP105" s="49">
        <f t="shared" si="1046"/>
        <v>0</v>
      </c>
      <c r="BQ105" s="49">
        <f t="shared" si="1046"/>
        <v>5</v>
      </c>
      <c r="BR105" s="49">
        <f t="shared" si="1046"/>
        <v>101022.14499999999</v>
      </c>
      <c r="BS105" s="49">
        <f t="shared" si="1046"/>
        <v>3</v>
      </c>
      <c r="BT105" s="49">
        <f t="shared" si="1046"/>
        <v>60613.286999999989</v>
      </c>
      <c r="BU105" s="49">
        <f t="shared" si="1046"/>
        <v>1</v>
      </c>
      <c r="BV105" s="49">
        <f t="shared" si="1046"/>
        <v>20204.428999999996</v>
      </c>
      <c r="BW105" s="49">
        <f t="shared" si="1046"/>
        <v>26</v>
      </c>
      <c r="BX105" s="49">
        <f t="shared" si="1046"/>
        <v>630378.18480000005</v>
      </c>
      <c r="BY105" s="49">
        <f t="shared" si="1046"/>
        <v>0</v>
      </c>
      <c r="BZ105" s="49">
        <f t="shared" ref="BZ105:EH105" si="1047">BZ106</f>
        <v>0</v>
      </c>
      <c r="CA105" s="49">
        <f t="shared" si="1047"/>
        <v>0</v>
      </c>
      <c r="CB105" s="49">
        <f t="shared" si="1047"/>
        <v>0</v>
      </c>
      <c r="CC105" s="49">
        <f t="shared" si="1047"/>
        <v>0</v>
      </c>
      <c r="CD105" s="49">
        <f t="shared" si="1047"/>
        <v>0</v>
      </c>
      <c r="CE105" s="49">
        <f t="shared" si="1047"/>
        <v>4</v>
      </c>
      <c r="CF105" s="49">
        <f t="shared" si="1047"/>
        <v>96981.2592</v>
      </c>
      <c r="CG105" s="49">
        <f t="shared" si="1047"/>
        <v>2</v>
      </c>
      <c r="CH105" s="49">
        <f t="shared" si="1047"/>
        <v>48490.6296</v>
      </c>
      <c r="CI105" s="49">
        <f t="shared" si="1047"/>
        <v>0</v>
      </c>
      <c r="CJ105" s="49">
        <f t="shared" si="1047"/>
        <v>0</v>
      </c>
      <c r="CK105" s="49">
        <f t="shared" si="1047"/>
        <v>0</v>
      </c>
      <c r="CL105" s="49">
        <f t="shared" si="1047"/>
        <v>0</v>
      </c>
      <c r="CM105" s="49">
        <f t="shared" si="1047"/>
        <v>0</v>
      </c>
      <c r="CN105" s="49">
        <f t="shared" si="1047"/>
        <v>0</v>
      </c>
      <c r="CO105" s="49">
        <f t="shared" si="1047"/>
        <v>4</v>
      </c>
      <c r="CP105" s="49">
        <f t="shared" si="1047"/>
        <v>80817.715999999986</v>
      </c>
      <c r="CQ105" s="49">
        <v>0</v>
      </c>
      <c r="CR105" s="49">
        <f t="shared" si="1047"/>
        <v>0</v>
      </c>
      <c r="CS105" s="49">
        <f t="shared" si="1047"/>
        <v>0</v>
      </c>
      <c r="CT105" s="49">
        <f t="shared" si="1047"/>
        <v>0</v>
      </c>
      <c r="CU105" s="49">
        <f t="shared" si="1047"/>
        <v>4</v>
      </c>
      <c r="CV105" s="49">
        <f t="shared" si="1047"/>
        <v>80817.715999999986</v>
      </c>
      <c r="CW105" s="49">
        <f t="shared" si="1047"/>
        <v>10</v>
      </c>
      <c r="CX105" s="49">
        <f t="shared" si="1047"/>
        <v>202044.28999999998</v>
      </c>
      <c r="CY105" s="49">
        <f t="shared" si="1047"/>
        <v>0</v>
      </c>
      <c r="CZ105" s="49">
        <f t="shared" si="1047"/>
        <v>0</v>
      </c>
      <c r="DA105" s="49">
        <f t="shared" si="1047"/>
        <v>3</v>
      </c>
      <c r="DB105" s="49">
        <f t="shared" si="1047"/>
        <v>72735.944399999993</v>
      </c>
      <c r="DC105" s="49">
        <f t="shared" si="1047"/>
        <v>3</v>
      </c>
      <c r="DD105" s="49">
        <f t="shared" si="1047"/>
        <v>72735.944399999993</v>
      </c>
      <c r="DE105" s="49">
        <f t="shared" si="1047"/>
        <v>3</v>
      </c>
      <c r="DF105" s="49">
        <f t="shared" si="1047"/>
        <v>60613.286999999989</v>
      </c>
      <c r="DG105" s="49">
        <f t="shared" si="1047"/>
        <v>5</v>
      </c>
      <c r="DH105" s="49">
        <f t="shared" si="1047"/>
        <v>121226.57399999999</v>
      </c>
      <c r="DI105" s="49">
        <f t="shared" si="1047"/>
        <v>4</v>
      </c>
      <c r="DJ105" s="49">
        <f t="shared" si="1047"/>
        <v>96981.2592</v>
      </c>
      <c r="DK105" s="49">
        <f t="shared" si="1047"/>
        <v>16</v>
      </c>
      <c r="DL105" s="49">
        <f t="shared" si="1047"/>
        <v>387925.0368</v>
      </c>
      <c r="DM105" s="49">
        <f t="shared" si="1047"/>
        <v>4</v>
      </c>
      <c r="DN105" s="49">
        <f t="shared" si="1047"/>
        <v>96981.2592</v>
      </c>
      <c r="DO105" s="49">
        <f t="shared" si="1047"/>
        <v>20</v>
      </c>
      <c r="DP105" s="49">
        <f t="shared" si="1047"/>
        <v>404088.57999999996</v>
      </c>
      <c r="DQ105" s="49">
        <f t="shared" si="1047"/>
        <v>12</v>
      </c>
      <c r="DR105" s="49">
        <f t="shared" si="1047"/>
        <v>242453.14799999996</v>
      </c>
      <c r="DS105" s="49">
        <f t="shared" si="1047"/>
        <v>0</v>
      </c>
      <c r="DT105" s="49">
        <f t="shared" si="1047"/>
        <v>0</v>
      </c>
      <c r="DU105" s="49">
        <f t="shared" si="1047"/>
        <v>6</v>
      </c>
      <c r="DV105" s="49">
        <f t="shared" si="1047"/>
        <v>145471.88879999999</v>
      </c>
      <c r="DW105" s="49">
        <f t="shared" si="1047"/>
        <v>0</v>
      </c>
      <c r="DX105" s="49">
        <f t="shared" si="1047"/>
        <v>0</v>
      </c>
      <c r="DY105" s="49">
        <f t="shared" si="1047"/>
        <v>0</v>
      </c>
      <c r="DZ105" s="49">
        <f t="shared" si="1047"/>
        <v>0</v>
      </c>
      <c r="EA105" s="50">
        <f t="shared" si="1047"/>
        <v>0</v>
      </c>
      <c r="EB105" s="49">
        <f t="shared" si="1047"/>
        <v>0</v>
      </c>
      <c r="EC105" s="9">
        <f t="shared" si="1047"/>
        <v>0</v>
      </c>
      <c r="ED105" s="9">
        <f t="shared" si="1047"/>
        <v>0</v>
      </c>
      <c r="EE105" s="49">
        <f t="shared" si="1047"/>
        <v>0</v>
      </c>
      <c r="EF105" s="49">
        <f t="shared" si="1047"/>
        <v>0</v>
      </c>
      <c r="EG105" s="49">
        <f t="shared" si="1047"/>
        <v>461</v>
      </c>
      <c r="EH105" s="49">
        <f t="shared" si="1047"/>
        <v>9879965.7809999976</v>
      </c>
      <c r="EJ105" s="28"/>
    </row>
    <row r="106" spans="1:140" ht="45" x14ac:dyDescent="0.25">
      <c r="A106" s="3"/>
      <c r="B106" s="3">
        <v>70</v>
      </c>
      <c r="C106" s="34" t="s">
        <v>245</v>
      </c>
      <c r="D106" s="30">
        <f t="shared" si="725"/>
        <v>9860</v>
      </c>
      <c r="E106" s="30">
        <v>9959</v>
      </c>
      <c r="F106" s="4">
        <v>1.46</v>
      </c>
      <c r="G106" s="8">
        <v>1</v>
      </c>
      <c r="H106" s="8">
        <v>1</v>
      </c>
      <c r="I106" s="30">
        <v>1.4</v>
      </c>
      <c r="J106" s="30">
        <v>1.68</v>
      </c>
      <c r="K106" s="30">
        <v>2.23</v>
      </c>
      <c r="L106" s="30">
        <v>2.57</v>
      </c>
      <c r="M106" s="5">
        <v>186</v>
      </c>
      <c r="N106" s="5">
        <f>SUM(M106/12*9*$D106*$F106*$G106*$I106*N$12)+SUM(M106/12*3*$E106*$F106*$G106*$I106*N$12)</f>
        <v>3758023.7939999998</v>
      </c>
      <c r="O106" s="5"/>
      <c r="P106" s="5">
        <f>SUM(O106/12*9*$D106*$F106*$G106*$I106*P$12)+SUM(O106/12*3*$E106*$F106*$G106*$I106*P$12)</f>
        <v>0</v>
      </c>
      <c r="Q106" s="5"/>
      <c r="R106" s="5">
        <f>SUM(Q106/12*9*$D106*$F106*$G106*$I106*R$12)+SUM(Q106/12*3*$E106*$F106*$G106*$I106*R$12)</f>
        <v>0</v>
      </c>
      <c r="S106" s="5"/>
      <c r="T106" s="5">
        <f>SUM(S106/12*9*$D106*$F106*$G106*$I106*T$12)+SUM(S106/12*3*$E106*$F106*$G106*$I106*T$12)</f>
        <v>0</v>
      </c>
      <c r="U106" s="5"/>
      <c r="V106" s="5">
        <f>SUM(U106/12*9*$D106*$F106*$G106*$I106*V$12)+SUM(U106/12*3*$E106*$F106*$G106*$I106*V$12)</f>
        <v>0</v>
      </c>
      <c r="W106" s="5"/>
      <c r="X106" s="5">
        <f>SUM(W106/12*9*$D106*$F106*$G106*$I106*X$12)+SUM(W106/12*3*$E106*$F106*$G106*$I106*X$12)</f>
        <v>0</v>
      </c>
      <c r="Y106" s="5"/>
      <c r="Z106" s="5">
        <f>SUM(Y106/12*9*$D106*$F106*$G106*$J106*Z$12)+SUM(Y106/12*3*$E106*$F106*$G106*$J106*Z$12)</f>
        <v>0</v>
      </c>
      <c r="AA106" s="5"/>
      <c r="AB106" s="5">
        <f>SUM(AA106/12*9*$D106*$F106*$G106*$I106*AB$12)+SUM(AA106/12*3*$E106*$F106*$G106*$I106*AB$12)</f>
        <v>0</v>
      </c>
      <c r="AC106" s="5">
        <v>8</v>
      </c>
      <c r="AD106" s="5">
        <f>SUM(AC106/12*9*$D106*$F106*$G106*$J106*AD$12)+SUM(AC106/12*3*$E106*$F106*$G106*$J106*AD$12)</f>
        <v>193962.5184</v>
      </c>
      <c r="AE106" s="5">
        <v>3</v>
      </c>
      <c r="AF106" s="5">
        <f>SUM(AE106/12*9*$D106*$F106*$G106*$J106*AF$12)+SUM(AE106/12*3*$E106*$F106*$G106*$J106*AF$12)</f>
        <v>72735.944399999993</v>
      </c>
      <c r="AG106" s="5">
        <v>45</v>
      </c>
      <c r="AH106" s="5">
        <f>SUM(AG106/12*9*$D106*$F106*$G106*$J106*AH$12)+SUM(AG106/12*3*$E106*$F106*$G106*$J106*AH$12)</f>
        <v>1091039.166</v>
      </c>
      <c r="AI106" s="5">
        <v>6</v>
      </c>
      <c r="AJ106" s="5">
        <f>SUM(AI106/12*9*$D106*$F106*$G106*$J106*AJ$12)+SUM(AI106/12*3*$E106*$F106*$G106*$J106*AJ$12)</f>
        <v>145471.88879999999</v>
      </c>
      <c r="AK106" s="5"/>
      <c r="AL106" s="5">
        <f>SUM(AK106/12*9*$D106*$F106*$G106*$J106*AL$12)+SUM(AK106/12*3*$E106*$F106*$G106*$J106*AL$12)</f>
        <v>0</v>
      </c>
      <c r="AM106" s="5">
        <v>5</v>
      </c>
      <c r="AN106" s="5">
        <f>SUM(AM106/12*9*$D106*$F106*$G106*$J106*AN$12)+SUM(AM106/12*3*$E106*$F106*$G106*$J106*AN$12)</f>
        <v>121226.57399999999</v>
      </c>
      <c r="AO106" s="5"/>
      <c r="AP106" s="5">
        <f>SUM(AO106/12*9*$D106*$F106*$G106*$I106*AP$12)+SUM(AO106/12*3*$E106*$F106*$G106*$I106*AP$12)</f>
        <v>0</v>
      </c>
      <c r="AQ106" s="5"/>
      <c r="AR106" s="5">
        <f>SUM(AQ106/12*9*$D106*$F106*$G106*$I106*AR$12)+SUM(AQ106/12*3*$E106*$F106*$G106*$I106*AR$12)</f>
        <v>0</v>
      </c>
      <c r="AS106" s="5"/>
      <c r="AT106" s="5">
        <f>SUM(AS106/12*9*$D106*$F106*$G106*$I106*AT$12)+SUM(AS106/12*3*$E106*$F106*$G106*$I106*AT$12)</f>
        <v>0</v>
      </c>
      <c r="AU106" s="5"/>
      <c r="AV106" s="5">
        <f>SUM(AU106/12*9*$D106*$F106*$G106*$J106*AV$12)+SUM(AU106/12*3*$E106*$F106*$G106*$J106*AV$12)</f>
        <v>0</v>
      </c>
      <c r="AW106" s="5">
        <f>30+10</f>
        <v>40</v>
      </c>
      <c r="AX106" s="5">
        <f>SUM(AW106/12*9*$D106*$F106*$G106*$I106*AX$12)+SUM(AW106/12*3*$E106*$F106*$G106*$I106*AX$12)</f>
        <v>808177.15999999992</v>
      </c>
      <c r="AY106" s="5"/>
      <c r="AZ106" s="5">
        <f>SUM(AY106/12*9*$D106*$F106*$G106*$I106*AZ$12)+SUM(AY106/12*3*$E106*$F106*$G106*$I106*AZ$12)</f>
        <v>0</v>
      </c>
      <c r="BA106" s="5"/>
      <c r="BB106" s="5">
        <f>SUM(BA106/12*9*$D106*$F106*$G106*$I106*BB$12)+SUM(BA106/12*3*$E106*$F106*$G106*$I106*BB$12)</f>
        <v>0</v>
      </c>
      <c r="BC106" s="5"/>
      <c r="BD106" s="5">
        <f>SUM(BC106/12*9*$D106*$F106*$G106*$I106*BD$12)+SUM(BC106/12*3*$E106*$F106*$G106*$I106*BD$12)</f>
        <v>0</v>
      </c>
      <c r="BE106" s="5"/>
      <c r="BF106" s="5">
        <f>SUM(BE106/12*9*$D106*$F106*$G106*$I106*BF$12)+SUM(BE106/12*3*$E106*$F106*$G106*$I106*BF$12)</f>
        <v>0</v>
      </c>
      <c r="BG106" s="5">
        <v>4</v>
      </c>
      <c r="BH106" s="5">
        <f>SUM(BG106/12*9*$D106*$F106*$G106*$I106*BH$12)+SUM(BG106/12*3*$E106*$F106*$G106*$I106*BH$12)</f>
        <v>80817.715999999986</v>
      </c>
      <c r="BI106" s="5"/>
      <c r="BJ106" s="5">
        <f>SUM(BI106/12*9*$D106*$F106*$G106*$I106*BJ$12)+SUM(BI106/12*3*$E106*$F106*$G106*$I106*BJ$12)</f>
        <v>0</v>
      </c>
      <c r="BK106" s="5">
        <v>13</v>
      </c>
      <c r="BL106" s="5">
        <f>SUM(BK106/12*9*$D106*$F106*$G106*$I106*BL$12)+SUM(BK106/12*3*$E106*$F106*$G106*$I106*BL$12)</f>
        <v>262657.57699999999</v>
      </c>
      <c r="BM106" s="5">
        <v>16</v>
      </c>
      <c r="BN106" s="5">
        <f>SUM(BM106/12*9*$D106*$F106*$G106*$I106*BN$12)+SUM(BM106/12*3*$E106*$F106*$G106*$I106*BN$12)</f>
        <v>323270.86399999994</v>
      </c>
      <c r="BO106" s="5"/>
      <c r="BP106" s="5">
        <f>SUM(BO106/12*9*$D106*$F106*$G106*$I106*BP$12)+SUM(BO106/12*3*$E106*$F106*$G106*$I106*BP$12)</f>
        <v>0</v>
      </c>
      <c r="BQ106" s="5">
        <v>5</v>
      </c>
      <c r="BR106" s="5">
        <f>SUM(BQ106/12*9*$D106*$F106*$G106*$I106*BR$12)+SUM(BQ106/12*3*$E106*$F106*$G106*$I106*BR$12)</f>
        <v>101022.14499999999</v>
      </c>
      <c r="BS106" s="5">
        <v>3</v>
      </c>
      <c r="BT106" s="5">
        <f>SUM(BS106/12*9*$D106*$F106*$G106*$I106*BT$12)+SUM(BS106/12*3*$E106*$F106*$G106*$I106*BT$12)</f>
        <v>60613.286999999989</v>
      </c>
      <c r="BU106" s="5">
        <v>1</v>
      </c>
      <c r="BV106" s="5">
        <f>SUM(BU106/12*9*$D106*$F106*$G106*$I106*BV$12)+SUM(BU106/12*3*$E106*$F106*$G106*$I106*BV$12)</f>
        <v>20204.428999999996</v>
      </c>
      <c r="BW106" s="5">
        <v>26</v>
      </c>
      <c r="BX106" s="5">
        <f>SUM(BW106/12*9*$D106*$F106*$G106*$J106*BX$12)+SUM(BW106/12*3*$E106*$F106*$G106*$J106*BX$12)</f>
        <v>630378.18480000005</v>
      </c>
      <c r="BY106" s="5"/>
      <c r="BZ106" s="5">
        <f>SUM(BY106/12*9*$D106*$F106*$G106*$I106*BZ$12)+SUM(BY106/12*3*$E106*$F106*$G106*$I106*BZ$12)</f>
        <v>0</v>
      </c>
      <c r="CA106" s="5"/>
      <c r="CB106" s="5">
        <f>SUM(CA106/12*9*$D106*$F106*$G106*$I106*CB$12)+SUM(CA106/12*3*$E106*$F106*$G106*$I106*CB$12)</f>
        <v>0</v>
      </c>
      <c r="CC106" s="5"/>
      <c r="CD106" s="5">
        <f>SUM(CC106/12*9*$D106*$F106*$G106*$I106*CD$12)+SUM(CC106/12*3*$E106*$F106*$G106*$I106*CD$12)</f>
        <v>0</v>
      </c>
      <c r="CE106" s="5">
        <v>4</v>
      </c>
      <c r="CF106" s="5">
        <f>SUM(CE106/12*9*$D106*$F106*$G106*$J106*CF$12)+SUM(CE106/12*3*$E106*$F106*$G106*$J106*CF$12)</f>
        <v>96981.2592</v>
      </c>
      <c r="CG106" s="5">
        <v>2</v>
      </c>
      <c r="CH106" s="5">
        <f>SUM(CG106/12*9*$D106*$F106*$G106*$J106*CH$12)+SUM(CG106/12*3*$E106*$F106*$G106*$J106*CH$12)</f>
        <v>48490.6296</v>
      </c>
      <c r="CI106" s="5">
        <v>0</v>
      </c>
      <c r="CJ106" s="5">
        <f>SUM(CI106/12*9*$D106*$F106*$G106*$I106*CJ$12)+SUM(CI106/12*3*$E106*$F106*$G106*$I106*CJ$12)</f>
        <v>0</v>
      </c>
      <c r="CK106" s="5"/>
      <c r="CL106" s="5">
        <f>SUM(CK106/12*9*$D106*$F106*$G106*$I106*CL$12)+SUM(CK106/12*3*$E106*$F106*$G106*$I106*CL$12)</f>
        <v>0</v>
      </c>
      <c r="CM106" s="5"/>
      <c r="CN106" s="5">
        <f>SUM(CM106/12*9*$D106*$F106*$G106*$I106*CN$12)+SUM(CM106/12*3*$E106*$F106*$G106*$I106*CN$12)</f>
        <v>0</v>
      </c>
      <c r="CO106" s="5">
        <v>4</v>
      </c>
      <c r="CP106" s="5">
        <f>SUM(CO106/12*9*$D106*$F106*$G106*$I106*CP$12)+SUM(CO106/12*3*$E106*$F106*$G106*$I106*CP$12)</f>
        <v>80817.715999999986</v>
      </c>
      <c r="CQ106" s="5"/>
      <c r="CR106" s="5">
        <f>SUM(CQ106/12*9*$D106*$F106*$G106*$I106*CR$12)+SUM(CQ106/12*3*$E106*$F106*$G106*$I106*CR$12)</f>
        <v>0</v>
      </c>
      <c r="CS106" s="5"/>
      <c r="CT106" s="5">
        <f>SUM(CS106/12*9*$D106*$F106*$G106*$I106*CT$12)+SUM(CS106/12*3*$E106*$F106*$G106*$I106*CT$12)</f>
        <v>0</v>
      </c>
      <c r="CU106" s="5">
        <v>4</v>
      </c>
      <c r="CV106" s="5">
        <f>SUM(CU106/12*9*$D106*$F106*$G106*$I106*CV$12)+SUM(CU106/12*3*$E106*$F106*$G106*$I106*CV$12)</f>
        <v>80817.715999999986</v>
      </c>
      <c r="CW106" s="5">
        <v>10</v>
      </c>
      <c r="CX106" s="5">
        <f>SUM(CW106/12*9*$D106*$F106*$G106*$I106*CX$12)+SUM(CW106/12*3*$E106*$F106*$G106*$I106*CX$12)</f>
        <v>202044.28999999998</v>
      </c>
      <c r="CY106" s="5"/>
      <c r="CZ106" s="5">
        <f>SUM(CY106/12*9*$D106*$F106*$G106*$I106*CZ$12)+SUM(CY106/12*3*$E106*$F106*$G106*$I106*CZ$12)</f>
        <v>0</v>
      </c>
      <c r="DA106" s="5">
        <v>3</v>
      </c>
      <c r="DB106" s="5">
        <f>SUM(DA106/12*9*$D106*$F106*$G106*$J106*DB$12)+SUM(DA106/12*3*$E106*$F106*$G106*$J106*DB$12)</f>
        <v>72735.944399999993</v>
      </c>
      <c r="DC106" s="5">
        <v>3</v>
      </c>
      <c r="DD106" s="5">
        <f>SUM(DC106/12*9*$D106*$F106*$G106*$J106*DD$12)+SUM(DC106/12*3*$E106*$F106*$G106*$J106*DD$12)</f>
        <v>72735.944399999993</v>
      </c>
      <c r="DE106" s="5">
        <v>3</v>
      </c>
      <c r="DF106" s="5">
        <f>SUM(DE106/12*9*$D106*$F106*$G106*$I106*DF$12)+SUM(DE106/12*3*$E106*$F106*$G106*$I106*DF$12)</f>
        <v>60613.286999999989</v>
      </c>
      <c r="DG106" s="5">
        <v>5</v>
      </c>
      <c r="DH106" s="5">
        <f>SUM(DG106/12*9*$D106*$F106*$G106*$J106*DH$12)+SUM(DG106/12*3*$E106*$F106*$G106*$J106*DH$12)</f>
        <v>121226.57399999999</v>
      </c>
      <c r="DI106" s="5">
        <v>4</v>
      </c>
      <c r="DJ106" s="5">
        <f>SUM(DI106/12*9*$D106*$F106*$G106*$J106*DJ$12)+SUM(DI106/12*3*$E106*$F106*$G106*$J106*DJ$12)</f>
        <v>96981.2592</v>
      </c>
      <c r="DK106" s="5">
        <v>16</v>
      </c>
      <c r="DL106" s="5">
        <f>SUM(DK106/12*9*$D106*$F106*$G106*$J106*DL$12)+SUM(DK106/12*3*$E106*$F106*$G106*$J106*DL$12)</f>
        <v>387925.0368</v>
      </c>
      <c r="DM106" s="5">
        <v>4</v>
      </c>
      <c r="DN106" s="5">
        <f>SUM(DM106/12*9*$D106*$F106*$G106*$J106*DN$12)+SUM(DM106/12*3*$E106*$F106*$G106*$J106*DN$12)</f>
        <v>96981.2592</v>
      </c>
      <c r="DO106" s="5">
        <v>20</v>
      </c>
      <c r="DP106" s="5">
        <f>SUM(DO106/12*9*$D106*$F106*$G106*$I106*DP$12)+SUM(DO106/12*3*$E106*$F106*$G106*$I106*DP$12)</f>
        <v>404088.57999999996</v>
      </c>
      <c r="DQ106" s="5">
        <v>12</v>
      </c>
      <c r="DR106" s="5">
        <f>SUM(DQ106/12*9*$D106*$F106*$G106*$I106*DR$12)+SUM(DQ106/12*3*$E106*$F106*$G106*$I106*DR$12)</f>
        <v>242453.14799999996</v>
      </c>
      <c r="DS106" s="5"/>
      <c r="DT106" s="5">
        <f>SUM(DS106/12*9*$D106*$F106*$G106*$J106*DT$12)+SUM(DS106/12*3*$E106*$F106*$G106*$J106*DT$12)</f>
        <v>0</v>
      </c>
      <c r="DU106" s="5">
        <v>6</v>
      </c>
      <c r="DV106" s="5">
        <f>SUM(DU106/12*9*$D106*$F106*$G106*$J106*DV$12)+SUM(DU106/12*3*$E106*$F106*$G106*$J106*DV$12)</f>
        <v>145471.88879999999</v>
      </c>
      <c r="DW106" s="5"/>
      <c r="DX106" s="5">
        <f>SUM(DW106/12*9*$D106*$F106*$G106*$J106*DX$12)+SUM(DW106/12*3*$E106*$F106*$G106*$J106*DX$12)</f>
        <v>0</v>
      </c>
      <c r="DY106" s="5"/>
      <c r="DZ106" s="5">
        <f>SUM(DY106/12*9*$D106*$F106*$G106*$K106*DZ$12)+SUM(DY106/12*3*$E106*$F106*$G106*$K106*DZ$12)</f>
        <v>0</v>
      </c>
      <c r="EA106" s="6"/>
      <c r="EB106" s="5">
        <f>SUM(EA106/12*9*$D106*$F106*$G106*$L106*EB$12)+SUM(EA106/12*3*$E106*$F106*$G106*$L106*EB$12)</f>
        <v>0</v>
      </c>
      <c r="EC106" s="5"/>
      <c r="ED106" s="5">
        <f>SUM(EC106/12*9*$D106*$F106*$G106*$I106*ED$12)+SUM(EC106/12*3*$E106*$F106*$G106*$I106*ED$12)</f>
        <v>0</v>
      </c>
      <c r="EE106" s="5"/>
      <c r="EF106" s="5">
        <f>SUM(EE106/12*9*$D106*$F106*$G106*$I106*EF$12)+SUM(EE106/12*3*$E106*$F106*$G106*$I106*EF$12)</f>
        <v>0</v>
      </c>
      <c r="EG106" s="7">
        <f>SUM(Q106,W106,S106,M106,O106,BS106,CO106,DE106,DQ106,BU106,DO106,BG106,AW106,AO106,AQ106,AS106,BI106,CM106,U106,DW106,DC106,BW106,DU106,CE106,DG106,DK106,DI106,AC106,AE106,AG106,AI106,Y106,AK106,AM106,CG106,DY106,EA106,AU106,DS106,BK106,AY106,BA106,CQ106,CS106,CU106,CW106,CY106,BM106,BC106,BO106,BE106,BQ106,CI106,CC106,CK106,AA106,BY106,DA106,DM106,CA106,EC106,EE106)</f>
        <v>461</v>
      </c>
      <c r="EH106" s="7">
        <f>SUM(R106,X106,T106,N106,P106,BT106,CP106,DF106,DR106,BV106,DP106,BH106,AX106,AP106,AR106,AT106,BJ106,CN106,V106,DX106,DD106,BX106,DV106,CF106,DH106,DL106,DJ106,AD106,AF106,AH106,AJ106,Z106,AL106,AN106,CH106,DZ106,EB106,AV106,DT106,BL106,AZ106,BB106,CR106,CT106,CV106,CX106,CZ106,BN106,BD106,BP106,BF106,BR106,CJ106,CD106,CL106,AB106,BZ106,DB106,DN106,CB106,ED106,EF106)</f>
        <v>9879965.7809999976</v>
      </c>
      <c r="EJ106" s="26"/>
    </row>
    <row r="107" spans="1:140" s="27" customFormat="1" ht="14.25" x14ac:dyDescent="0.2">
      <c r="A107" s="51">
        <v>25</v>
      </c>
      <c r="B107" s="51">
        <v>25</v>
      </c>
      <c r="C107" s="45" t="s">
        <v>246</v>
      </c>
      <c r="D107" s="52">
        <f t="shared" si="725"/>
        <v>9860</v>
      </c>
      <c r="E107" s="52">
        <v>9959</v>
      </c>
      <c r="F107" s="53">
        <v>1.88</v>
      </c>
      <c r="G107" s="54">
        <v>1</v>
      </c>
      <c r="H107" s="54">
        <v>1</v>
      </c>
      <c r="I107" s="52">
        <v>1.4</v>
      </c>
      <c r="J107" s="52">
        <v>1.68</v>
      </c>
      <c r="K107" s="52">
        <v>2.23</v>
      </c>
      <c r="L107" s="52">
        <v>2.57</v>
      </c>
      <c r="M107" s="49">
        <f>SUM(M108:M110)</f>
        <v>0</v>
      </c>
      <c r="N107" s="49">
        <f t="shared" ref="N107:BY107" si="1048">SUM(N108:N110)</f>
        <v>0</v>
      </c>
      <c r="O107" s="49">
        <f t="shared" si="1048"/>
        <v>0</v>
      </c>
      <c r="P107" s="49">
        <f t="shared" si="1048"/>
        <v>0</v>
      </c>
      <c r="Q107" s="49">
        <f t="shared" si="1048"/>
        <v>0</v>
      </c>
      <c r="R107" s="49">
        <f t="shared" si="1048"/>
        <v>0</v>
      </c>
      <c r="S107" s="49">
        <f t="shared" si="1048"/>
        <v>0</v>
      </c>
      <c r="T107" s="49">
        <f t="shared" si="1048"/>
        <v>0</v>
      </c>
      <c r="U107" s="49">
        <f t="shared" si="1048"/>
        <v>0</v>
      </c>
      <c r="V107" s="49">
        <f t="shared" si="1048"/>
        <v>0</v>
      </c>
      <c r="W107" s="49">
        <f t="shared" si="1048"/>
        <v>0</v>
      </c>
      <c r="X107" s="49">
        <f t="shared" si="1048"/>
        <v>0</v>
      </c>
      <c r="Y107" s="49">
        <f t="shared" si="1048"/>
        <v>0</v>
      </c>
      <c r="Z107" s="49">
        <f t="shared" si="1048"/>
        <v>0</v>
      </c>
      <c r="AA107" s="49">
        <f t="shared" si="1048"/>
        <v>0</v>
      </c>
      <c r="AB107" s="49">
        <f t="shared" si="1048"/>
        <v>0</v>
      </c>
      <c r="AC107" s="49">
        <f t="shared" si="1048"/>
        <v>0</v>
      </c>
      <c r="AD107" s="49">
        <f t="shared" si="1048"/>
        <v>0</v>
      </c>
      <c r="AE107" s="49">
        <f t="shared" si="1048"/>
        <v>0</v>
      </c>
      <c r="AF107" s="49">
        <f t="shared" si="1048"/>
        <v>0</v>
      </c>
      <c r="AG107" s="49">
        <f t="shared" si="1048"/>
        <v>0</v>
      </c>
      <c r="AH107" s="49">
        <f t="shared" si="1048"/>
        <v>0</v>
      </c>
      <c r="AI107" s="49">
        <f t="shared" si="1048"/>
        <v>0</v>
      </c>
      <c r="AJ107" s="49">
        <f t="shared" si="1048"/>
        <v>0</v>
      </c>
      <c r="AK107" s="49">
        <f t="shared" si="1048"/>
        <v>0</v>
      </c>
      <c r="AL107" s="49">
        <f t="shared" si="1048"/>
        <v>0</v>
      </c>
      <c r="AM107" s="49">
        <f t="shared" si="1048"/>
        <v>0</v>
      </c>
      <c r="AN107" s="49">
        <f t="shared" si="1048"/>
        <v>0</v>
      </c>
      <c r="AO107" s="49">
        <f t="shared" si="1048"/>
        <v>0</v>
      </c>
      <c r="AP107" s="49">
        <f t="shared" si="1048"/>
        <v>0</v>
      </c>
      <c r="AQ107" s="49">
        <f t="shared" si="1048"/>
        <v>0</v>
      </c>
      <c r="AR107" s="49">
        <f t="shared" si="1048"/>
        <v>0</v>
      </c>
      <c r="AS107" s="49">
        <f t="shared" si="1048"/>
        <v>0</v>
      </c>
      <c r="AT107" s="49">
        <f t="shared" si="1048"/>
        <v>0</v>
      </c>
      <c r="AU107" s="49">
        <f t="shared" si="1048"/>
        <v>0</v>
      </c>
      <c r="AV107" s="49">
        <f t="shared" si="1048"/>
        <v>0</v>
      </c>
      <c r="AW107" s="49">
        <f t="shared" si="1048"/>
        <v>0</v>
      </c>
      <c r="AX107" s="49">
        <f t="shared" si="1048"/>
        <v>0</v>
      </c>
      <c r="AY107" s="49">
        <f t="shared" si="1048"/>
        <v>0</v>
      </c>
      <c r="AZ107" s="49">
        <f t="shared" si="1048"/>
        <v>0</v>
      </c>
      <c r="BA107" s="49">
        <f t="shared" si="1048"/>
        <v>0</v>
      </c>
      <c r="BB107" s="49">
        <f t="shared" si="1048"/>
        <v>0</v>
      </c>
      <c r="BC107" s="49">
        <f t="shared" si="1048"/>
        <v>0</v>
      </c>
      <c r="BD107" s="49">
        <f t="shared" si="1048"/>
        <v>0</v>
      </c>
      <c r="BE107" s="49">
        <f t="shared" si="1048"/>
        <v>0</v>
      </c>
      <c r="BF107" s="49">
        <f t="shared" si="1048"/>
        <v>0</v>
      </c>
      <c r="BG107" s="49">
        <f t="shared" si="1048"/>
        <v>25</v>
      </c>
      <c r="BH107" s="49">
        <f t="shared" si="1048"/>
        <v>1491114.5374999996</v>
      </c>
      <c r="BI107" s="49">
        <f t="shared" si="1048"/>
        <v>0</v>
      </c>
      <c r="BJ107" s="49">
        <f t="shared" si="1048"/>
        <v>0</v>
      </c>
      <c r="BK107" s="49">
        <f t="shared" si="1048"/>
        <v>0</v>
      </c>
      <c r="BL107" s="49">
        <f t="shared" si="1048"/>
        <v>0</v>
      </c>
      <c r="BM107" s="49">
        <f t="shared" si="1048"/>
        <v>0</v>
      </c>
      <c r="BN107" s="49">
        <f t="shared" si="1048"/>
        <v>0</v>
      </c>
      <c r="BO107" s="49">
        <f t="shared" si="1048"/>
        <v>0</v>
      </c>
      <c r="BP107" s="49">
        <f t="shared" si="1048"/>
        <v>0</v>
      </c>
      <c r="BQ107" s="49">
        <f t="shared" si="1048"/>
        <v>0</v>
      </c>
      <c r="BR107" s="49">
        <f t="shared" si="1048"/>
        <v>0</v>
      </c>
      <c r="BS107" s="49">
        <f t="shared" si="1048"/>
        <v>0</v>
      </c>
      <c r="BT107" s="49">
        <f t="shared" si="1048"/>
        <v>0</v>
      </c>
      <c r="BU107" s="49">
        <f t="shared" si="1048"/>
        <v>0</v>
      </c>
      <c r="BV107" s="49">
        <f t="shared" si="1048"/>
        <v>0</v>
      </c>
      <c r="BW107" s="49">
        <f t="shared" si="1048"/>
        <v>0</v>
      </c>
      <c r="BX107" s="49">
        <f t="shared" si="1048"/>
        <v>0</v>
      </c>
      <c r="BY107" s="49">
        <f t="shared" si="1048"/>
        <v>0</v>
      </c>
      <c r="BZ107" s="49">
        <f t="shared" ref="BZ107:EH107" si="1049">SUM(BZ108:BZ110)</f>
        <v>0</v>
      </c>
      <c r="CA107" s="49">
        <f t="shared" si="1049"/>
        <v>0</v>
      </c>
      <c r="CB107" s="49">
        <f t="shared" si="1049"/>
        <v>0</v>
      </c>
      <c r="CC107" s="49">
        <f t="shared" si="1049"/>
        <v>0</v>
      </c>
      <c r="CD107" s="49">
        <f t="shared" si="1049"/>
        <v>0</v>
      </c>
      <c r="CE107" s="49">
        <f t="shared" si="1049"/>
        <v>0</v>
      </c>
      <c r="CF107" s="49">
        <f t="shared" si="1049"/>
        <v>0</v>
      </c>
      <c r="CG107" s="49">
        <f t="shared" si="1049"/>
        <v>0</v>
      </c>
      <c r="CH107" s="49">
        <f t="shared" si="1049"/>
        <v>0</v>
      </c>
      <c r="CI107" s="49">
        <f t="shared" si="1049"/>
        <v>0</v>
      </c>
      <c r="CJ107" s="49">
        <f t="shared" si="1049"/>
        <v>0</v>
      </c>
      <c r="CK107" s="49">
        <f t="shared" si="1049"/>
        <v>110</v>
      </c>
      <c r="CL107" s="49">
        <f t="shared" si="1049"/>
        <v>6560903.9649999989</v>
      </c>
      <c r="CM107" s="49">
        <f t="shared" si="1049"/>
        <v>0</v>
      </c>
      <c r="CN107" s="49">
        <f t="shared" si="1049"/>
        <v>0</v>
      </c>
      <c r="CO107" s="49">
        <f t="shared" si="1049"/>
        <v>0</v>
      </c>
      <c r="CP107" s="49">
        <f t="shared" si="1049"/>
        <v>0</v>
      </c>
      <c r="CQ107" s="49">
        <v>0</v>
      </c>
      <c r="CR107" s="49">
        <f t="shared" si="1049"/>
        <v>0</v>
      </c>
      <c r="CS107" s="49">
        <f t="shared" si="1049"/>
        <v>0</v>
      </c>
      <c r="CT107" s="49">
        <f t="shared" si="1049"/>
        <v>0</v>
      </c>
      <c r="CU107" s="49">
        <f t="shared" si="1049"/>
        <v>0</v>
      </c>
      <c r="CV107" s="49">
        <f t="shared" si="1049"/>
        <v>0</v>
      </c>
      <c r="CW107" s="49">
        <f t="shared" si="1049"/>
        <v>0</v>
      </c>
      <c r="CX107" s="49">
        <f t="shared" si="1049"/>
        <v>0</v>
      </c>
      <c r="CY107" s="49">
        <f t="shared" si="1049"/>
        <v>0</v>
      </c>
      <c r="CZ107" s="49">
        <f t="shared" si="1049"/>
        <v>0</v>
      </c>
      <c r="DA107" s="49">
        <f t="shared" si="1049"/>
        <v>0</v>
      </c>
      <c r="DB107" s="49">
        <f t="shared" si="1049"/>
        <v>0</v>
      </c>
      <c r="DC107" s="49">
        <f t="shared" si="1049"/>
        <v>0</v>
      </c>
      <c r="DD107" s="49">
        <f t="shared" si="1049"/>
        <v>0</v>
      </c>
      <c r="DE107" s="49">
        <f t="shared" si="1049"/>
        <v>0</v>
      </c>
      <c r="DF107" s="49">
        <f t="shared" si="1049"/>
        <v>0</v>
      </c>
      <c r="DG107" s="49">
        <f t="shared" si="1049"/>
        <v>0</v>
      </c>
      <c r="DH107" s="49">
        <f t="shared" si="1049"/>
        <v>0</v>
      </c>
      <c r="DI107" s="49">
        <f t="shared" si="1049"/>
        <v>0</v>
      </c>
      <c r="DJ107" s="49">
        <f t="shared" si="1049"/>
        <v>0</v>
      </c>
      <c r="DK107" s="49">
        <f t="shared" si="1049"/>
        <v>0</v>
      </c>
      <c r="DL107" s="49">
        <f t="shared" si="1049"/>
        <v>0</v>
      </c>
      <c r="DM107" s="49">
        <f t="shared" si="1049"/>
        <v>0</v>
      </c>
      <c r="DN107" s="49">
        <f t="shared" si="1049"/>
        <v>0</v>
      </c>
      <c r="DO107" s="49">
        <f t="shared" si="1049"/>
        <v>0</v>
      </c>
      <c r="DP107" s="49">
        <f t="shared" si="1049"/>
        <v>0</v>
      </c>
      <c r="DQ107" s="49">
        <f t="shared" si="1049"/>
        <v>0</v>
      </c>
      <c r="DR107" s="49">
        <f t="shared" si="1049"/>
        <v>0</v>
      </c>
      <c r="DS107" s="49">
        <f t="shared" si="1049"/>
        <v>0</v>
      </c>
      <c r="DT107" s="49">
        <f t="shared" si="1049"/>
        <v>0</v>
      </c>
      <c r="DU107" s="49">
        <f t="shared" si="1049"/>
        <v>0</v>
      </c>
      <c r="DV107" s="49">
        <f t="shared" si="1049"/>
        <v>0</v>
      </c>
      <c r="DW107" s="49">
        <f t="shared" si="1049"/>
        <v>0</v>
      </c>
      <c r="DX107" s="49">
        <f t="shared" si="1049"/>
        <v>0</v>
      </c>
      <c r="DY107" s="49">
        <f t="shared" si="1049"/>
        <v>0</v>
      </c>
      <c r="DZ107" s="49">
        <f t="shared" si="1049"/>
        <v>0</v>
      </c>
      <c r="EA107" s="50">
        <f t="shared" si="1049"/>
        <v>0</v>
      </c>
      <c r="EB107" s="49">
        <f t="shared" si="1049"/>
        <v>0</v>
      </c>
      <c r="EC107" s="9">
        <f t="shared" si="1049"/>
        <v>0</v>
      </c>
      <c r="ED107" s="9">
        <f t="shared" si="1049"/>
        <v>0</v>
      </c>
      <c r="EE107" s="49">
        <f t="shared" si="1049"/>
        <v>0</v>
      </c>
      <c r="EF107" s="49">
        <f t="shared" si="1049"/>
        <v>0</v>
      </c>
      <c r="EG107" s="49">
        <f t="shared" si="1049"/>
        <v>135</v>
      </c>
      <c r="EH107" s="49">
        <f t="shared" si="1049"/>
        <v>8052018.5024999985</v>
      </c>
      <c r="EJ107" s="28"/>
    </row>
    <row r="108" spans="1:140" ht="30" x14ac:dyDescent="0.25">
      <c r="A108" s="3"/>
      <c r="B108" s="3">
        <v>71</v>
      </c>
      <c r="C108" s="37" t="s">
        <v>247</v>
      </c>
      <c r="D108" s="30">
        <f t="shared" si="725"/>
        <v>9860</v>
      </c>
      <c r="E108" s="30">
        <v>9959</v>
      </c>
      <c r="F108" s="4">
        <v>1.84</v>
      </c>
      <c r="G108" s="8">
        <v>1</v>
      </c>
      <c r="H108" s="8">
        <v>1</v>
      </c>
      <c r="I108" s="30">
        <v>1.4</v>
      </c>
      <c r="J108" s="30">
        <v>1.68</v>
      </c>
      <c r="K108" s="30">
        <v>2.23</v>
      </c>
      <c r="L108" s="30">
        <v>2.57</v>
      </c>
      <c r="M108" s="5"/>
      <c r="N108" s="5">
        <f t="shared" ref="N108:N110" si="1050">SUM(M108/12*9*$D108*$F108*$G108*$I108*N$12)+SUM(M108/12*3*$E108*$F108*$G108*$I108*N$12)</f>
        <v>0</v>
      </c>
      <c r="O108" s="5"/>
      <c r="P108" s="5">
        <f t="shared" ref="P108:P110" si="1051">SUM(O108/12*9*$D108*$F108*$G108*$I108*P$12)+SUM(O108/12*3*$E108*$F108*$G108*$I108*P$12)</f>
        <v>0</v>
      </c>
      <c r="Q108" s="5"/>
      <c r="R108" s="5">
        <f t="shared" ref="R108:R110" si="1052">SUM(Q108/12*9*$D108*$F108*$G108*$I108*R$12)+SUM(Q108/12*3*$E108*$F108*$G108*$I108*R$12)</f>
        <v>0</v>
      </c>
      <c r="S108" s="5"/>
      <c r="T108" s="5">
        <f t="shared" ref="T108:T110" si="1053">SUM(S108/12*9*$D108*$F108*$G108*$I108*T$12)+SUM(S108/12*3*$E108*$F108*$G108*$I108*T$12)</f>
        <v>0</v>
      </c>
      <c r="U108" s="5"/>
      <c r="V108" s="5">
        <f t="shared" ref="V108:V110" si="1054">SUM(U108/12*9*$D108*$F108*$G108*$I108*V$12)+SUM(U108/12*3*$E108*$F108*$G108*$I108*V$12)</f>
        <v>0</v>
      </c>
      <c r="W108" s="5"/>
      <c r="X108" s="5">
        <f t="shared" ref="X108:X110" si="1055">SUM(W108/12*9*$D108*$F108*$G108*$I108*X$12)+SUM(W108/12*3*$E108*$F108*$G108*$I108*X$12)</f>
        <v>0</v>
      </c>
      <c r="Y108" s="5"/>
      <c r="Z108" s="5">
        <f t="shared" ref="Z108:Z110" si="1056">SUM(Y108/12*9*$D108*$F108*$G108*$J108*Z$12)+SUM(Y108/12*3*$E108*$F108*$G108*$J108*Z$12)</f>
        <v>0</v>
      </c>
      <c r="AA108" s="5"/>
      <c r="AB108" s="5">
        <f t="shared" ref="AB108:AB110" si="1057">SUM(AA108/12*9*$D108*$F108*$G108*$I108*AB$12)+SUM(AA108/12*3*$E108*$F108*$G108*$I108*AB$12)</f>
        <v>0</v>
      </c>
      <c r="AC108" s="5"/>
      <c r="AD108" s="5">
        <f t="shared" ref="AD108:AD110" si="1058">SUM(AC108/12*9*$D108*$F108*$G108*$J108*AD$12)+SUM(AC108/12*3*$E108*$F108*$G108*$J108*AD$12)</f>
        <v>0</v>
      </c>
      <c r="AE108" s="5"/>
      <c r="AF108" s="5">
        <f t="shared" ref="AF108:AF110" si="1059">SUM(AE108/12*9*$D108*$F108*$G108*$J108*AF$12)+SUM(AE108/12*3*$E108*$F108*$G108*$J108*AF$12)</f>
        <v>0</v>
      </c>
      <c r="AG108" s="5"/>
      <c r="AH108" s="5">
        <f t="shared" ref="AH108:AH110" si="1060">SUM(AG108/12*9*$D108*$F108*$G108*$J108*AH$12)+SUM(AG108/12*3*$E108*$F108*$G108*$J108*AH$12)</f>
        <v>0</v>
      </c>
      <c r="AI108" s="5"/>
      <c r="AJ108" s="5">
        <f t="shared" ref="AJ108:AJ110" si="1061">SUM(AI108/12*9*$D108*$F108*$G108*$J108*AJ$12)+SUM(AI108/12*3*$E108*$F108*$G108*$J108*AJ$12)</f>
        <v>0</v>
      </c>
      <c r="AK108" s="5"/>
      <c r="AL108" s="5">
        <f t="shared" ref="AL108:AL110" si="1062">SUM(AK108/12*9*$D108*$F108*$G108*$J108*AL$12)+SUM(AK108/12*3*$E108*$F108*$G108*$J108*AL$12)</f>
        <v>0</v>
      </c>
      <c r="AM108" s="5"/>
      <c r="AN108" s="5">
        <f t="shared" ref="AN108:AN110" si="1063">SUM(AM108/12*9*$D108*$F108*$G108*$J108*AN$12)+SUM(AM108/12*3*$E108*$F108*$G108*$J108*AN$12)</f>
        <v>0</v>
      </c>
      <c r="AO108" s="5"/>
      <c r="AP108" s="5">
        <f t="shared" ref="AP108:AP110" si="1064">SUM(AO108/12*9*$D108*$F108*$G108*$I108*AP$12)+SUM(AO108/12*3*$E108*$F108*$G108*$I108*AP$12)</f>
        <v>0</v>
      </c>
      <c r="AQ108" s="5"/>
      <c r="AR108" s="5">
        <f t="shared" ref="AR108:AR110" si="1065">SUM(AQ108/12*9*$D108*$F108*$G108*$I108*AR$12)+SUM(AQ108/12*3*$E108*$F108*$G108*$I108*AR$12)</f>
        <v>0</v>
      </c>
      <c r="AS108" s="5"/>
      <c r="AT108" s="5">
        <f t="shared" ref="AT108:AT110" si="1066">SUM(AS108/12*9*$D108*$F108*$G108*$I108*AT$12)+SUM(AS108/12*3*$E108*$F108*$G108*$I108*AT$12)</f>
        <v>0</v>
      </c>
      <c r="AU108" s="5"/>
      <c r="AV108" s="5">
        <f t="shared" ref="AV108:AV110" si="1067">SUM(AU108/12*9*$D108*$F108*$G108*$J108*AV$12)+SUM(AU108/12*3*$E108*$F108*$G108*$J108*AV$12)</f>
        <v>0</v>
      </c>
      <c r="AW108" s="5"/>
      <c r="AX108" s="5">
        <f t="shared" ref="AX108:AX110" si="1068">SUM(AW108/12*9*$D108*$F108*$G108*$I108*AX$12)+SUM(AW108/12*3*$E108*$F108*$G108*$I108*AX$12)</f>
        <v>0</v>
      </c>
      <c r="AY108" s="5"/>
      <c r="AZ108" s="5">
        <f t="shared" ref="AZ108:AZ110" si="1069">SUM(AY108/12*9*$D108*$F108*$G108*$I108*AZ$12)+SUM(AY108/12*3*$E108*$F108*$G108*$I108*AZ$12)</f>
        <v>0</v>
      </c>
      <c r="BA108" s="5"/>
      <c r="BB108" s="5">
        <f t="shared" ref="BB108:BB110" si="1070">SUM(BA108/12*9*$D108*$F108*$G108*$I108*BB$12)+SUM(BA108/12*3*$E108*$F108*$G108*$I108*BB$12)</f>
        <v>0</v>
      </c>
      <c r="BC108" s="5"/>
      <c r="BD108" s="5">
        <f t="shared" ref="BD108:BD110" si="1071">SUM(BC108/12*9*$D108*$F108*$G108*$I108*BD$12)+SUM(BC108/12*3*$E108*$F108*$G108*$I108*BD$12)</f>
        <v>0</v>
      </c>
      <c r="BE108" s="5"/>
      <c r="BF108" s="5">
        <f t="shared" ref="BF108:BF110" si="1072">SUM(BE108/12*9*$D108*$F108*$G108*$I108*BF$12)+SUM(BE108/12*3*$E108*$F108*$G108*$I108*BF$12)</f>
        <v>0</v>
      </c>
      <c r="BG108" s="5"/>
      <c r="BH108" s="5">
        <f t="shared" ref="BH108:BH110" si="1073">SUM(BG108/12*9*$D108*$F108*$G108*$I108*BH$12)+SUM(BG108/12*3*$E108*$F108*$G108*$I108*BH$12)</f>
        <v>0</v>
      </c>
      <c r="BI108" s="5"/>
      <c r="BJ108" s="5">
        <f t="shared" ref="BJ108:BJ110" si="1074">SUM(BI108/12*9*$D108*$F108*$G108*$I108*BJ$12)+SUM(BI108/12*3*$E108*$F108*$G108*$I108*BJ$12)</f>
        <v>0</v>
      </c>
      <c r="BK108" s="5"/>
      <c r="BL108" s="5">
        <f t="shared" ref="BL108:BL110" si="1075">SUM(BK108/12*9*$D108*$F108*$G108*$I108*BL$12)+SUM(BK108/12*3*$E108*$F108*$G108*$I108*BL$12)</f>
        <v>0</v>
      </c>
      <c r="BM108" s="5"/>
      <c r="BN108" s="5">
        <f t="shared" ref="BN108:BN110" si="1076">SUM(BM108/12*9*$D108*$F108*$G108*$I108*BN$12)+SUM(BM108/12*3*$E108*$F108*$G108*$I108*BN$12)</f>
        <v>0</v>
      </c>
      <c r="BO108" s="5"/>
      <c r="BP108" s="5">
        <f t="shared" ref="BP108:BP110" si="1077">SUM(BO108/12*9*$D108*$F108*$G108*$I108*BP$12)+SUM(BO108/12*3*$E108*$F108*$G108*$I108*BP$12)</f>
        <v>0</v>
      </c>
      <c r="BQ108" s="5"/>
      <c r="BR108" s="5">
        <f t="shared" ref="BR108:BR110" si="1078">SUM(BQ108/12*9*$D108*$F108*$G108*$I108*BR$12)+SUM(BQ108/12*3*$E108*$F108*$G108*$I108*BR$12)</f>
        <v>0</v>
      </c>
      <c r="BS108" s="5"/>
      <c r="BT108" s="5">
        <f t="shared" ref="BT108:BT110" si="1079">SUM(BS108/12*9*$D108*$F108*$G108*$I108*BT$12)+SUM(BS108/12*3*$E108*$F108*$G108*$I108*BT$12)</f>
        <v>0</v>
      </c>
      <c r="BU108" s="5"/>
      <c r="BV108" s="5">
        <f t="shared" ref="BV108:BV110" si="1080">SUM(BU108/12*9*$D108*$F108*$G108*$I108*BV$12)+SUM(BU108/12*3*$E108*$F108*$G108*$I108*BV$12)</f>
        <v>0</v>
      </c>
      <c r="BW108" s="5"/>
      <c r="BX108" s="5">
        <f t="shared" ref="BX108:BX110" si="1081">SUM(BW108/12*9*$D108*$F108*$G108*$J108*BX$12)+SUM(BW108/12*3*$E108*$F108*$G108*$J108*BX$12)</f>
        <v>0</v>
      </c>
      <c r="BY108" s="5"/>
      <c r="BZ108" s="5">
        <f t="shared" ref="BZ108:BZ110" si="1082">SUM(BY108/12*9*$D108*$F108*$G108*$I108*BZ$12)+SUM(BY108/12*3*$E108*$F108*$G108*$I108*BZ$12)</f>
        <v>0</v>
      </c>
      <c r="CA108" s="5"/>
      <c r="CB108" s="5">
        <f t="shared" ref="CB108:CB110" si="1083">SUM(CA108/12*9*$D108*$F108*$G108*$I108*CB$12)+SUM(CA108/12*3*$E108*$F108*$G108*$I108*CB$12)</f>
        <v>0</v>
      </c>
      <c r="CC108" s="5"/>
      <c r="CD108" s="5">
        <f t="shared" ref="CD108:CD110" si="1084">SUM(CC108/12*9*$D108*$F108*$G108*$I108*CD$12)+SUM(CC108/12*3*$E108*$F108*$G108*$I108*CD$12)</f>
        <v>0</v>
      </c>
      <c r="CE108" s="5"/>
      <c r="CF108" s="5">
        <f t="shared" ref="CF108:CF110" si="1085">SUM(CE108/12*9*$D108*$F108*$G108*$J108*CF$12)+SUM(CE108/12*3*$E108*$F108*$G108*$J108*CF$12)</f>
        <v>0</v>
      </c>
      <c r="CG108" s="5"/>
      <c r="CH108" s="5">
        <f t="shared" ref="CH108:CH110" si="1086">SUM(CG108/12*9*$D108*$F108*$G108*$J108*CH$12)+SUM(CG108/12*3*$E108*$F108*$G108*$J108*CH$12)</f>
        <v>0</v>
      </c>
      <c r="CI108" s="5"/>
      <c r="CJ108" s="5">
        <f t="shared" ref="CJ108:CJ110" si="1087">SUM(CI108/12*9*$D108*$F108*$G108*$I108*CJ$12)+SUM(CI108/12*3*$E108*$F108*$G108*$I108*CJ$12)</f>
        <v>0</v>
      </c>
      <c r="CK108" s="5"/>
      <c r="CL108" s="5">
        <f t="shared" ref="CL108:CL110" si="1088">SUM(CK108/12*9*$D108*$F108*$G108*$I108*CL$12)+SUM(CK108/12*3*$E108*$F108*$G108*$I108*CL$12)</f>
        <v>0</v>
      </c>
      <c r="CM108" s="5"/>
      <c r="CN108" s="5">
        <f t="shared" ref="CN108:CN110" si="1089">SUM(CM108/12*9*$D108*$F108*$G108*$I108*CN$12)+SUM(CM108/12*3*$E108*$F108*$G108*$I108*CN$12)</f>
        <v>0</v>
      </c>
      <c r="CO108" s="5"/>
      <c r="CP108" s="5">
        <f t="shared" ref="CP108:CP110" si="1090">SUM(CO108/12*9*$D108*$F108*$G108*$I108*CP$12)+SUM(CO108/12*3*$E108*$F108*$G108*$I108*CP$12)</f>
        <v>0</v>
      </c>
      <c r="CQ108" s="5"/>
      <c r="CR108" s="5">
        <f t="shared" ref="CR108:CR110" si="1091">SUM(CQ108/12*9*$D108*$F108*$G108*$I108*CR$12)+SUM(CQ108/12*3*$E108*$F108*$G108*$I108*CR$12)</f>
        <v>0</v>
      </c>
      <c r="CS108" s="5"/>
      <c r="CT108" s="5">
        <f t="shared" ref="CT108:CT110" si="1092">SUM(CS108/12*9*$D108*$F108*$G108*$I108*CT$12)+SUM(CS108/12*3*$E108*$F108*$G108*$I108*CT$12)</f>
        <v>0</v>
      </c>
      <c r="CU108" s="5"/>
      <c r="CV108" s="5">
        <f t="shared" ref="CV108:CV110" si="1093">SUM(CU108/12*9*$D108*$F108*$G108*$I108*CV$12)+SUM(CU108/12*3*$E108*$F108*$G108*$I108*CV$12)</f>
        <v>0</v>
      </c>
      <c r="CW108" s="5"/>
      <c r="CX108" s="5">
        <f t="shared" ref="CX108:CX110" si="1094">SUM(CW108/12*9*$D108*$F108*$G108*$I108*CX$12)+SUM(CW108/12*3*$E108*$F108*$G108*$I108*CX$12)</f>
        <v>0</v>
      </c>
      <c r="CY108" s="5"/>
      <c r="CZ108" s="5">
        <f t="shared" ref="CZ108:CZ110" si="1095">SUM(CY108/12*9*$D108*$F108*$G108*$I108*CZ$12)+SUM(CY108/12*3*$E108*$F108*$G108*$I108*CZ$12)</f>
        <v>0</v>
      </c>
      <c r="DA108" s="5"/>
      <c r="DB108" s="5">
        <f t="shared" ref="DB108:DB110" si="1096">SUM(DA108/12*9*$D108*$F108*$G108*$J108*DB$12)+SUM(DA108/12*3*$E108*$F108*$G108*$J108*DB$12)</f>
        <v>0</v>
      </c>
      <c r="DC108" s="5"/>
      <c r="DD108" s="5">
        <f t="shared" ref="DD108:DD110" si="1097">SUM(DC108/12*9*$D108*$F108*$G108*$J108*DD$12)+SUM(DC108/12*3*$E108*$F108*$G108*$J108*DD$12)</f>
        <v>0</v>
      </c>
      <c r="DE108" s="5"/>
      <c r="DF108" s="5">
        <f t="shared" ref="DF108:DF110" si="1098">SUM(DE108/12*9*$D108*$F108*$G108*$I108*DF$12)+SUM(DE108/12*3*$E108*$F108*$G108*$I108*DF$12)</f>
        <v>0</v>
      </c>
      <c r="DG108" s="5"/>
      <c r="DH108" s="5">
        <f t="shared" ref="DH108:DH110" si="1099">SUM(DG108/12*9*$D108*$F108*$G108*$J108*DH$12)+SUM(DG108/12*3*$E108*$F108*$G108*$J108*DH$12)</f>
        <v>0</v>
      </c>
      <c r="DI108" s="5"/>
      <c r="DJ108" s="5">
        <f t="shared" ref="DJ108:DJ110" si="1100">SUM(DI108/12*9*$D108*$F108*$G108*$J108*DJ$12)+SUM(DI108/12*3*$E108*$F108*$G108*$J108*DJ$12)</f>
        <v>0</v>
      </c>
      <c r="DK108" s="5"/>
      <c r="DL108" s="5">
        <f t="shared" ref="DL108:DL110" si="1101">SUM(DK108/12*9*$D108*$F108*$G108*$J108*DL$12)+SUM(DK108/12*3*$E108*$F108*$G108*$J108*DL$12)</f>
        <v>0</v>
      </c>
      <c r="DM108" s="5"/>
      <c r="DN108" s="5">
        <f t="shared" ref="DN108:DN110" si="1102">SUM(DM108/12*9*$D108*$F108*$G108*$J108*DN$12)+SUM(DM108/12*3*$E108*$F108*$G108*$J108*DN$12)</f>
        <v>0</v>
      </c>
      <c r="DO108" s="5"/>
      <c r="DP108" s="5">
        <f t="shared" ref="DP108:DP110" si="1103">SUM(DO108/12*9*$D108*$F108*$G108*$I108*DP$12)+SUM(DO108/12*3*$E108*$F108*$G108*$I108*DP$12)</f>
        <v>0</v>
      </c>
      <c r="DQ108" s="5"/>
      <c r="DR108" s="5">
        <f t="shared" ref="DR108:DR110" si="1104">SUM(DQ108/12*9*$D108*$F108*$G108*$I108*DR$12)+SUM(DQ108/12*3*$E108*$F108*$G108*$I108*DR$12)</f>
        <v>0</v>
      </c>
      <c r="DS108" s="5"/>
      <c r="DT108" s="5">
        <f t="shared" ref="DT108:DT110" si="1105">SUM(DS108/12*9*$D108*$F108*$G108*$J108*DT$12)+SUM(DS108/12*3*$E108*$F108*$G108*$J108*DT$12)</f>
        <v>0</v>
      </c>
      <c r="DU108" s="5"/>
      <c r="DV108" s="5">
        <f t="shared" ref="DV108:DV110" si="1106">SUM(DU108/12*9*$D108*$F108*$G108*$J108*DV$12)+SUM(DU108/12*3*$E108*$F108*$G108*$J108*DV$12)</f>
        <v>0</v>
      </c>
      <c r="DW108" s="5"/>
      <c r="DX108" s="5">
        <f t="shared" ref="DX108:DX110" si="1107">SUM(DW108/12*9*$D108*$F108*$G108*$J108*DX$12)+SUM(DW108/12*3*$E108*$F108*$G108*$J108*DX$12)</f>
        <v>0</v>
      </c>
      <c r="DY108" s="5"/>
      <c r="DZ108" s="5">
        <f t="shared" ref="DZ108:DZ110" si="1108">SUM(DY108/12*9*$D108*$F108*$G108*$K108*DZ$12)+SUM(DY108/12*3*$E108*$F108*$G108*$K108*DZ$12)</f>
        <v>0</v>
      </c>
      <c r="EA108" s="6"/>
      <c r="EB108" s="5">
        <f t="shared" ref="EB108:EB110" si="1109">SUM(EA108/12*9*$D108*$F108*$G108*$L108*EB$12)+SUM(EA108/12*3*$E108*$F108*$G108*$L108*EB$12)</f>
        <v>0</v>
      </c>
      <c r="EC108" s="5"/>
      <c r="ED108" s="5">
        <f t="shared" ref="ED108:ED110" si="1110">SUM(EC108/12*9*$D108*$F108*$G108*$I108*ED$12)+SUM(EC108/12*3*$E108*$F108*$G108*$I108*ED$12)</f>
        <v>0</v>
      </c>
      <c r="EE108" s="5"/>
      <c r="EF108" s="5">
        <f t="shared" ref="EF108:EF110" si="1111">SUM(EE108/12*9*$D108*$F108*$G108*$I108*EF$12)+SUM(EE108/12*3*$E108*$F108*$G108*$I108*EF$12)</f>
        <v>0</v>
      </c>
      <c r="EG108" s="7">
        <f t="shared" ref="EG108:EH110" si="1112">SUM(Q108,W108,S108,M108,O108,BS108,CO108,DE108,DQ108,BU108,DO108,BG108,AW108,AO108,AQ108,AS108,BI108,CM108,U108,DW108,DC108,BW108,DU108,CE108,DG108,DK108,DI108,AC108,AE108,AG108,AI108,Y108,AK108,AM108,CG108,DY108,EA108,AU108,DS108,BK108,AY108,BA108,CQ108,CS108,CU108,CW108,CY108,BM108,BC108,BO108,BE108,BQ108,CI108,CC108,CK108,AA108,BY108,DA108,DM108,CA108,EC108,EE108)</f>
        <v>0</v>
      </c>
      <c r="EH108" s="7">
        <f t="shared" si="1112"/>
        <v>0</v>
      </c>
      <c r="EJ108" s="26"/>
    </row>
    <row r="109" spans="1:140" x14ac:dyDescent="0.25">
      <c r="A109" s="3"/>
      <c r="B109" s="3">
        <v>72</v>
      </c>
      <c r="C109" s="34" t="s">
        <v>248</v>
      </c>
      <c r="D109" s="30">
        <f t="shared" si="725"/>
        <v>9860</v>
      </c>
      <c r="E109" s="30">
        <v>9959</v>
      </c>
      <c r="F109" s="4">
        <v>2.1800000000000002</v>
      </c>
      <c r="G109" s="8">
        <v>1</v>
      </c>
      <c r="H109" s="8">
        <v>1</v>
      </c>
      <c r="I109" s="30">
        <v>1.4</v>
      </c>
      <c r="J109" s="30">
        <v>1.68</v>
      </c>
      <c r="K109" s="30">
        <v>2.23</v>
      </c>
      <c r="L109" s="30">
        <v>2.57</v>
      </c>
      <c r="M109" s="5"/>
      <c r="N109" s="5">
        <f t="shared" si="1050"/>
        <v>0</v>
      </c>
      <c r="O109" s="5"/>
      <c r="P109" s="5">
        <f t="shared" si="1051"/>
        <v>0</v>
      </c>
      <c r="Q109" s="5"/>
      <c r="R109" s="5">
        <f t="shared" si="1052"/>
        <v>0</v>
      </c>
      <c r="S109" s="5"/>
      <c r="T109" s="5">
        <f t="shared" si="1053"/>
        <v>0</v>
      </c>
      <c r="U109" s="5"/>
      <c r="V109" s="5">
        <f t="shared" si="1054"/>
        <v>0</v>
      </c>
      <c r="W109" s="5"/>
      <c r="X109" s="5">
        <f t="shared" si="1055"/>
        <v>0</v>
      </c>
      <c r="Y109" s="5"/>
      <c r="Z109" s="5">
        <f t="shared" si="1056"/>
        <v>0</v>
      </c>
      <c r="AA109" s="5"/>
      <c r="AB109" s="5">
        <f t="shared" si="1057"/>
        <v>0</v>
      </c>
      <c r="AC109" s="5"/>
      <c r="AD109" s="5">
        <f t="shared" si="1058"/>
        <v>0</v>
      </c>
      <c r="AE109" s="5"/>
      <c r="AF109" s="5">
        <f t="shared" si="1059"/>
        <v>0</v>
      </c>
      <c r="AG109" s="5"/>
      <c r="AH109" s="5">
        <f t="shared" si="1060"/>
        <v>0</v>
      </c>
      <c r="AI109" s="5"/>
      <c r="AJ109" s="5">
        <f t="shared" si="1061"/>
        <v>0</v>
      </c>
      <c r="AK109" s="5"/>
      <c r="AL109" s="5">
        <f t="shared" si="1062"/>
        <v>0</v>
      </c>
      <c r="AM109" s="5"/>
      <c r="AN109" s="5">
        <f t="shared" si="1063"/>
        <v>0</v>
      </c>
      <c r="AO109" s="5"/>
      <c r="AP109" s="5">
        <f t="shared" si="1064"/>
        <v>0</v>
      </c>
      <c r="AQ109" s="5"/>
      <c r="AR109" s="5">
        <f t="shared" si="1065"/>
        <v>0</v>
      </c>
      <c r="AS109" s="5"/>
      <c r="AT109" s="5">
        <f t="shared" si="1066"/>
        <v>0</v>
      </c>
      <c r="AU109" s="5"/>
      <c r="AV109" s="5">
        <f t="shared" si="1067"/>
        <v>0</v>
      </c>
      <c r="AW109" s="5"/>
      <c r="AX109" s="5">
        <f t="shared" si="1068"/>
        <v>0</v>
      </c>
      <c r="AY109" s="5"/>
      <c r="AZ109" s="5">
        <f t="shared" si="1069"/>
        <v>0</v>
      </c>
      <c r="BA109" s="5"/>
      <c r="BB109" s="5">
        <f t="shared" si="1070"/>
        <v>0</v>
      </c>
      <c r="BC109" s="5"/>
      <c r="BD109" s="5">
        <f t="shared" si="1071"/>
        <v>0</v>
      </c>
      <c r="BE109" s="5"/>
      <c r="BF109" s="5">
        <f t="shared" si="1072"/>
        <v>0</v>
      </c>
      <c r="BG109" s="5"/>
      <c r="BH109" s="5">
        <f t="shared" si="1073"/>
        <v>0</v>
      </c>
      <c r="BI109" s="5"/>
      <c r="BJ109" s="5">
        <f t="shared" si="1074"/>
        <v>0</v>
      </c>
      <c r="BK109" s="5"/>
      <c r="BL109" s="5">
        <f t="shared" si="1075"/>
        <v>0</v>
      </c>
      <c r="BM109" s="5"/>
      <c r="BN109" s="5">
        <f t="shared" si="1076"/>
        <v>0</v>
      </c>
      <c r="BO109" s="5"/>
      <c r="BP109" s="5">
        <f t="shared" si="1077"/>
        <v>0</v>
      </c>
      <c r="BQ109" s="5"/>
      <c r="BR109" s="5">
        <f t="shared" si="1078"/>
        <v>0</v>
      </c>
      <c r="BS109" s="5"/>
      <c r="BT109" s="5">
        <f t="shared" si="1079"/>
        <v>0</v>
      </c>
      <c r="BU109" s="5"/>
      <c r="BV109" s="5">
        <f t="shared" si="1080"/>
        <v>0</v>
      </c>
      <c r="BW109" s="5"/>
      <c r="BX109" s="5">
        <f t="shared" si="1081"/>
        <v>0</v>
      </c>
      <c r="BY109" s="5"/>
      <c r="BZ109" s="5">
        <f t="shared" si="1082"/>
        <v>0</v>
      </c>
      <c r="CA109" s="5"/>
      <c r="CB109" s="5">
        <f t="shared" si="1083"/>
        <v>0</v>
      </c>
      <c r="CC109" s="5"/>
      <c r="CD109" s="5">
        <f t="shared" si="1084"/>
        <v>0</v>
      </c>
      <c r="CE109" s="5"/>
      <c r="CF109" s="5">
        <f t="shared" si="1085"/>
        <v>0</v>
      </c>
      <c r="CG109" s="5"/>
      <c r="CH109" s="5">
        <f t="shared" si="1086"/>
        <v>0</v>
      </c>
      <c r="CI109" s="5"/>
      <c r="CJ109" s="5">
        <f t="shared" si="1087"/>
        <v>0</v>
      </c>
      <c r="CK109" s="5"/>
      <c r="CL109" s="5">
        <f t="shared" si="1088"/>
        <v>0</v>
      </c>
      <c r="CM109" s="5"/>
      <c r="CN109" s="5">
        <f t="shared" si="1089"/>
        <v>0</v>
      </c>
      <c r="CO109" s="5"/>
      <c r="CP109" s="5">
        <f t="shared" si="1090"/>
        <v>0</v>
      </c>
      <c r="CQ109" s="5"/>
      <c r="CR109" s="5">
        <f t="shared" si="1091"/>
        <v>0</v>
      </c>
      <c r="CS109" s="5"/>
      <c r="CT109" s="5">
        <f t="shared" si="1092"/>
        <v>0</v>
      </c>
      <c r="CU109" s="5"/>
      <c r="CV109" s="5">
        <f t="shared" si="1093"/>
        <v>0</v>
      </c>
      <c r="CW109" s="5"/>
      <c r="CX109" s="5">
        <f t="shared" si="1094"/>
        <v>0</v>
      </c>
      <c r="CY109" s="5"/>
      <c r="CZ109" s="5">
        <f t="shared" si="1095"/>
        <v>0</v>
      </c>
      <c r="DA109" s="5"/>
      <c r="DB109" s="5">
        <f t="shared" si="1096"/>
        <v>0</v>
      </c>
      <c r="DC109" s="5"/>
      <c r="DD109" s="5">
        <f t="shared" si="1097"/>
        <v>0</v>
      </c>
      <c r="DE109" s="5"/>
      <c r="DF109" s="5">
        <f t="shared" si="1098"/>
        <v>0</v>
      </c>
      <c r="DG109" s="5"/>
      <c r="DH109" s="5">
        <f t="shared" si="1099"/>
        <v>0</v>
      </c>
      <c r="DI109" s="5"/>
      <c r="DJ109" s="5">
        <f t="shared" si="1100"/>
        <v>0</v>
      </c>
      <c r="DK109" s="5"/>
      <c r="DL109" s="5">
        <f t="shared" si="1101"/>
        <v>0</v>
      </c>
      <c r="DM109" s="5"/>
      <c r="DN109" s="5">
        <f t="shared" si="1102"/>
        <v>0</v>
      </c>
      <c r="DO109" s="9"/>
      <c r="DP109" s="5">
        <f t="shared" si="1103"/>
        <v>0</v>
      </c>
      <c r="DQ109" s="5"/>
      <c r="DR109" s="5">
        <f t="shared" si="1104"/>
        <v>0</v>
      </c>
      <c r="DS109" s="5"/>
      <c r="DT109" s="5">
        <f t="shared" si="1105"/>
        <v>0</v>
      </c>
      <c r="DU109" s="5"/>
      <c r="DV109" s="5">
        <f t="shared" si="1106"/>
        <v>0</v>
      </c>
      <c r="DW109" s="5"/>
      <c r="DX109" s="5">
        <f t="shared" si="1107"/>
        <v>0</v>
      </c>
      <c r="DY109" s="5"/>
      <c r="DZ109" s="5">
        <f t="shared" si="1108"/>
        <v>0</v>
      </c>
      <c r="EA109" s="6"/>
      <c r="EB109" s="5">
        <f t="shared" si="1109"/>
        <v>0</v>
      </c>
      <c r="EC109" s="5"/>
      <c r="ED109" s="5">
        <f t="shared" si="1110"/>
        <v>0</v>
      </c>
      <c r="EE109" s="5"/>
      <c r="EF109" s="5">
        <f t="shared" si="1111"/>
        <v>0</v>
      </c>
      <c r="EG109" s="7">
        <f t="shared" si="1112"/>
        <v>0</v>
      </c>
      <c r="EH109" s="7">
        <f t="shared" si="1112"/>
        <v>0</v>
      </c>
      <c r="EJ109" s="26"/>
    </row>
    <row r="110" spans="1:140" x14ac:dyDescent="0.25">
      <c r="A110" s="3"/>
      <c r="B110" s="3">
        <v>73</v>
      </c>
      <c r="C110" s="34" t="s">
        <v>249</v>
      </c>
      <c r="D110" s="30">
        <f t="shared" si="725"/>
        <v>9860</v>
      </c>
      <c r="E110" s="30">
        <v>9959</v>
      </c>
      <c r="F110" s="4">
        <v>4.3099999999999996</v>
      </c>
      <c r="G110" s="8">
        <v>1</v>
      </c>
      <c r="H110" s="8">
        <v>1</v>
      </c>
      <c r="I110" s="30">
        <v>1.4</v>
      </c>
      <c r="J110" s="30">
        <v>1.68</v>
      </c>
      <c r="K110" s="30">
        <v>2.23</v>
      </c>
      <c r="L110" s="30">
        <v>2.57</v>
      </c>
      <c r="M110" s="5"/>
      <c r="N110" s="5">
        <f t="shared" si="1050"/>
        <v>0</v>
      </c>
      <c r="O110" s="5"/>
      <c r="P110" s="5">
        <f t="shared" si="1051"/>
        <v>0</v>
      </c>
      <c r="Q110" s="5"/>
      <c r="R110" s="5">
        <f t="shared" si="1052"/>
        <v>0</v>
      </c>
      <c r="S110" s="5"/>
      <c r="T110" s="5">
        <f t="shared" si="1053"/>
        <v>0</v>
      </c>
      <c r="U110" s="5"/>
      <c r="V110" s="5">
        <f t="shared" si="1054"/>
        <v>0</v>
      </c>
      <c r="W110" s="5"/>
      <c r="X110" s="5">
        <f t="shared" si="1055"/>
        <v>0</v>
      </c>
      <c r="Y110" s="5"/>
      <c r="Z110" s="5">
        <f t="shared" si="1056"/>
        <v>0</v>
      </c>
      <c r="AA110" s="5"/>
      <c r="AB110" s="5">
        <f t="shared" si="1057"/>
        <v>0</v>
      </c>
      <c r="AC110" s="5"/>
      <c r="AD110" s="5">
        <f t="shared" si="1058"/>
        <v>0</v>
      </c>
      <c r="AE110" s="5"/>
      <c r="AF110" s="5">
        <f t="shared" si="1059"/>
        <v>0</v>
      </c>
      <c r="AG110" s="5"/>
      <c r="AH110" s="5">
        <f t="shared" si="1060"/>
        <v>0</v>
      </c>
      <c r="AI110" s="5"/>
      <c r="AJ110" s="5">
        <f t="shared" si="1061"/>
        <v>0</v>
      </c>
      <c r="AK110" s="5"/>
      <c r="AL110" s="5">
        <f t="shared" si="1062"/>
        <v>0</v>
      </c>
      <c r="AM110" s="5"/>
      <c r="AN110" s="5">
        <f t="shared" si="1063"/>
        <v>0</v>
      </c>
      <c r="AO110" s="5"/>
      <c r="AP110" s="5">
        <f t="shared" si="1064"/>
        <v>0</v>
      </c>
      <c r="AQ110" s="5"/>
      <c r="AR110" s="5">
        <f t="shared" si="1065"/>
        <v>0</v>
      </c>
      <c r="AS110" s="5"/>
      <c r="AT110" s="5">
        <f t="shared" si="1066"/>
        <v>0</v>
      </c>
      <c r="AU110" s="5"/>
      <c r="AV110" s="5">
        <f t="shared" si="1067"/>
        <v>0</v>
      </c>
      <c r="AW110" s="5"/>
      <c r="AX110" s="5">
        <f t="shared" si="1068"/>
        <v>0</v>
      </c>
      <c r="AY110" s="5"/>
      <c r="AZ110" s="5">
        <f t="shared" si="1069"/>
        <v>0</v>
      </c>
      <c r="BA110" s="5"/>
      <c r="BB110" s="5">
        <f t="shared" si="1070"/>
        <v>0</v>
      </c>
      <c r="BC110" s="5"/>
      <c r="BD110" s="5">
        <f t="shared" si="1071"/>
        <v>0</v>
      </c>
      <c r="BE110" s="5"/>
      <c r="BF110" s="5">
        <f t="shared" si="1072"/>
        <v>0</v>
      </c>
      <c r="BG110" s="5">
        <v>25</v>
      </c>
      <c r="BH110" s="5">
        <f t="shared" si="1073"/>
        <v>1491114.5374999996</v>
      </c>
      <c r="BI110" s="5"/>
      <c r="BJ110" s="5">
        <f t="shared" si="1074"/>
        <v>0</v>
      </c>
      <c r="BK110" s="5"/>
      <c r="BL110" s="5">
        <f t="shared" si="1075"/>
        <v>0</v>
      </c>
      <c r="BM110" s="5"/>
      <c r="BN110" s="5">
        <f t="shared" si="1076"/>
        <v>0</v>
      </c>
      <c r="BO110" s="5"/>
      <c r="BP110" s="5">
        <f t="shared" si="1077"/>
        <v>0</v>
      </c>
      <c r="BQ110" s="5"/>
      <c r="BR110" s="5">
        <f t="shared" si="1078"/>
        <v>0</v>
      </c>
      <c r="BS110" s="5"/>
      <c r="BT110" s="5">
        <f t="shared" si="1079"/>
        <v>0</v>
      </c>
      <c r="BU110" s="5"/>
      <c r="BV110" s="5">
        <f t="shared" si="1080"/>
        <v>0</v>
      </c>
      <c r="BW110" s="5"/>
      <c r="BX110" s="5">
        <f t="shared" si="1081"/>
        <v>0</v>
      </c>
      <c r="BY110" s="5"/>
      <c r="BZ110" s="5">
        <f t="shared" si="1082"/>
        <v>0</v>
      </c>
      <c r="CA110" s="5"/>
      <c r="CB110" s="5">
        <f t="shared" si="1083"/>
        <v>0</v>
      </c>
      <c r="CC110" s="5"/>
      <c r="CD110" s="5">
        <f t="shared" si="1084"/>
        <v>0</v>
      </c>
      <c r="CE110" s="5"/>
      <c r="CF110" s="5">
        <f t="shared" si="1085"/>
        <v>0</v>
      </c>
      <c r="CG110" s="5"/>
      <c r="CH110" s="5">
        <f t="shared" si="1086"/>
        <v>0</v>
      </c>
      <c r="CI110" s="5"/>
      <c r="CJ110" s="5">
        <f t="shared" si="1087"/>
        <v>0</v>
      </c>
      <c r="CK110" s="5">
        <v>110</v>
      </c>
      <c r="CL110" s="5">
        <f t="shared" si="1088"/>
        <v>6560903.9649999989</v>
      </c>
      <c r="CM110" s="5"/>
      <c r="CN110" s="5">
        <f t="shared" si="1089"/>
        <v>0</v>
      </c>
      <c r="CO110" s="5"/>
      <c r="CP110" s="5">
        <f t="shared" si="1090"/>
        <v>0</v>
      </c>
      <c r="CQ110" s="5"/>
      <c r="CR110" s="5">
        <f t="shared" si="1091"/>
        <v>0</v>
      </c>
      <c r="CS110" s="5"/>
      <c r="CT110" s="5">
        <f t="shared" si="1092"/>
        <v>0</v>
      </c>
      <c r="CU110" s="5"/>
      <c r="CV110" s="5">
        <f t="shared" si="1093"/>
        <v>0</v>
      </c>
      <c r="CW110" s="5"/>
      <c r="CX110" s="5">
        <f t="shared" si="1094"/>
        <v>0</v>
      </c>
      <c r="CY110" s="5"/>
      <c r="CZ110" s="5">
        <f t="shared" si="1095"/>
        <v>0</v>
      </c>
      <c r="DA110" s="5"/>
      <c r="DB110" s="5">
        <f t="shared" si="1096"/>
        <v>0</v>
      </c>
      <c r="DC110" s="5"/>
      <c r="DD110" s="5">
        <f t="shared" si="1097"/>
        <v>0</v>
      </c>
      <c r="DE110" s="5"/>
      <c r="DF110" s="5">
        <f t="shared" si="1098"/>
        <v>0</v>
      </c>
      <c r="DG110" s="5"/>
      <c r="DH110" s="5">
        <f t="shared" si="1099"/>
        <v>0</v>
      </c>
      <c r="DI110" s="5"/>
      <c r="DJ110" s="5">
        <f t="shared" si="1100"/>
        <v>0</v>
      </c>
      <c r="DK110" s="5"/>
      <c r="DL110" s="5">
        <f t="shared" si="1101"/>
        <v>0</v>
      </c>
      <c r="DM110" s="5"/>
      <c r="DN110" s="5">
        <f t="shared" si="1102"/>
        <v>0</v>
      </c>
      <c r="DO110" s="9"/>
      <c r="DP110" s="5">
        <f t="shared" si="1103"/>
        <v>0</v>
      </c>
      <c r="DQ110" s="5"/>
      <c r="DR110" s="5">
        <f t="shared" si="1104"/>
        <v>0</v>
      </c>
      <c r="DS110" s="5"/>
      <c r="DT110" s="5">
        <f t="shared" si="1105"/>
        <v>0</v>
      </c>
      <c r="DU110" s="5"/>
      <c r="DV110" s="5">
        <f t="shared" si="1106"/>
        <v>0</v>
      </c>
      <c r="DW110" s="5"/>
      <c r="DX110" s="5">
        <f t="shared" si="1107"/>
        <v>0</v>
      </c>
      <c r="DY110" s="5"/>
      <c r="DZ110" s="5">
        <f t="shared" si="1108"/>
        <v>0</v>
      </c>
      <c r="EA110" s="6"/>
      <c r="EB110" s="5">
        <f t="shared" si="1109"/>
        <v>0</v>
      </c>
      <c r="EC110" s="5"/>
      <c r="ED110" s="5">
        <f t="shared" si="1110"/>
        <v>0</v>
      </c>
      <c r="EE110" s="5"/>
      <c r="EF110" s="5">
        <f t="shared" si="1111"/>
        <v>0</v>
      </c>
      <c r="EG110" s="7">
        <f t="shared" si="1112"/>
        <v>135</v>
      </c>
      <c r="EH110" s="7">
        <f t="shared" si="1112"/>
        <v>8052018.5024999985</v>
      </c>
      <c r="EJ110" s="26"/>
    </row>
    <row r="111" spans="1:140" s="27" customFormat="1" ht="14.25" x14ac:dyDescent="0.2">
      <c r="A111" s="51">
        <v>26</v>
      </c>
      <c r="B111" s="51">
        <v>26</v>
      </c>
      <c r="C111" s="45" t="s">
        <v>250</v>
      </c>
      <c r="D111" s="52">
        <f t="shared" si="725"/>
        <v>9860</v>
      </c>
      <c r="E111" s="52">
        <v>9959</v>
      </c>
      <c r="F111" s="53">
        <v>0.98</v>
      </c>
      <c r="G111" s="54">
        <v>1</v>
      </c>
      <c r="H111" s="54">
        <v>1</v>
      </c>
      <c r="I111" s="52">
        <v>1.4</v>
      </c>
      <c r="J111" s="52">
        <v>1.68</v>
      </c>
      <c r="K111" s="52">
        <v>2.23</v>
      </c>
      <c r="L111" s="52">
        <v>2.57</v>
      </c>
      <c r="M111" s="49">
        <f>M112</f>
        <v>0</v>
      </c>
      <c r="N111" s="49">
        <f t="shared" ref="N111:BY111" si="1113">N112</f>
        <v>0</v>
      </c>
      <c r="O111" s="49">
        <f t="shared" si="1113"/>
        <v>0</v>
      </c>
      <c r="P111" s="49">
        <f t="shared" si="1113"/>
        <v>0</v>
      </c>
      <c r="Q111" s="49">
        <f t="shared" si="1113"/>
        <v>0</v>
      </c>
      <c r="R111" s="49">
        <f t="shared" si="1113"/>
        <v>0</v>
      </c>
      <c r="S111" s="49">
        <f t="shared" si="1113"/>
        <v>0</v>
      </c>
      <c r="T111" s="49">
        <f t="shared" si="1113"/>
        <v>0</v>
      </c>
      <c r="U111" s="49">
        <f t="shared" si="1113"/>
        <v>0</v>
      </c>
      <c r="V111" s="49">
        <f t="shared" si="1113"/>
        <v>0</v>
      </c>
      <c r="W111" s="49">
        <f t="shared" si="1113"/>
        <v>0</v>
      </c>
      <c r="X111" s="49">
        <f t="shared" si="1113"/>
        <v>0</v>
      </c>
      <c r="Y111" s="49">
        <f t="shared" si="1113"/>
        <v>0</v>
      </c>
      <c r="Z111" s="49">
        <f t="shared" si="1113"/>
        <v>0</v>
      </c>
      <c r="AA111" s="49">
        <f t="shared" si="1113"/>
        <v>0</v>
      </c>
      <c r="AB111" s="49">
        <f t="shared" si="1113"/>
        <v>0</v>
      </c>
      <c r="AC111" s="49">
        <f t="shared" si="1113"/>
        <v>0</v>
      </c>
      <c r="AD111" s="49">
        <f t="shared" si="1113"/>
        <v>0</v>
      </c>
      <c r="AE111" s="49">
        <f t="shared" si="1113"/>
        <v>0</v>
      </c>
      <c r="AF111" s="49">
        <f t="shared" si="1113"/>
        <v>0</v>
      </c>
      <c r="AG111" s="49">
        <f t="shared" si="1113"/>
        <v>0</v>
      </c>
      <c r="AH111" s="49">
        <f t="shared" si="1113"/>
        <v>0</v>
      </c>
      <c r="AI111" s="49">
        <f t="shared" si="1113"/>
        <v>0</v>
      </c>
      <c r="AJ111" s="49">
        <f t="shared" si="1113"/>
        <v>0</v>
      </c>
      <c r="AK111" s="49">
        <f t="shared" si="1113"/>
        <v>0</v>
      </c>
      <c r="AL111" s="49">
        <f t="shared" si="1113"/>
        <v>0</v>
      </c>
      <c r="AM111" s="49">
        <f t="shared" si="1113"/>
        <v>0</v>
      </c>
      <c r="AN111" s="49">
        <f t="shared" si="1113"/>
        <v>0</v>
      </c>
      <c r="AO111" s="49">
        <f t="shared" si="1113"/>
        <v>0</v>
      </c>
      <c r="AP111" s="49">
        <f t="shared" si="1113"/>
        <v>0</v>
      </c>
      <c r="AQ111" s="49">
        <f t="shared" si="1113"/>
        <v>0</v>
      </c>
      <c r="AR111" s="49">
        <f t="shared" si="1113"/>
        <v>0</v>
      </c>
      <c r="AS111" s="49">
        <f t="shared" si="1113"/>
        <v>0</v>
      </c>
      <c r="AT111" s="49">
        <f t="shared" si="1113"/>
        <v>0</v>
      </c>
      <c r="AU111" s="49">
        <f t="shared" si="1113"/>
        <v>0</v>
      </c>
      <c r="AV111" s="49">
        <f t="shared" si="1113"/>
        <v>0</v>
      </c>
      <c r="AW111" s="49">
        <f t="shared" si="1113"/>
        <v>0</v>
      </c>
      <c r="AX111" s="49">
        <f t="shared" si="1113"/>
        <v>0</v>
      </c>
      <c r="AY111" s="49">
        <f t="shared" si="1113"/>
        <v>0</v>
      </c>
      <c r="AZ111" s="49">
        <f t="shared" si="1113"/>
        <v>0</v>
      </c>
      <c r="BA111" s="49">
        <f t="shared" si="1113"/>
        <v>0</v>
      </c>
      <c r="BB111" s="49">
        <f t="shared" si="1113"/>
        <v>0</v>
      </c>
      <c r="BC111" s="49">
        <f t="shared" si="1113"/>
        <v>0</v>
      </c>
      <c r="BD111" s="49">
        <f t="shared" si="1113"/>
        <v>0</v>
      </c>
      <c r="BE111" s="49">
        <f t="shared" si="1113"/>
        <v>0</v>
      </c>
      <c r="BF111" s="49">
        <f t="shared" si="1113"/>
        <v>0</v>
      </c>
      <c r="BG111" s="49">
        <f t="shared" si="1113"/>
        <v>0</v>
      </c>
      <c r="BH111" s="49">
        <f t="shared" si="1113"/>
        <v>0</v>
      </c>
      <c r="BI111" s="49">
        <f t="shared" si="1113"/>
        <v>0</v>
      </c>
      <c r="BJ111" s="49">
        <f t="shared" si="1113"/>
        <v>0</v>
      </c>
      <c r="BK111" s="49">
        <f t="shared" si="1113"/>
        <v>0</v>
      </c>
      <c r="BL111" s="49">
        <f t="shared" si="1113"/>
        <v>0</v>
      </c>
      <c r="BM111" s="49">
        <f t="shared" si="1113"/>
        <v>0</v>
      </c>
      <c r="BN111" s="49">
        <f t="shared" si="1113"/>
        <v>0</v>
      </c>
      <c r="BO111" s="49">
        <f t="shared" si="1113"/>
        <v>0</v>
      </c>
      <c r="BP111" s="49">
        <f t="shared" si="1113"/>
        <v>0</v>
      </c>
      <c r="BQ111" s="49">
        <f t="shared" si="1113"/>
        <v>0</v>
      </c>
      <c r="BR111" s="49">
        <f t="shared" si="1113"/>
        <v>0</v>
      </c>
      <c r="BS111" s="49">
        <f t="shared" si="1113"/>
        <v>0</v>
      </c>
      <c r="BT111" s="49">
        <f t="shared" si="1113"/>
        <v>0</v>
      </c>
      <c r="BU111" s="49">
        <f t="shared" si="1113"/>
        <v>0</v>
      </c>
      <c r="BV111" s="49">
        <f t="shared" si="1113"/>
        <v>0</v>
      </c>
      <c r="BW111" s="49">
        <f t="shared" si="1113"/>
        <v>0</v>
      </c>
      <c r="BX111" s="49">
        <f t="shared" si="1113"/>
        <v>0</v>
      </c>
      <c r="BY111" s="49">
        <f t="shared" si="1113"/>
        <v>0</v>
      </c>
      <c r="BZ111" s="49">
        <f t="shared" ref="BZ111:EH111" si="1114">BZ112</f>
        <v>0</v>
      </c>
      <c r="CA111" s="49">
        <f t="shared" si="1114"/>
        <v>0</v>
      </c>
      <c r="CB111" s="49">
        <f t="shared" si="1114"/>
        <v>0</v>
      </c>
      <c r="CC111" s="49">
        <f t="shared" si="1114"/>
        <v>0</v>
      </c>
      <c r="CD111" s="49">
        <f t="shared" si="1114"/>
        <v>0</v>
      </c>
      <c r="CE111" s="49">
        <f t="shared" si="1114"/>
        <v>0</v>
      </c>
      <c r="CF111" s="49">
        <f t="shared" si="1114"/>
        <v>0</v>
      </c>
      <c r="CG111" s="49">
        <f t="shared" si="1114"/>
        <v>0</v>
      </c>
      <c r="CH111" s="49">
        <f t="shared" si="1114"/>
        <v>0</v>
      </c>
      <c r="CI111" s="49">
        <f t="shared" si="1114"/>
        <v>0</v>
      </c>
      <c r="CJ111" s="49">
        <f t="shared" si="1114"/>
        <v>0</v>
      </c>
      <c r="CK111" s="49">
        <f t="shared" si="1114"/>
        <v>0</v>
      </c>
      <c r="CL111" s="49">
        <f t="shared" si="1114"/>
        <v>0</v>
      </c>
      <c r="CM111" s="49">
        <f t="shared" si="1114"/>
        <v>0</v>
      </c>
      <c r="CN111" s="49">
        <f t="shared" si="1114"/>
        <v>0</v>
      </c>
      <c r="CO111" s="49">
        <f t="shared" si="1114"/>
        <v>0</v>
      </c>
      <c r="CP111" s="49">
        <f t="shared" si="1114"/>
        <v>0</v>
      </c>
      <c r="CQ111" s="49">
        <v>0</v>
      </c>
      <c r="CR111" s="49">
        <f t="shared" si="1114"/>
        <v>0</v>
      </c>
      <c r="CS111" s="49">
        <f t="shared" si="1114"/>
        <v>0</v>
      </c>
      <c r="CT111" s="49">
        <f t="shared" si="1114"/>
        <v>0</v>
      </c>
      <c r="CU111" s="49">
        <f t="shared" si="1114"/>
        <v>0</v>
      </c>
      <c r="CV111" s="49">
        <f t="shared" si="1114"/>
        <v>0</v>
      </c>
      <c r="CW111" s="49">
        <f t="shared" si="1114"/>
        <v>0</v>
      </c>
      <c r="CX111" s="49">
        <f t="shared" si="1114"/>
        <v>0</v>
      </c>
      <c r="CY111" s="49">
        <f t="shared" si="1114"/>
        <v>0</v>
      </c>
      <c r="CZ111" s="49">
        <f t="shared" si="1114"/>
        <v>0</v>
      </c>
      <c r="DA111" s="49">
        <f t="shared" si="1114"/>
        <v>0</v>
      </c>
      <c r="DB111" s="49">
        <f t="shared" si="1114"/>
        <v>0</v>
      </c>
      <c r="DC111" s="49">
        <f t="shared" si="1114"/>
        <v>0</v>
      </c>
      <c r="DD111" s="49">
        <f t="shared" si="1114"/>
        <v>0</v>
      </c>
      <c r="DE111" s="49">
        <f t="shared" si="1114"/>
        <v>0</v>
      </c>
      <c r="DF111" s="49">
        <f t="shared" si="1114"/>
        <v>0</v>
      </c>
      <c r="DG111" s="49">
        <f t="shared" si="1114"/>
        <v>0</v>
      </c>
      <c r="DH111" s="49">
        <f t="shared" si="1114"/>
        <v>0</v>
      </c>
      <c r="DI111" s="49">
        <f t="shared" si="1114"/>
        <v>0</v>
      </c>
      <c r="DJ111" s="49">
        <f t="shared" si="1114"/>
        <v>0</v>
      </c>
      <c r="DK111" s="49">
        <f t="shared" si="1114"/>
        <v>0</v>
      </c>
      <c r="DL111" s="49">
        <f t="shared" si="1114"/>
        <v>0</v>
      </c>
      <c r="DM111" s="49">
        <f t="shared" si="1114"/>
        <v>0</v>
      </c>
      <c r="DN111" s="49">
        <f t="shared" si="1114"/>
        <v>0</v>
      </c>
      <c r="DO111" s="49">
        <f t="shared" si="1114"/>
        <v>0</v>
      </c>
      <c r="DP111" s="49">
        <f t="shared" si="1114"/>
        <v>0</v>
      </c>
      <c r="DQ111" s="49">
        <f t="shared" si="1114"/>
        <v>0</v>
      </c>
      <c r="DR111" s="49">
        <f t="shared" si="1114"/>
        <v>0</v>
      </c>
      <c r="DS111" s="49">
        <f t="shared" si="1114"/>
        <v>0</v>
      </c>
      <c r="DT111" s="49">
        <f t="shared" si="1114"/>
        <v>0</v>
      </c>
      <c r="DU111" s="49">
        <f t="shared" si="1114"/>
        <v>0</v>
      </c>
      <c r="DV111" s="49">
        <f t="shared" si="1114"/>
        <v>0</v>
      </c>
      <c r="DW111" s="49">
        <f t="shared" si="1114"/>
        <v>0</v>
      </c>
      <c r="DX111" s="49">
        <f t="shared" si="1114"/>
        <v>0</v>
      </c>
      <c r="DY111" s="49">
        <f t="shared" si="1114"/>
        <v>0</v>
      </c>
      <c r="DZ111" s="49">
        <f t="shared" si="1114"/>
        <v>0</v>
      </c>
      <c r="EA111" s="50">
        <f t="shared" si="1114"/>
        <v>0</v>
      </c>
      <c r="EB111" s="49">
        <f t="shared" si="1114"/>
        <v>0</v>
      </c>
      <c r="EC111" s="9">
        <f t="shared" si="1114"/>
        <v>0</v>
      </c>
      <c r="ED111" s="9">
        <f t="shared" si="1114"/>
        <v>0</v>
      </c>
      <c r="EE111" s="49">
        <f t="shared" si="1114"/>
        <v>0</v>
      </c>
      <c r="EF111" s="49">
        <f t="shared" si="1114"/>
        <v>0</v>
      </c>
      <c r="EG111" s="49">
        <f t="shared" si="1114"/>
        <v>0</v>
      </c>
      <c r="EH111" s="49">
        <f t="shared" si="1114"/>
        <v>0</v>
      </c>
      <c r="EJ111" s="28"/>
    </row>
    <row r="112" spans="1:140" ht="45" x14ac:dyDescent="0.25">
      <c r="A112" s="3"/>
      <c r="B112" s="3">
        <v>74</v>
      </c>
      <c r="C112" s="34" t="s">
        <v>251</v>
      </c>
      <c r="D112" s="30">
        <f t="shared" si="725"/>
        <v>9860</v>
      </c>
      <c r="E112" s="30">
        <v>9959</v>
      </c>
      <c r="F112" s="4">
        <v>0.98</v>
      </c>
      <c r="G112" s="8">
        <v>1</v>
      </c>
      <c r="H112" s="8">
        <v>1</v>
      </c>
      <c r="I112" s="30">
        <v>1.4</v>
      </c>
      <c r="J112" s="30">
        <v>1.68</v>
      </c>
      <c r="K112" s="30">
        <v>2.23</v>
      </c>
      <c r="L112" s="30">
        <v>2.57</v>
      </c>
      <c r="M112" s="5"/>
      <c r="N112" s="5">
        <f>SUM(M112/12*9*$D112*$F112*$G112*$I112*N$12)+SUM(M112/12*3*$E112*$F112*$G112*$I112*N$12)</f>
        <v>0</v>
      </c>
      <c r="O112" s="5"/>
      <c r="P112" s="5">
        <f>SUM(O112/12*9*$D112*$F112*$G112*$I112*P$12)+SUM(O112/12*3*$E112*$F112*$G112*$I112*P$12)</f>
        <v>0</v>
      </c>
      <c r="Q112" s="5"/>
      <c r="R112" s="5">
        <f>SUM(Q112/12*9*$D112*$F112*$G112*$I112*R$12)+SUM(Q112/12*3*$E112*$F112*$G112*$I112*R$12)</f>
        <v>0</v>
      </c>
      <c r="S112" s="5"/>
      <c r="T112" s="5">
        <f>SUM(S112/12*9*$D112*$F112*$G112*$I112*T$12)+SUM(S112/12*3*$E112*$F112*$G112*$I112*T$12)</f>
        <v>0</v>
      </c>
      <c r="U112" s="5"/>
      <c r="V112" s="5">
        <f>SUM(U112/12*9*$D112*$F112*$G112*$I112*V$12)+SUM(U112/12*3*$E112*$F112*$G112*$I112*V$12)</f>
        <v>0</v>
      </c>
      <c r="W112" s="5"/>
      <c r="X112" s="5">
        <f>SUM(W112/12*9*$D112*$F112*$G112*$I112*X$12)+SUM(W112/12*3*$E112*$F112*$G112*$I112*X$12)</f>
        <v>0</v>
      </c>
      <c r="Y112" s="5"/>
      <c r="Z112" s="5">
        <f>SUM(Y112/12*9*$D112*$F112*$G112*$J112*Z$12)+SUM(Y112/12*3*$E112*$F112*$G112*$J112*Z$12)</f>
        <v>0</v>
      </c>
      <c r="AA112" s="5"/>
      <c r="AB112" s="5">
        <f>SUM(AA112/12*9*$D112*$F112*$G112*$I112*AB$12)+SUM(AA112/12*3*$E112*$F112*$G112*$I112*AB$12)</f>
        <v>0</v>
      </c>
      <c r="AC112" s="5"/>
      <c r="AD112" s="5">
        <f>SUM(AC112/12*9*$D112*$F112*$G112*$J112*AD$12)+SUM(AC112/12*3*$E112*$F112*$G112*$J112*AD$12)</f>
        <v>0</v>
      </c>
      <c r="AE112" s="5"/>
      <c r="AF112" s="5">
        <f>SUM(AE112/12*9*$D112*$F112*$G112*$J112*AF$12)+SUM(AE112/12*3*$E112*$F112*$G112*$J112*AF$12)</f>
        <v>0</v>
      </c>
      <c r="AG112" s="5"/>
      <c r="AH112" s="5">
        <f>SUM(AG112/12*9*$D112*$F112*$G112*$J112*AH$12)+SUM(AG112/12*3*$E112*$F112*$G112*$J112*AH$12)</f>
        <v>0</v>
      </c>
      <c r="AI112" s="5"/>
      <c r="AJ112" s="5">
        <f>SUM(AI112/12*9*$D112*$F112*$G112*$J112*AJ$12)+SUM(AI112/12*3*$E112*$F112*$G112*$J112*AJ$12)</f>
        <v>0</v>
      </c>
      <c r="AK112" s="5"/>
      <c r="AL112" s="5">
        <f>SUM(AK112/12*9*$D112*$F112*$G112*$J112*AL$12)+SUM(AK112/12*3*$E112*$F112*$G112*$J112*AL$12)</f>
        <v>0</v>
      </c>
      <c r="AM112" s="5"/>
      <c r="AN112" s="5">
        <f>SUM(AM112/12*9*$D112*$F112*$G112*$J112*AN$12)+SUM(AM112/12*3*$E112*$F112*$G112*$J112*AN$12)</f>
        <v>0</v>
      </c>
      <c r="AO112" s="5"/>
      <c r="AP112" s="5">
        <f>SUM(AO112/12*9*$D112*$F112*$G112*$I112*AP$12)+SUM(AO112/12*3*$E112*$F112*$G112*$I112*AP$12)</f>
        <v>0</v>
      </c>
      <c r="AQ112" s="5"/>
      <c r="AR112" s="5">
        <f>SUM(AQ112/12*9*$D112*$F112*$G112*$I112*AR$12)+SUM(AQ112/12*3*$E112*$F112*$G112*$I112*AR$12)</f>
        <v>0</v>
      </c>
      <c r="AS112" s="5"/>
      <c r="AT112" s="5">
        <f>SUM(AS112/12*9*$D112*$F112*$G112*$I112*AT$12)+SUM(AS112/12*3*$E112*$F112*$G112*$I112*AT$12)</f>
        <v>0</v>
      </c>
      <c r="AU112" s="5"/>
      <c r="AV112" s="5">
        <f>SUM(AU112/12*9*$D112*$F112*$G112*$J112*AV$12)+SUM(AU112/12*3*$E112*$F112*$G112*$J112*AV$12)</f>
        <v>0</v>
      </c>
      <c r="AW112" s="5"/>
      <c r="AX112" s="5">
        <f>SUM(AW112/12*9*$D112*$F112*$G112*$I112*AX$12)+SUM(AW112/12*3*$E112*$F112*$G112*$I112*AX$12)</f>
        <v>0</v>
      </c>
      <c r="AY112" s="5"/>
      <c r="AZ112" s="5">
        <f>SUM(AY112/12*9*$D112*$F112*$G112*$I112*AZ$12)+SUM(AY112/12*3*$E112*$F112*$G112*$I112*AZ$12)</f>
        <v>0</v>
      </c>
      <c r="BA112" s="5"/>
      <c r="BB112" s="5">
        <f>SUM(BA112/12*9*$D112*$F112*$G112*$I112*BB$12)+SUM(BA112/12*3*$E112*$F112*$G112*$I112*BB$12)</f>
        <v>0</v>
      </c>
      <c r="BC112" s="5"/>
      <c r="BD112" s="5">
        <f>SUM(BC112/12*9*$D112*$F112*$G112*$I112*BD$12)+SUM(BC112/12*3*$E112*$F112*$G112*$I112*BD$12)</f>
        <v>0</v>
      </c>
      <c r="BE112" s="5"/>
      <c r="BF112" s="5">
        <f>SUM(BE112/12*9*$D112*$F112*$G112*$I112*BF$12)+SUM(BE112/12*3*$E112*$F112*$G112*$I112*BF$12)</f>
        <v>0</v>
      </c>
      <c r="BG112" s="5"/>
      <c r="BH112" s="5">
        <f>SUM(BG112/12*9*$D112*$F112*$G112*$I112*BH$12)+SUM(BG112/12*3*$E112*$F112*$G112*$I112*BH$12)</f>
        <v>0</v>
      </c>
      <c r="BI112" s="5"/>
      <c r="BJ112" s="5">
        <f>SUM(BI112/12*9*$D112*$F112*$G112*$I112*BJ$12)+SUM(BI112/12*3*$E112*$F112*$G112*$I112*BJ$12)</f>
        <v>0</v>
      </c>
      <c r="BK112" s="5"/>
      <c r="BL112" s="5">
        <f>SUM(BK112/12*9*$D112*$F112*$G112*$I112*BL$12)+SUM(BK112/12*3*$E112*$F112*$G112*$I112*BL$12)</f>
        <v>0</v>
      </c>
      <c r="BM112" s="5"/>
      <c r="BN112" s="5">
        <f>SUM(BM112/12*9*$D112*$F112*$G112*$I112*BN$12)+SUM(BM112/12*3*$E112*$F112*$G112*$I112*BN$12)</f>
        <v>0</v>
      </c>
      <c r="BO112" s="5"/>
      <c r="BP112" s="5">
        <f>SUM(BO112/12*9*$D112*$F112*$G112*$I112*BP$12)+SUM(BO112/12*3*$E112*$F112*$G112*$I112*BP$12)</f>
        <v>0</v>
      </c>
      <c r="BQ112" s="5"/>
      <c r="BR112" s="5">
        <f>SUM(BQ112/12*9*$D112*$F112*$G112*$I112*BR$12)+SUM(BQ112/12*3*$E112*$F112*$G112*$I112*BR$12)</f>
        <v>0</v>
      </c>
      <c r="BS112" s="5"/>
      <c r="BT112" s="5">
        <f>SUM(BS112/12*9*$D112*$F112*$G112*$I112*BT$12)+SUM(BS112/12*3*$E112*$F112*$G112*$I112*BT$12)</f>
        <v>0</v>
      </c>
      <c r="BU112" s="5"/>
      <c r="BV112" s="5">
        <f>SUM(BU112/12*9*$D112*$F112*$G112*$I112*BV$12)+SUM(BU112/12*3*$E112*$F112*$G112*$I112*BV$12)</f>
        <v>0</v>
      </c>
      <c r="BW112" s="5"/>
      <c r="BX112" s="5">
        <f>SUM(BW112/12*9*$D112*$F112*$G112*$J112*BX$12)+SUM(BW112/12*3*$E112*$F112*$G112*$J112*BX$12)</f>
        <v>0</v>
      </c>
      <c r="BY112" s="5"/>
      <c r="BZ112" s="5">
        <f>SUM(BY112/12*9*$D112*$F112*$G112*$I112*BZ$12)+SUM(BY112/12*3*$E112*$F112*$G112*$I112*BZ$12)</f>
        <v>0</v>
      </c>
      <c r="CA112" s="5"/>
      <c r="CB112" s="5">
        <f>SUM(CA112/12*9*$D112*$F112*$G112*$I112*CB$12)+SUM(CA112/12*3*$E112*$F112*$G112*$I112*CB$12)</f>
        <v>0</v>
      </c>
      <c r="CC112" s="5"/>
      <c r="CD112" s="5">
        <f>SUM(CC112/12*9*$D112*$F112*$G112*$I112*CD$12)+SUM(CC112/12*3*$E112*$F112*$G112*$I112*CD$12)</f>
        <v>0</v>
      </c>
      <c r="CE112" s="5"/>
      <c r="CF112" s="5">
        <f>SUM(CE112/12*9*$D112*$F112*$G112*$J112*CF$12)+SUM(CE112/12*3*$E112*$F112*$G112*$J112*CF$12)</f>
        <v>0</v>
      </c>
      <c r="CG112" s="5"/>
      <c r="CH112" s="5">
        <f>SUM(CG112/12*9*$D112*$F112*$G112*$J112*CH$12)+SUM(CG112/12*3*$E112*$F112*$G112*$J112*CH$12)</f>
        <v>0</v>
      </c>
      <c r="CI112" s="5"/>
      <c r="CJ112" s="5">
        <f>SUM(CI112/12*9*$D112*$F112*$G112*$I112*CJ$12)+SUM(CI112/12*3*$E112*$F112*$G112*$I112*CJ$12)</f>
        <v>0</v>
      </c>
      <c r="CK112" s="5"/>
      <c r="CL112" s="5">
        <f>SUM(CK112/12*9*$D112*$F112*$G112*$I112*CL$12)+SUM(CK112/12*3*$E112*$F112*$G112*$I112*CL$12)</f>
        <v>0</v>
      </c>
      <c r="CM112" s="5"/>
      <c r="CN112" s="5">
        <f>SUM(CM112/12*9*$D112*$F112*$G112*$I112*CN$12)+SUM(CM112/12*3*$E112*$F112*$G112*$I112*CN$12)</f>
        <v>0</v>
      </c>
      <c r="CO112" s="5"/>
      <c r="CP112" s="5">
        <f>SUM(CO112/12*9*$D112*$F112*$G112*$I112*CP$12)+SUM(CO112/12*3*$E112*$F112*$G112*$I112*CP$12)</f>
        <v>0</v>
      </c>
      <c r="CQ112" s="5"/>
      <c r="CR112" s="5">
        <f>SUM(CQ112/12*9*$D112*$F112*$G112*$I112*CR$12)+SUM(CQ112/12*3*$E112*$F112*$G112*$I112*CR$12)</f>
        <v>0</v>
      </c>
      <c r="CS112" s="5"/>
      <c r="CT112" s="5">
        <f>SUM(CS112/12*9*$D112*$F112*$G112*$I112*CT$12)+SUM(CS112/12*3*$E112*$F112*$G112*$I112*CT$12)</f>
        <v>0</v>
      </c>
      <c r="CU112" s="5"/>
      <c r="CV112" s="5">
        <f>SUM(CU112/12*9*$D112*$F112*$G112*$I112*CV$12)+SUM(CU112/12*3*$E112*$F112*$G112*$I112*CV$12)</f>
        <v>0</v>
      </c>
      <c r="CW112" s="5"/>
      <c r="CX112" s="5">
        <f>SUM(CW112/12*9*$D112*$F112*$G112*$I112*CX$12)+SUM(CW112/12*3*$E112*$F112*$G112*$I112*CX$12)</f>
        <v>0</v>
      </c>
      <c r="CY112" s="5"/>
      <c r="CZ112" s="5">
        <f>SUM(CY112/12*9*$D112*$F112*$G112*$I112*CZ$12)+SUM(CY112/12*3*$E112*$F112*$G112*$I112*CZ$12)</f>
        <v>0</v>
      </c>
      <c r="DA112" s="5"/>
      <c r="DB112" s="5">
        <f>SUM(DA112/12*9*$D112*$F112*$G112*$J112*DB$12)+SUM(DA112/12*3*$E112*$F112*$G112*$J112*DB$12)</f>
        <v>0</v>
      </c>
      <c r="DC112" s="5"/>
      <c r="DD112" s="5">
        <f>SUM(DC112/12*9*$D112*$F112*$G112*$J112*DD$12)+SUM(DC112/12*3*$E112*$F112*$G112*$J112*DD$12)</f>
        <v>0</v>
      </c>
      <c r="DE112" s="5"/>
      <c r="DF112" s="5">
        <f>SUM(DE112/12*9*$D112*$F112*$G112*$I112*DF$12)+SUM(DE112/12*3*$E112*$F112*$G112*$I112*DF$12)</f>
        <v>0</v>
      </c>
      <c r="DG112" s="5"/>
      <c r="DH112" s="5">
        <f>SUM(DG112/12*9*$D112*$F112*$G112*$J112*DH$12)+SUM(DG112/12*3*$E112*$F112*$G112*$J112*DH$12)</f>
        <v>0</v>
      </c>
      <c r="DI112" s="5"/>
      <c r="DJ112" s="5">
        <f>SUM(DI112/12*9*$D112*$F112*$G112*$J112*DJ$12)+SUM(DI112/12*3*$E112*$F112*$G112*$J112*DJ$12)</f>
        <v>0</v>
      </c>
      <c r="DK112" s="5"/>
      <c r="DL112" s="5">
        <f>SUM(DK112/12*9*$D112*$F112*$G112*$J112*DL$12)+SUM(DK112/12*3*$E112*$F112*$G112*$J112*DL$12)</f>
        <v>0</v>
      </c>
      <c r="DM112" s="5"/>
      <c r="DN112" s="5">
        <f>SUM(DM112/12*9*$D112*$F112*$G112*$J112*DN$12)+SUM(DM112/12*3*$E112*$F112*$G112*$J112*DN$12)</f>
        <v>0</v>
      </c>
      <c r="DO112" s="9"/>
      <c r="DP112" s="5">
        <f>SUM(DO112/12*9*$D112*$F112*$G112*$I112*DP$12)+SUM(DO112/12*3*$E112*$F112*$G112*$I112*DP$12)</f>
        <v>0</v>
      </c>
      <c r="DQ112" s="5"/>
      <c r="DR112" s="5">
        <f>SUM(DQ112/12*9*$D112*$F112*$G112*$I112*DR$12)+SUM(DQ112/12*3*$E112*$F112*$G112*$I112*DR$12)</f>
        <v>0</v>
      </c>
      <c r="DS112" s="5"/>
      <c r="DT112" s="5">
        <f>SUM(DS112/12*9*$D112*$F112*$G112*$J112*DT$12)+SUM(DS112/12*3*$E112*$F112*$G112*$J112*DT$12)</f>
        <v>0</v>
      </c>
      <c r="DU112" s="5"/>
      <c r="DV112" s="5">
        <f>SUM(DU112/12*9*$D112*$F112*$G112*$J112*DV$12)+SUM(DU112/12*3*$E112*$F112*$G112*$J112*DV$12)</f>
        <v>0</v>
      </c>
      <c r="DW112" s="5"/>
      <c r="DX112" s="5">
        <f>SUM(DW112/12*9*$D112*$F112*$G112*$J112*DX$12)+SUM(DW112/12*3*$E112*$F112*$G112*$J112*DX$12)</f>
        <v>0</v>
      </c>
      <c r="DY112" s="5"/>
      <c r="DZ112" s="5">
        <f>SUM(DY112/12*9*$D112*$F112*$G112*$K112*DZ$12)+SUM(DY112/12*3*$E112*$F112*$G112*$K112*DZ$12)</f>
        <v>0</v>
      </c>
      <c r="EA112" s="6"/>
      <c r="EB112" s="5">
        <f>SUM(EA112/12*9*$D112*$F112*$G112*$L112*EB$12)+SUM(EA112/12*3*$E112*$F112*$G112*$L112*EB$12)</f>
        <v>0</v>
      </c>
      <c r="EC112" s="5"/>
      <c r="ED112" s="5">
        <f>SUM(EC112/12*9*$D112*$F112*$G112*$I112*ED$12)+SUM(EC112/12*3*$E112*$F112*$G112*$I112*ED$12)</f>
        <v>0</v>
      </c>
      <c r="EE112" s="5"/>
      <c r="EF112" s="5">
        <f>SUM(EE112/12*9*$D112*$F112*$G112*$I112*EF$12)+SUM(EE112/12*3*$E112*$F112*$G112*$I112*EF$12)</f>
        <v>0</v>
      </c>
      <c r="EG112" s="7">
        <f>SUM(Q112,W112,S112,M112,O112,BS112,CO112,DE112,DQ112,BU112,DO112,BG112,AW112,AO112,AQ112,AS112,BI112,CM112,U112,DW112,DC112,BW112,DU112,CE112,DG112,DK112,DI112,AC112,AE112,AG112,AI112,Y112,AK112,AM112,CG112,DY112,EA112,AU112,DS112,BK112,AY112,BA112,CQ112,CS112,CU112,CW112,CY112,BM112,BC112,BO112,BE112,BQ112,CI112,CC112,CK112,AA112,BY112,DA112,DM112,CA112,EC112,EE112)</f>
        <v>0</v>
      </c>
      <c r="EH112" s="7">
        <f>SUM(R112,X112,T112,N112,P112,BT112,CP112,DF112,DR112,BV112,DP112,BH112,AX112,AP112,AR112,AT112,BJ112,CN112,V112,DX112,DD112,BX112,DV112,CF112,DH112,DL112,DJ112,AD112,AF112,AH112,AJ112,Z112,AL112,AN112,CH112,DZ112,EB112,AV112,DT112,BL112,AZ112,BB112,CR112,CT112,CV112,CX112,CZ112,BN112,BD112,BP112,BF112,BR112,CJ112,CD112,CL112,AB112,BZ112,DB112,DN112,CB112,ED112,EF112)</f>
        <v>0</v>
      </c>
      <c r="EJ112" s="26"/>
    </row>
    <row r="113" spans="1:140" s="27" customFormat="1" ht="14.25" x14ac:dyDescent="0.2">
      <c r="A113" s="51">
        <v>27</v>
      </c>
      <c r="B113" s="51">
        <v>27</v>
      </c>
      <c r="C113" s="45" t="s">
        <v>252</v>
      </c>
      <c r="D113" s="52">
        <f t="shared" si="725"/>
        <v>9860</v>
      </c>
      <c r="E113" s="52">
        <v>9959</v>
      </c>
      <c r="F113" s="53">
        <v>0.74</v>
      </c>
      <c r="G113" s="54"/>
      <c r="H113" s="54">
        <v>1</v>
      </c>
      <c r="I113" s="52">
        <v>1.4</v>
      </c>
      <c r="J113" s="52">
        <v>1.68</v>
      </c>
      <c r="K113" s="52">
        <v>2.23</v>
      </c>
      <c r="L113" s="52">
        <v>2.57</v>
      </c>
      <c r="M113" s="49">
        <f>M114</f>
        <v>0</v>
      </c>
      <c r="N113" s="49">
        <f t="shared" ref="N113:BY113" si="1115">N114</f>
        <v>0</v>
      </c>
      <c r="O113" s="49">
        <f t="shared" si="1115"/>
        <v>0</v>
      </c>
      <c r="P113" s="49">
        <f t="shared" si="1115"/>
        <v>0</v>
      </c>
      <c r="Q113" s="49">
        <f t="shared" si="1115"/>
        <v>0</v>
      </c>
      <c r="R113" s="49">
        <f t="shared" si="1115"/>
        <v>0</v>
      </c>
      <c r="S113" s="49">
        <f t="shared" si="1115"/>
        <v>0</v>
      </c>
      <c r="T113" s="49">
        <f t="shared" si="1115"/>
        <v>0</v>
      </c>
      <c r="U113" s="49">
        <f t="shared" si="1115"/>
        <v>0</v>
      </c>
      <c r="V113" s="49">
        <f t="shared" si="1115"/>
        <v>0</v>
      </c>
      <c r="W113" s="49">
        <f t="shared" si="1115"/>
        <v>0</v>
      </c>
      <c r="X113" s="49">
        <f t="shared" si="1115"/>
        <v>0</v>
      </c>
      <c r="Y113" s="49">
        <f t="shared" si="1115"/>
        <v>0</v>
      </c>
      <c r="Z113" s="49">
        <f t="shared" si="1115"/>
        <v>0</v>
      </c>
      <c r="AA113" s="49">
        <f t="shared" si="1115"/>
        <v>0</v>
      </c>
      <c r="AB113" s="49">
        <f t="shared" si="1115"/>
        <v>0</v>
      </c>
      <c r="AC113" s="49">
        <f t="shared" si="1115"/>
        <v>0</v>
      </c>
      <c r="AD113" s="49">
        <f t="shared" si="1115"/>
        <v>0</v>
      </c>
      <c r="AE113" s="49">
        <f t="shared" si="1115"/>
        <v>0</v>
      </c>
      <c r="AF113" s="49">
        <f t="shared" si="1115"/>
        <v>0</v>
      </c>
      <c r="AG113" s="49">
        <f t="shared" si="1115"/>
        <v>0</v>
      </c>
      <c r="AH113" s="49">
        <f t="shared" si="1115"/>
        <v>0</v>
      </c>
      <c r="AI113" s="49">
        <f t="shared" si="1115"/>
        <v>0</v>
      </c>
      <c r="AJ113" s="49">
        <f t="shared" si="1115"/>
        <v>0</v>
      </c>
      <c r="AK113" s="49">
        <f t="shared" si="1115"/>
        <v>0</v>
      </c>
      <c r="AL113" s="49">
        <f t="shared" si="1115"/>
        <v>0</v>
      </c>
      <c r="AM113" s="49">
        <f t="shared" si="1115"/>
        <v>0</v>
      </c>
      <c r="AN113" s="49">
        <f t="shared" si="1115"/>
        <v>0</v>
      </c>
      <c r="AO113" s="49">
        <f t="shared" si="1115"/>
        <v>0</v>
      </c>
      <c r="AP113" s="49">
        <f t="shared" si="1115"/>
        <v>0</v>
      </c>
      <c r="AQ113" s="49">
        <f t="shared" si="1115"/>
        <v>0</v>
      </c>
      <c r="AR113" s="49">
        <f t="shared" si="1115"/>
        <v>0</v>
      </c>
      <c r="AS113" s="49">
        <f t="shared" si="1115"/>
        <v>0</v>
      </c>
      <c r="AT113" s="49">
        <f t="shared" si="1115"/>
        <v>0</v>
      </c>
      <c r="AU113" s="49">
        <f t="shared" si="1115"/>
        <v>0</v>
      </c>
      <c r="AV113" s="49">
        <f t="shared" si="1115"/>
        <v>0</v>
      </c>
      <c r="AW113" s="49">
        <f t="shared" si="1115"/>
        <v>17</v>
      </c>
      <c r="AX113" s="49">
        <f t="shared" si="1115"/>
        <v>174090.217</v>
      </c>
      <c r="AY113" s="49">
        <f t="shared" si="1115"/>
        <v>0</v>
      </c>
      <c r="AZ113" s="49">
        <f t="shared" si="1115"/>
        <v>0</v>
      </c>
      <c r="BA113" s="49">
        <f t="shared" si="1115"/>
        <v>0</v>
      </c>
      <c r="BB113" s="49">
        <f t="shared" si="1115"/>
        <v>0</v>
      </c>
      <c r="BC113" s="49">
        <f t="shared" si="1115"/>
        <v>0</v>
      </c>
      <c r="BD113" s="49">
        <f t="shared" si="1115"/>
        <v>0</v>
      </c>
      <c r="BE113" s="49">
        <f t="shared" si="1115"/>
        <v>0</v>
      </c>
      <c r="BF113" s="49">
        <f t="shared" si="1115"/>
        <v>0</v>
      </c>
      <c r="BG113" s="49">
        <f t="shared" si="1115"/>
        <v>0</v>
      </c>
      <c r="BH113" s="49">
        <f t="shared" si="1115"/>
        <v>0</v>
      </c>
      <c r="BI113" s="49">
        <f t="shared" si="1115"/>
        <v>0</v>
      </c>
      <c r="BJ113" s="49">
        <f t="shared" si="1115"/>
        <v>0</v>
      </c>
      <c r="BK113" s="49">
        <f t="shared" si="1115"/>
        <v>0</v>
      </c>
      <c r="BL113" s="49">
        <f t="shared" si="1115"/>
        <v>0</v>
      </c>
      <c r="BM113" s="49">
        <f t="shared" si="1115"/>
        <v>0</v>
      </c>
      <c r="BN113" s="49">
        <f t="shared" si="1115"/>
        <v>0</v>
      </c>
      <c r="BO113" s="49">
        <f t="shared" si="1115"/>
        <v>0</v>
      </c>
      <c r="BP113" s="49">
        <f t="shared" si="1115"/>
        <v>0</v>
      </c>
      <c r="BQ113" s="49">
        <f t="shared" si="1115"/>
        <v>0</v>
      </c>
      <c r="BR113" s="49">
        <f t="shared" si="1115"/>
        <v>0</v>
      </c>
      <c r="BS113" s="49">
        <f t="shared" si="1115"/>
        <v>0</v>
      </c>
      <c r="BT113" s="49">
        <f t="shared" si="1115"/>
        <v>0</v>
      </c>
      <c r="BU113" s="49">
        <f t="shared" si="1115"/>
        <v>0</v>
      </c>
      <c r="BV113" s="49">
        <f t="shared" si="1115"/>
        <v>0</v>
      </c>
      <c r="BW113" s="49">
        <f t="shared" si="1115"/>
        <v>0</v>
      </c>
      <c r="BX113" s="49">
        <f t="shared" si="1115"/>
        <v>0</v>
      </c>
      <c r="BY113" s="49">
        <f t="shared" si="1115"/>
        <v>0</v>
      </c>
      <c r="BZ113" s="49">
        <f t="shared" ref="BZ113:EH113" si="1116">BZ114</f>
        <v>0</v>
      </c>
      <c r="CA113" s="49">
        <f t="shared" si="1116"/>
        <v>0</v>
      </c>
      <c r="CB113" s="49">
        <f t="shared" si="1116"/>
        <v>0</v>
      </c>
      <c r="CC113" s="49">
        <f t="shared" si="1116"/>
        <v>0</v>
      </c>
      <c r="CD113" s="49">
        <f t="shared" si="1116"/>
        <v>0</v>
      </c>
      <c r="CE113" s="49">
        <f t="shared" si="1116"/>
        <v>0</v>
      </c>
      <c r="CF113" s="49">
        <f t="shared" si="1116"/>
        <v>0</v>
      </c>
      <c r="CG113" s="49">
        <f t="shared" si="1116"/>
        <v>0</v>
      </c>
      <c r="CH113" s="49">
        <f t="shared" si="1116"/>
        <v>0</v>
      </c>
      <c r="CI113" s="49">
        <f t="shared" si="1116"/>
        <v>0</v>
      </c>
      <c r="CJ113" s="49">
        <f t="shared" si="1116"/>
        <v>0</v>
      </c>
      <c r="CK113" s="49">
        <f t="shared" si="1116"/>
        <v>0</v>
      </c>
      <c r="CL113" s="49">
        <f t="shared" si="1116"/>
        <v>0</v>
      </c>
      <c r="CM113" s="49">
        <f t="shared" si="1116"/>
        <v>0</v>
      </c>
      <c r="CN113" s="49">
        <f t="shared" si="1116"/>
        <v>0</v>
      </c>
      <c r="CO113" s="49">
        <f t="shared" si="1116"/>
        <v>2</v>
      </c>
      <c r="CP113" s="49">
        <f t="shared" si="1116"/>
        <v>20481.201999999997</v>
      </c>
      <c r="CQ113" s="49">
        <v>0</v>
      </c>
      <c r="CR113" s="49">
        <f t="shared" si="1116"/>
        <v>0</v>
      </c>
      <c r="CS113" s="49">
        <f t="shared" si="1116"/>
        <v>0</v>
      </c>
      <c r="CT113" s="49">
        <f t="shared" si="1116"/>
        <v>0</v>
      </c>
      <c r="CU113" s="49">
        <f t="shared" si="1116"/>
        <v>0</v>
      </c>
      <c r="CV113" s="49">
        <f t="shared" si="1116"/>
        <v>0</v>
      </c>
      <c r="CW113" s="49">
        <f t="shared" si="1116"/>
        <v>5</v>
      </c>
      <c r="CX113" s="49">
        <f t="shared" si="1116"/>
        <v>51203.004999999997</v>
      </c>
      <c r="CY113" s="49">
        <f t="shared" si="1116"/>
        <v>0</v>
      </c>
      <c r="CZ113" s="49">
        <f t="shared" si="1116"/>
        <v>0</v>
      </c>
      <c r="DA113" s="49">
        <f t="shared" si="1116"/>
        <v>0</v>
      </c>
      <c r="DB113" s="49">
        <f t="shared" si="1116"/>
        <v>0</v>
      </c>
      <c r="DC113" s="49">
        <f t="shared" si="1116"/>
        <v>0</v>
      </c>
      <c r="DD113" s="49">
        <f t="shared" si="1116"/>
        <v>0</v>
      </c>
      <c r="DE113" s="49">
        <f t="shared" si="1116"/>
        <v>0</v>
      </c>
      <c r="DF113" s="49">
        <f t="shared" si="1116"/>
        <v>0</v>
      </c>
      <c r="DG113" s="49">
        <f t="shared" si="1116"/>
        <v>0</v>
      </c>
      <c r="DH113" s="49">
        <f t="shared" si="1116"/>
        <v>0</v>
      </c>
      <c r="DI113" s="49">
        <f t="shared" si="1116"/>
        <v>0</v>
      </c>
      <c r="DJ113" s="49">
        <f t="shared" si="1116"/>
        <v>0</v>
      </c>
      <c r="DK113" s="49">
        <f t="shared" si="1116"/>
        <v>0</v>
      </c>
      <c r="DL113" s="49">
        <f t="shared" si="1116"/>
        <v>0</v>
      </c>
      <c r="DM113" s="49">
        <f t="shared" si="1116"/>
        <v>0</v>
      </c>
      <c r="DN113" s="49">
        <f t="shared" si="1116"/>
        <v>0</v>
      </c>
      <c r="DO113" s="49">
        <f t="shared" si="1116"/>
        <v>0</v>
      </c>
      <c r="DP113" s="49">
        <f t="shared" si="1116"/>
        <v>0</v>
      </c>
      <c r="DQ113" s="49">
        <f t="shared" si="1116"/>
        <v>0</v>
      </c>
      <c r="DR113" s="49">
        <f t="shared" si="1116"/>
        <v>0</v>
      </c>
      <c r="DS113" s="49">
        <f t="shared" si="1116"/>
        <v>0</v>
      </c>
      <c r="DT113" s="49">
        <f t="shared" si="1116"/>
        <v>0</v>
      </c>
      <c r="DU113" s="49">
        <f t="shared" si="1116"/>
        <v>0</v>
      </c>
      <c r="DV113" s="49">
        <f t="shared" si="1116"/>
        <v>0</v>
      </c>
      <c r="DW113" s="49">
        <f t="shared" si="1116"/>
        <v>0</v>
      </c>
      <c r="DX113" s="49">
        <f t="shared" si="1116"/>
        <v>0</v>
      </c>
      <c r="DY113" s="49">
        <f t="shared" si="1116"/>
        <v>0</v>
      </c>
      <c r="DZ113" s="49">
        <f t="shared" si="1116"/>
        <v>0</v>
      </c>
      <c r="EA113" s="50">
        <f t="shared" si="1116"/>
        <v>0</v>
      </c>
      <c r="EB113" s="49">
        <f t="shared" si="1116"/>
        <v>0</v>
      </c>
      <c r="EC113" s="9">
        <f t="shared" si="1116"/>
        <v>0</v>
      </c>
      <c r="ED113" s="9">
        <f t="shared" si="1116"/>
        <v>0</v>
      </c>
      <c r="EE113" s="49">
        <f t="shared" si="1116"/>
        <v>0</v>
      </c>
      <c r="EF113" s="49">
        <f t="shared" si="1116"/>
        <v>0</v>
      </c>
      <c r="EG113" s="49">
        <f t="shared" si="1116"/>
        <v>24</v>
      </c>
      <c r="EH113" s="49">
        <f t="shared" si="1116"/>
        <v>245774.424</v>
      </c>
      <c r="EJ113" s="28"/>
    </row>
    <row r="114" spans="1:140" ht="30" x14ac:dyDescent="0.25">
      <c r="A114" s="3"/>
      <c r="B114" s="3">
        <v>75</v>
      </c>
      <c r="C114" s="37" t="s">
        <v>253</v>
      </c>
      <c r="D114" s="30">
        <f t="shared" si="725"/>
        <v>9860</v>
      </c>
      <c r="E114" s="30">
        <v>9959</v>
      </c>
      <c r="F114" s="4">
        <v>0.74</v>
      </c>
      <c r="G114" s="8">
        <v>1</v>
      </c>
      <c r="H114" s="8">
        <v>1</v>
      </c>
      <c r="I114" s="30">
        <v>1.4</v>
      </c>
      <c r="J114" s="30">
        <v>1.68</v>
      </c>
      <c r="K114" s="30">
        <v>2.23</v>
      </c>
      <c r="L114" s="30">
        <v>2.57</v>
      </c>
      <c r="M114" s="5"/>
      <c r="N114" s="5">
        <f>SUM(M114/12*9*$D114*$F114*$G114*$I114*N$12)+SUM(M114/12*3*$E114*$F114*$G114*$I114*N$12)</f>
        <v>0</v>
      </c>
      <c r="O114" s="5"/>
      <c r="P114" s="5">
        <f>SUM(O114/12*9*$D114*$F114*$G114*$I114*P$12)+SUM(O114/12*3*$E114*$F114*$G114*$I114*P$12)</f>
        <v>0</v>
      </c>
      <c r="Q114" s="5"/>
      <c r="R114" s="5">
        <f>SUM(Q114/12*9*$D114*$F114*$G114*$I114*R$12)+SUM(Q114/12*3*$E114*$F114*$G114*$I114*R$12)</f>
        <v>0</v>
      </c>
      <c r="S114" s="5"/>
      <c r="T114" s="5">
        <f>SUM(S114/12*9*$D114*$F114*$G114*$I114*T$12)+SUM(S114/12*3*$E114*$F114*$G114*$I114*T$12)</f>
        <v>0</v>
      </c>
      <c r="U114" s="5"/>
      <c r="V114" s="5">
        <f>SUM(U114/12*9*$D114*$F114*$G114*$I114*V$12)+SUM(U114/12*3*$E114*$F114*$G114*$I114*V$12)</f>
        <v>0</v>
      </c>
      <c r="W114" s="5"/>
      <c r="X114" s="5">
        <f>SUM(W114/12*9*$D114*$F114*$G114*$I114*X$12)+SUM(W114/12*3*$E114*$F114*$G114*$I114*X$12)</f>
        <v>0</v>
      </c>
      <c r="Y114" s="5"/>
      <c r="Z114" s="5">
        <f>SUM(Y114/12*9*$D114*$F114*$G114*$J114*Z$12)+SUM(Y114/12*3*$E114*$F114*$G114*$J114*Z$12)</f>
        <v>0</v>
      </c>
      <c r="AA114" s="5"/>
      <c r="AB114" s="5">
        <f>SUM(AA114/12*9*$D114*$F114*$G114*$I114*AB$12)+SUM(AA114/12*3*$E114*$F114*$G114*$I114*AB$12)</f>
        <v>0</v>
      </c>
      <c r="AC114" s="5"/>
      <c r="AD114" s="5">
        <f>SUM(AC114/12*9*$D114*$F114*$G114*$J114*AD$12)+SUM(AC114/12*3*$E114*$F114*$G114*$J114*AD$12)</f>
        <v>0</v>
      </c>
      <c r="AE114" s="5"/>
      <c r="AF114" s="5">
        <f>SUM(AE114/12*9*$D114*$F114*$G114*$J114*AF$12)+SUM(AE114/12*3*$E114*$F114*$G114*$J114*AF$12)</f>
        <v>0</v>
      </c>
      <c r="AG114" s="5"/>
      <c r="AH114" s="5">
        <f>SUM(AG114/12*9*$D114*$F114*$G114*$J114*AH$12)+SUM(AG114/12*3*$E114*$F114*$G114*$J114*AH$12)</f>
        <v>0</v>
      </c>
      <c r="AI114" s="5"/>
      <c r="AJ114" s="5">
        <f>SUM(AI114/12*9*$D114*$F114*$G114*$J114*AJ$12)+SUM(AI114/12*3*$E114*$F114*$G114*$J114*AJ$12)</f>
        <v>0</v>
      </c>
      <c r="AK114" s="5"/>
      <c r="AL114" s="5">
        <f>SUM(AK114/12*9*$D114*$F114*$G114*$J114*AL$12)+SUM(AK114/12*3*$E114*$F114*$G114*$J114*AL$12)</f>
        <v>0</v>
      </c>
      <c r="AM114" s="5"/>
      <c r="AN114" s="5">
        <f>SUM(AM114/12*9*$D114*$F114*$G114*$J114*AN$12)+SUM(AM114/12*3*$E114*$F114*$G114*$J114*AN$12)</f>
        <v>0</v>
      </c>
      <c r="AO114" s="5"/>
      <c r="AP114" s="5">
        <f>SUM(AO114/12*9*$D114*$F114*$G114*$I114*AP$12)+SUM(AO114/12*3*$E114*$F114*$G114*$I114*AP$12)</f>
        <v>0</v>
      </c>
      <c r="AQ114" s="5"/>
      <c r="AR114" s="5">
        <f>SUM(AQ114/12*9*$D114*$F114*$G114*$I114*AR$12)+SUM(AQ114/12*3*$E114*$F114*$G114*$I114*AR$12)</f>
        <v>0</v>
      </c>
      <c r="AS114" s="5"/>
      <c r="AT114" s="5">
        <f>SUM(AS114/12*9*$D114*$F114*$G114*$I114*AT$12)+SUM(AS114/12*3*$E114*$F114*$G114*$I114*AT$12)</f>
        <v>0</v>
      </c>
      <c r="AU114" s="5"/>
      <c r="AV114" s="5">
        <f>SUM(AU114/12*9*$D114*$F114*$G114*$J114*AV$12)+SUM(AU114/12*3*$E114*$F114*$G114*$J114*AV$12)</f>
        <v>0</v>
      </c>
      <c r="AW114" s="5">
        <v>17</v>
      </c>
      <c r="AX114" s="5">
        <f>SUM(AW114/12*9*$D114*$F114*$G114*$I114*AX$12)+SUM(AW114/12*3*$E114*$F114*$G114*$I114*AX$12)</f>
        <v>174090.217</v>
      </c>
      <c r="AY114" s="5"/>
      <c r="AZ114" s="5">
        <f>SUM(AY114/12*9*$D114*$F114*$G114*$I114*AZ$12)+SUM(AY114/12*3*$E114*$F114*$G114*$I114*AZ$12)</f>
        <v>0</v>
      </c>
      <c r="BA114" s="5"/>
      <c r="BB114" s="5">
        <f>SUM(BA114/12*9*$D114*$F114*$G114*$I114*BB$12)+SUM(BA114/12*3*$E114*$F114*$G114*$I114*BB$12)</f>
        <v>0</v>
      </c>
      <c r="BC114" s="5"/>
      <c r="BD114" s="5">
        <f>SUM(BC114/12*9*$D114*$F114*$G114*$I114*BD$12)+SUM(BC114/12*3*$E114*$F114*$G114*$I114*BD$12)</f>
        <v>0</v>
      </c>
      <c r="BE114" s="5"/>
      <c r="BF114" s="5">
        <f>SUM(BE114/12*9*$D114*$F114*$G114*$I114*BF$12)+SUM(BE114/12*3*$E114*$F114*$G114*$I114*BF$12)</f>
        <v>0</v>
      </c>
      <c r="BG114" s="5"/>
      <c r="BH114" s="5">
        <f>SUM(BG114/12*9*$D114*$F114*$G114*$I114*BH$12)+SUM(BG114/12*3*$E114*$F114*$G114*$I114*BH$12)</f>
        <v>0</v>
      </c>
      <c r="BI114" s="5"/>
      <c r="BJ114" s="5">
        <f>SUM(BI114/12*9*$D114*$F114*$G114*$I114*BJ$12)+SUM(BI114/12*3*$E114*$F114*$G114*$I114*BJ$12)</f>
        <v>0</v>
      </c>
      <c r="BK114" s="5"/>
      <c r="BL114" s="5">
        <f>SUM(BK114/12*9*$D114*$F114*$G114*$I114*BL$12)+SUM(BK114/12*3*$E114*$F114*$G114*$I114*BL$12)</f>
        <v>0</v>
      </c>
      <c r="BM114" s="5"/>
      <c r="BN114" s="5">
        <f>SUM(BM114/12*9*$D114*$F114*$G114*$I114*BN$12)+SUM(BM114/12*3*$E114*$F114*$G114*$I114*BN$12)</f>
        <v>0</v>
      </c>
      <c r="BO114" s="5"/>
      <c r="BP114" s="5">
        <f>SUM(BO114/12*9*$D114*$F114*$G114*$I114*BP$12)+SUM(BO114/12*3*$E114*$F114*$G114*$I114*BP$12)</f>
        <v>0</v>
      </c>
      <c r="BQ114" s="5"/>
      <c r="BR114" s="5">
        <f>SUM(BQ114/12*9*$D114*$F114*$G114*$I114*BR$12)+SUM(BQ114/12*3*$E114*$F114*$G114*$I114*BR$12)</f>
        <v>0</v>
      </c>
      <c r="BS114" s="5"/>
      <c r="BT114" s="5">
        <f>SUM(BS114/12*9*$D114*$F114*$G114*$I114*BT$12)+SUM(BS114/12*3*$E114*$F114*$G114*$I114*BT$12)</f>
        <v>0</v>
      </c>
      <c r="BU114" s="5"/>
      <c r="BV114" s="5">
        <f>SUM(BU114/12*9*$D114*$F114*$G114*$I114*BV$12)+SUM(BU114/12*3*$E114*$F114*$G114*$I114*BV$12)</f>
        <v>0</v>
      </c>
      <c r="BW114" s="5"/>
      <c r="BX114" s="5">
        <f>SUM(BW114/12*9*$D114*$F114*$G114*$J114*BX$12)+SUM(BW114/12*3*$E114*$F114*$G114*$J114*BX$12)</f>
        <v>0</v>
      </c>
      <c r="BY114" s="5"/>
      <c r="BZ114" s="5">
        <f>SUM(BY114/12*9*$D114*$F114*$G114*$I114*BZ$12)+SUM(BY114/12*3*$E114*$F114*$G114*$I114*BZ$12)</f>
        <v>0</v>
      </c>
      <c r="CA114" s="5"/>
      <c r="CB114" s="5">
        <f>SUM(CA114/12*9*$D114*$F114*$G114*$I114*CB$12)+SUM(CA114/12*3*$E114*$F114*$G114*$I114*CB$12)</f>
        <v>0</v>
      </c>
      <c r="CC114" s="5"/>
      <c r="CD114" s="5">
        <f>SUM(CC114/12*9*$D114*$F114*$G114*$I114*CD$12)+SUM(CC114/12*3*$E114*$F114*$G114*$I114*CD$12)</f>
        <v>0</v>
      </c>
      <c r="CE114" s="5"/>
      <c r="CF114" s="5">
        <f>SUM(CE114/12*9*$D114*$F114*$G114*$J114*CF$12)+SUM(CE114/12*3*$E114*$F114*$G114*$J114*CF$12)</f>
        <v>0</v>
      </c>
      <c r="CG114" s="5"/>
      <c r="CH114" s="5">
        <f>SUM(CG114/12*9*$D114*$F114*$G114*$J114*CH$12)+SUM(CG114/12*3*$E114*$F114*$G114*$J114*CH$12)</f>
        <v>0</v>
      </c>
      <c r="CI114" s="5"/>
      <c r="CJ114" s="5">
        <f>SUM(CI114/12*9*$D114*$F114*$G114*$I114*CJ$12)+SUM(CI114/12*3*$E114*$F114*$G114*$I114*CJ$12)</f>
        <v>0</v>
      </c>
      <c r="CK114" s="5"/>
      <c r="CL114" s="5">
        <f>SUM(CK114/12*9*$D114*$F114*$G114*$I114*CL$12)+SUM(CK114/12*3*$E114*$F114*$G114*$I114*CL$12)</f>
        <v>0</v>
      </c>
      <c r="CM114" s="5"/>
      <c r="CN114" s="5">
        <f>SUM(CM114/12*9*$D114*$F114*$G114*$I114*CN$12)+SUM(CM114/12*3*$E114*$F114*$G114*$I114*CN$12)</f>
        <v>0</v>
      </c>
      <c r="CO114" s="5">
        <v>2</v>
      </c>
      <c r="CP114" s="5">
        <f>SUM(CO114/12*9*$D114*$F114*$G114*$I114*CP$12)+SUM(CO114/12*3*$E114*$F114*$G114*$I114*CP$12)</f>
        <v>20481.201999999997</v>
      </c>
      <c r="CQ114" s="5"/>
      <c r="CR114" s="5">
        <f>SUM(CQ114/12*9*$D114*$F114*$G114*$I114*CR$12)+SUM(CQ114/12*3*$E114*$F114*$G114*$I114*CR$12)</f>
        <v>0</v>
      </c>
      <c r="CS114" s="5"/>
      <c r="CT114" s="5">
        <f>SUM(CS114/12*9*$D114*$F114*$G114*$I114*CT$12)+SUM(CS114/12*3*$E114*$F114*$G114*$I114*CT$12)</f>
        <v>0</v>
      </c>
      <c r="CU114" s="5"/>
      <c r="CV114" s="5">
        <f>SUM(CU114/12*9*$D114*$F114*$G114*$I114*CV$12)+SUM(CU114/12*3*$E114*$F114*$G114*$I114*CV$12)</f>
        <v>0</v>
      </c>
      <c r="CW114" s="5">
        <v>5</v>
      </c>
      <c r="CX114" s="5">
        <f>SUM(CW114/12*9*$D114*$F114*$G114*$I114*CX$12)+SUM(CW114/12*3*$E114*$F114*$G114*$I114*CX$12)</f>
        <v>51203.004999999997</v>
      </c>
      <c r="CY114" s="5"/>
      <c r="CZ114" s="5">
        <f>SUM(CY114/12*9*$D114*$F114*$G114*$I114*CZ$12)+SUM(CY114/12*3*$E114*$F114*$G114*$I114*CZ$12)</f>
        <v>0</v>
      </c>
      <c r="DA114" s="5"/>
      <c r="DB114" s="5">
        <f>SUM(DA114/12*9*$D114*$F114*$G114*$J114*DB$12)+SUM(DA114/12*3*$E114*$F114*$G114*$J114*DB$12)</f>
        <v>0</v>
      </c>
      <c r="DC114" s="5"/>
      <c r="DD114" s="5">
        <f>SUM(DC114/12*9*$D114*$F114*$G114*$J114*DD$12)+SUM(DC114/12*3*$E114*$F114*$G114*$J114*DD$12)</f>
        <v>0</v>
      </c>
      <c r="DE114" s="5"/>
      <c r="DF114" s="5">
        <f>SUM(DE114/12*9*$D114*$F114*$G114*$I114*DF$12)+SUM(DE114/12*3*$E114*$F114*$G114*$I114*DF$12)</f>
        <v>0</v>
      </c>
      <c r="DG114" s="5"/>
      <c r="DH114" s="5">
        <f>SUM(DG114/12*9*$D114*$F114*$G114*$J114*DH$12)+SUM(DG114/12*3*$E114*$F114*$G114*$J114*DH$12)</f>
        <v>0</v>
      </c>
      <c r="DI114" s="5"/>
      <c r="DJ114" s="5">
        <f>SUM(DI114/12*9*$D114*$F114*$G114*$J114*DJ$12)+SUM(DI114/12*3*$E114*$F114*$G114*$J114*DJ$12)</f>
        <v>0</v>
      </c>
      <c r="DK114" s="5"/>
      <c r="DL114" s="5">
        <f>SUM(DK114/12*9*$D114*$F114*$G114*$J114*DL$12)+SUM(DK114/12*3*$E114*$F114*$G114*$J114*DL$12)</f>
        <v>0</v>
      </c>
      <c r="DM114" s="5"/>
      <c r="DN114" s="5">
        <f>SUM(DM114/12*9*$D114*$F114*$G114*$J114*DN$12)+SUM(DM114/12*3*$E114*$F114*$G114*$J114*DN$12)</f>
        <v>0</v>
      </c>
      <c r="DO114" s="5"/>
      <c r="DP114" s="5">
        <f>SUM(DO114/12*9*$D114*$F114*$G114*$I114*DP$12)+SUM(DO114/12*3*$E114*$F114*$G114*$I114*DP$12)</f>
        <v>0</v>
      </c>
      <c r="DQ114" s="5"/>
      <c r="DR114" s="5">
        <f>SUM(DQ114/12*9*$D114*$F114*$G114*$I114*DR$12)+SUM(DQ114/12*3*$E114*$F114*$G114*$I114*DR$12)</f>
        <v>0</v>
      </c>
      <c r="DS114" s="5"/>
      <c r="DT114" s="5">
        <f>SUM(DS114/12*9*$D114*$F114*$G114*$J114*DT$12)+SUM(DS114/12*3*$E114*$F114*$G114*$J114*DT$12)</f>
        <v>0</v>
      </c>
      <c r="DU114" s="5"/>
      <c r="DV114" s="5">
        <f>SUM(DU114/12*9*$D114*$F114*$G114*$J114*DV$12)+SUM(DU114/12*3*$E114*$F114*$G114*$J114*DV$12)</f>
        <v>0</v>
      </c>
      <c r="DW114" s="5"/>
      <c r="DX114" s="5">
        <f>SUM(DW114/12*9*$D114*$F114*$G114*$J114*DX$12)+SUM(DW114/12*3*$E114*$F114*$G114*$J114*DX$12)</f>
        <v>0</v>
      </c>
      <c r="DY114" s="5"/>
      <c r="DZ114" s="5">
        <f>SUM(DY114/12*9*$D114*$F114*$G114*$K114*DZ$12)+SUM(DY114/12*3*$E114*$F114*$G114*$K114*DZ$12)</f>
        <v>0</v>
      </c>
      <c r="EA114" s="6"/>
      <c r="EB114" s="5">
        <f>SUM(EA114/12*9*$D114*$F114*$G114*$L114*EB$12)+SUM(EA114/12*3*$E114*$F114*$G114*$L114*EB$12)</f>
        <v>0</v>
      </c>
      <c r="EC114" s="5"/>
      <c r="ED114" s="5">
        <f>SUM(EC114/12*9*$D114*$F114*$G114*$I114*ED$12)+SUM(EC114/12*3*$E114*$F114*$G114*$I114*ED$12)</f>
        <v>0</v>
      </c>
      <c r="EE114" s="5"/>
      <c r="EF114" s="5">
        <f>SUM(EE114/12*9*$D114*$F114*$G114*$I114*EF$12)+SUM(EE114/12*3*$E114*$F114*$G114*$I114*EF$12)</f>
        <v>0</v>
      </c>
      <c r="EG114" s="7">
        <f>SUM(Q114,W114,S114,M114,O114,BS114,CO114,DE114,DQ114,BU114,DO114,BG114,AW114,AO114,AQ114,AS114,BI114,CM114,U114,DW114,DC114,BW114,DU114,CE114,DG114,DK114,DI114,AC114,AE114,AG114,AI114,Y114,AK114,AM114,CG114,DY114,EA114,AU114,DS114,BK114,AY114,BA114,CQ114,CS114,CU114,CW114,CY114,BM114,BC114,BO114,BE114,BQ114,CI114,CC114,CK114,AA114,BY114,DA114,DM114,CA114,EC114,EE114)</f>
        <v>24</v>
      </c>
      <c r="EH114" s="7">
        <f>SUM(R114,X114,T114,N114,P114,BT114,CP114,DF114,DR114,BV114,DP114,BH114,AX114,AP114,AR114,AT114,BJ114,CN114,V114,DX114,DD114,BX114,DV114,CF114,DH114,DL114,DJ114,AD114,AF114,AH114,AJ114,Z114,AL114,AN114,CH114,DZ114,EB114,AV114,DT114,BL114,AZ114,BB114,CR114,CT114,CV114,CX114,CZ114,BN114,BD114,BP114,BF114,BR114,CJ114,CD114,CL114,AB114,BZ114,DB114,DN114,CB114,ED114,EF114)</f>
        <v>245774.424</v>
      </c>
      <c r="EJ114" s="26"/>
    </row>
    <row r="115" spans="1:140" s="27" customFormat="1" x14ac:dyDescent="0.25">
      <c r="A115" s="51">
        <v>28</v>
      </c>
      <c r="B115" s="51"/>
      <c r="C115" s="45" t="s">
        <v>254</v>
      </c>
      <c r="D115" s="59">
        <f t="shared" si="725"/>
        <v>9860</v>
      </c>
      <c r="E115" s="59">
        <v>9959</v>
      </c>
      <c r="F115" s="53">
        <v>1.32</v>
      </c>
      <c r="G115" s="54">
        <v>1</v>
      </c>
      <c r="H115" s="60">
        <v>1</v>
      </c>
      <c r="I115" s="52">
        <v>1.4</v>
      </c>
      <c r="J115" s="52">
        <v>1.68</v>
      </c>
      <c r="K115" s="52">
        <v>2.23</v>
      </c>
      <c r="L115" s="52">
        <v>2.57</v>
      </c>
      <c r="M115" s="49">
        <f>M116</f>
        <v>0</v>
      </c>
      <c r="N115" s="49">
        <f t="shared" ref="N115:BY115" si="1117">N116</f>
        <v>0</v>
      </c>
      <c r="O115" s="49">
        <f t="shared" si="1117"/>
        <v>0</v>
      </c>
      <c r="P115" s="49">
        <f t="shared" si="1117"/>
        <v>0</v>
      </c>
      <c r="Q115" s="49">
        <f t="shared" si="1117"/>
        <v>0</v>
      </c>
      <c r="R115" s="49">
        <f t="shared" si="1117"/>
        <v>0</v>
      </c>
      <c r="S115" s="49">
        <f t="shared" si="1117"/>
        <v>120</v>
      </c>
      <c r="T115" s="49">
        <f t="shared" si="1117"/>
        <v>2192042.16</v>
      </c>
      <c r="U115" s="49">
        <f t="shared" si="1117"/>
        <v>0</v>
      </c>
      <c r="V115" s="49">
        <f t="shared" si="1117"/>
        <v>0</v>
      </c>
      <c r="W115" s="49">
        <f t="shared" si="1117"/>
        <v>0</v>
      </c>
      <c r="X115" s="49">
        <f t="shared" si="1117"/>
        <v>0</v>
      </c>
      <c r="Y115" s="49">
        <f t="shared" si="1117"/>
        <v>0</v>
      </c>
      <c r="Z115" s="49">
        <f t="shared" si="1117"/>
        <v>0</v>
      </c>
      <c r="AA115" s="49">
        <f t="shared" si="1117"/>
        <v>0</v>
      </c>
      <c r="AB115" s="49">
        <f t="shared" si="1117"/>
        <v>0</v>
      </c>
      <c r="AC115" s="49">
        <f t="shared" si="1117"/>
        <v>0</v>
      </c>
      <c r="AD115" s="49">
        <f t="shared" si="1117"/>
        <v>0</v>
      </c>
      <c r="AE115" s="49">
        <f t="shared" si="1117"/>
        <v>0</v>
      </c>
      <c r="AF115" s="49">
        <f t="shared" si="1117"/>
        <v>0</v>
      </c>
      <c r="AG115" s="49">
        <f t="shared" si="1117"/>
        <v>0</v>
      </c>
      <c r="AH115" s="49">
        <f t="shared" si="1117"/>
        <v>0</v>
      </c>
      <c r="AI115" s="49">
        <f t="shared" si="1117"/>
        <v>0</v>
      </c>
      <c r="AJ115" s="49">
        <f t="shared" si="1117"/>
        <v>0</v>
      </c>
      <c r="AK115" s="49">
        <f t="shared" si="1117"/>
        <v>3</v>
      </c>
      <c r="AL115" s="49">
        <f t="shared" si="1117"/>
        <v>65761.264800000004</v>
      </c>
      <c r="AM115" s="49">
        <f t="shared" si="1117"/>
        <v>0</v>
      </c>
      <c r="AN115" s="49">
        <f t="shared" si="1117"/>
        <v>0</v>
      </c>
      <c r="AO115" s="49">
        <f t="shared" si="1117"/>
        <v>0</v>
      </c>
      <c r="AP115" s="49">
        <f t="shared" si="1117"/>
        <v>0</v>
      </c>
      <c r="AQ115" s="49">
        <f t="shared" si="1117"/>
        <v>0</v>
      </c>
      <c r="AR115" s="49">
        <f t="shared" si="1117"/>
        <v>0</v>
      </c>
      <c r="AS115" s="49">
        <f t="shared" si="1117"/>
        <v>0</v>
      </c>
      <c r="AT115" s="49">
        <f t="shared" si="1117"/>
        <v>0</v>
      </c>
      <c r="AU115" s="49">
        <f t="shared" si="1117"/>
        <v>0</v>
      </c>
      <c r="AV115" s="49">
        <f t="shared" si="1117"/>
        <v>0</v>
      </c>
      <c r="AW115" s="49">
        <f t="shared" si="1117"/>
        <v>0</v>
      </c>
      <c r="AX115" s="49">
        <f t="shared" si="1117"/>
        <v>0</v>
      </c>
      <c r="AY115" s="49">
        <f t="shared" si="1117"/>
        <v>0</v>
      </c>
      <c r="AZ115" s="49">
        <f t="shared" si="1117"/>
        <v>0</v>
      </c>
      <c r="BA115" s="49">
        <f t="shared" si="1117"/>
        <v>0</v>
      </c>
      <c r="BB115" s="49">
        <f t="shared" si="1117"/>
        <v>0</v>
      </c>
      <c r="BC115" s="49">
        <f t="shared" si="1117"/>
        <v>0</v>
      </c>
      <c r="BD115" s="49">
        <f t="shared" si="1117"/>
        <v>0</v>
      </c>
      <c r="BE115" s="49">
        <f t="shared" si="1117"/>
        <v>0</v>
      </c>
      <c r="BF115" s="49">
        <f t="shared" si="1117"/>
        <v>0</v>
      </c>
      <c r="BG115" s="49">
        <f t="shared" si="1117"/>
        <v>0</v>
      </c>
      <c r="BH115" s="49">
        <f t="shared" si="1117"/>
        <v>0</v>
      </c>
      <c r="BI115" s="49">
        <f t="shared" si="1117"/>
        <v>0</v>
      </c>
      <c r="BJ115" s="49">
        <f t="shared" si="1117"/>
        <v>0</v>
      </c>
      <c r="BK115" s="49">
        <f t="shared" si="1117"/>
        <v>0</v>
      </c>
      <c r="BL115" s="49">
        <f t="shared" si="1117"/>
        <v>0</v>
      </c>
      <c r="BM115" s="49">
        <f t="shared" si="1117"/>
        <v>0</v>
      </c>
      <c r="BN115" s="49">
        <f t="shared" si="1117"/>
        <v>0</v>
      </c>
      <c r="BO115" s="49">
        <f t="shared" si="1117"/>
        <v>0</v>
      </c>
      <c r="BP115" s="49">
        <f t="shared" si="1117"/>
        <v>0</v>
      </c>
      <c r="BQ115" s="49">
        <f t="shared" si="1117"/>
        <v>0</v>
      </c>
      <c r="BR115" s="49">
        <f t="shared" si="1117"/>
        <v>0</v>
      </c>
      <c r="BS115" s="49">
        <f t="shared" si="1117"/>
        <v>0</v>
      </c>
      <c r="BT115" s="49">
        <f t="shared" si="1117"/>
        <v>0</v>
      </c>
      <c r="BU115" s="49">
        <f t="shared" si="1117"/>
        <v>0</v>
      </c>
      <c r="BV115" s="49">
        <f t="shared" si="1117"/>
        <v>0</v>
      </c>
      <c r="BW115" s="49">
        <f t="shared" si="1117"/>
        <v>0</v>
      </c>
      <c r="BX115" s="49">
        <f t="shared" si="1117"/>
        <v>0</v>
      </c>
      <c r="BY115" s="49">
        <f t="shared" si="1117"/>
        <v>0</v>
      </c>
      <c r="BZ115" s="49">
        <f t="shared" ref="BZ115:EH115" si="1118">BZ116</f>
        <v>0</v>
      </c>
      <c r="CA115" s="49">
        <f t="shared" si="1118"/>
        <v>0</v>
      </c>
      <c r="CB115" s="49">
        <f t="shared" si="1118"/>
        <v>0</v>
      </c>
      <c r="CC115" s="49">
        <f t="shared" si="1118"/>
        <v>0</v>
      </c>
      <c r="CD115" s="49">
        <f t="shared" si="1118"/>
        <v>0</v>
      </c>
      <c r="CE115" s="49">
        <f t="shared" si="1118"/>
        <v>0</v>
      </c>
      <c r="CF115" s="49">
        <f t="shared" si="1118"/>
        <v>0</v>
      </c>
      <c r="CG115" s="49">
        <f t="shared" si="1118"/>
        <v>0</v>
      </c>
      <c r="CH115" s="49">
        <f t="shared" si="1118"/>
        <v>0</v>
      </c>
      <c r="CI115" s="49">
        <f t="shared" si="1118"/>
        <v>0</v>
      </c>
      <c r="CJ115" s="49">
        <f t="shared" si="1118"/>
        <v>0</v>
      </c>
      <c r="CK115" s="49">
        <f t="shared" si="1118"/>
        <v>0</v>
      </c>
      <c r="CL115" s="49">
        <f t="shared" si="1118"/>
        <v>0</v>
      </c>
      <c r="CM115" s="49">
        <f t="shared" si="1118"/>
        <v>0</v>
      </c>
      <c r="CN115" s="49">
        <f t="shared" si="1118"/>
        <v>0</v>
      </c>
      <c r="CO115" s="49">
        <f t="shared" si="1118"/>
        <v>0</v>
      </c>
      <c r="CP115" s="49">
        <f t="shared" si="1118"/>
        <v>0</v>
      </c>
      <c r="CQ115" s="49">
        <v>0</v>
      </c>
      <c r="CR115" s="49">
        <f t="shared" si="1118"/>
        <v>0</v>
      </c>
      <c r="CS115" s="49">
        <f t="shared" si="1118"/>
        <v>0</v>
      </c>
      <c r="CT115" s="49">
        <f t="shared" si="1118"/>
        <v>0</v>
      </c>
      <c r="CU115" s="49">
        <f t="shared" si="1118"/>
        <v>0</v>
      </c>
      <c r="CV115" s="49">
        <f t="shared" si="1118"/>
        <v>0</v>
      </c>
      <c r="CW115" s="49">
        <f t="shared" si="1118"/>
        <v>0</v>
      </c>
      <c r="CX115" s="49">
        <f t="shared" si="1118"/>
        <v>0</v>
      </c>
      <c r="CY115" s="49">
        <f t="shared" si="1118"/>
        <v>0</v>
      </c>
      <c r="CZ115" s="49">
        <f t="shared" si="1118"/>
        <v>0</v>
      </c>
      <c r="DA115" s="49">
        <f t="shared" si="1118"/>
        <v>0</v>
      </c>
      <c r="DB115" s="49">
        <f t="shared" si="1118"/>
        <v>0</v>
      </c>
      <c r="DC115" s="49">
        <f t="shared" si="1118"/>
        <v>0</v>
      </c>
      <c r="DD115" s="49">
        <f t="shared" si="1118"/>
        <v>0</v>
      </c>
      <c r="DE115" s="49">
        <f t="shared" si="1118"/>
        <v>0</v>
      </c>
      <c r="DF115" s="49">
        <f t="shared" si="1118"/>
        <v>0</v>
      </c>
      <c r="DG115" s="49">
        <f t="shared" si="1118"/>
        <v>0</v>
      </c>
      <c r="DH115" s="49">
        <f t="shared" si="1118"/>
        <v>0</v>
      </c>
      <c r="DI115" s="49">
        <f t="shared" si="1118"/>
        <v>0</v>
      </c>
      <c r="DJ115" s="49">
        <f t="shared" si="1118"/>
        <v>0</v>
      </c>
      <c r="DK115" s="49">
        <f t="shared" si="1118"/>
        <v>0</v>
      </c>
      <c r="DL115" s="49">
        <f t="shared" si="1118"/>
        <v>0</v>
      </c>
      <c r="DM115" s="49">
        <f t="shared" si="1118"/>
        <v>0</v>
      </c>
      <c r="DN115" s="49">
        <f t="shared" si="1118"/>
        <v>0</v>
      </c>
      <c r="DO115" s="49">
        <f t="shared" si="1118"/>
        <v>0</v>
      </c>
      <c r="DP115" s="49">
        <f t="shared" si="1118"/>
        <v>0</v>
      </c>
      <c r="DQ115" s="49">
        <f t="shared" si="1118"/>
        <v>0</v>
      </c>
      <c r="DR115" s="49">
        <f t="shared" si="1118"/>
        <v>0</v>
      </c>
      <c r="DS115" s="49">
        <f t="shared" si="1118"/>
        <v>0</v>
      </c>
      <c r="DT115" s="49">
        <f t="shared" si="1118"/>
        <v>0</v>
      </c>
      <c r="DU115" s="49">
        <f t="shared" si="1118"/>
        <v>0</v>
      </c>
      <c r="DV115" s="49">
        <f t="shared" si="1118"/>
        <v>0</v>
      </c>
      <c r="DW115" s="49">
        <f t="shared" si="1118"/>
        <v>0</v>
      </c>
      <c r="DX115" s="49">
        <f t="shared" si="1118"/>
        <v>0</v>
      </c>
      <c r="DY115" s="49">
        <f t="shared" si="1118"/>
        <v>0</v>
      </c>
      <c r="DZ115" s="49">
        <f t="shared" si="1118"/>
        <v>0</v>
      </c>
      <c r="EA115" s="50">
        <f t="shared" si="1118"/>
        <v>0</v>
      </c>
      <c r="EB115" s="49">
        <f t="shared" si="1118"/>
        <v>0</v>
      </c>
      <c r="EC115" s="9">
        <f t="shared" si="1118"/>
        <v>0</v>
      </c>
      <c r="ED115" s="9">
        <f t="shared" si="1118"/>
        <v>0</v>
      </c>
      <c r="EE115" s="49">
        <f t="shared" si="1118"/>
        <v>0</v>
      </c>
      <c r="EF115" s="49">
        <f t="shared" si="1118"/>
        <v>0</v>
      </c>
      <c r="EG115" s="49">
        <f t="shared" si="1118"/>
        <v>123</v>
      </c>
      <c r="EH115" s="49">
        <f t="shared" si="1118"/>
        <v>2257803.4248000002</v>
      </c>
      <c r="EJ115" s="26"/>
    </row>
    <row r="116" spans="1:140" ht="45" x14ac:dyDescent="0.25">
      <c r="A116" s="3"/>
      <c r="B116" s="3">
        <v>76</v>
      </c>
      <c r="C116" s="37" t="s">
        <v>255</v>
      </c>
      <c r="D116" s="30">
        <f t="shared" si="725"/>
        <v>9860</v>
      </c>
      <c r="E116" s="30">
        <v>9959</v>
      </c>
      <c r="F116" s="30">
        <v>1.32</v>
      </c>
      <c r="G116" s="8">
        <v>1</v>
      </c>
      <c r="H116" s="8">
        <v>1</v>
      </c>
      <c r="I116" s="30">
        <v>1.4</v>
      </c>
      <c r="J116" s="30">
        <v>1.68</v>
      </c>
      <c r="K116" s="30">
        <v>2.23</v>
      </c>
      <c r="L116" s="30">
        <v>2.57</v>
      </c>
      <c r="M116" s="5"/>
      <c r="N116" s="5">
        <f>SUM(M116/12*9*$D116*$F116*$G116*$I116*N$12)+SUM(M116/12*3*$E116*$F116*$G116*$I116*N$12)</f>
        <v>0</v>
      </c>
      <c r="O116" s="5"/>
      <c r="P116" s="5">
        <f>SUM(O116/12*9*$D116*$F116*$G116*$I116*P$12)+SUM(O116/12*3*$E116*$F116*$G116*$I116*P$12)</f>
        <v>0</v>
      </c>
      <c r="Q116" s="5"/>
      <c r="R116" s="5">
        <f>SUM(Q116/12*9*$D116*$F116*$G116*$I116*R$12)+SUM(Q116/12*3*$E116*$F116*$G116*$I116*R$12)</f>
        <v>0</v>
      </c>
      <c r="S116" s="5">
        <v>120</v>
      </c>
      <c r="T116" s="5">
        <f>SUM(S116/12*9*$D116*$F116*$G116*$I116*T$12)+SUM(S116/12*3*$E116*$F116*$G116*$I116*T$12)</f>
        <v>2192042.16</v>
      </c>
      <c r="U116" s="5"/>
      <c r="V116" s="5">
        <f>SUM(U116/12*9*$D116*$F116*$G116*$I116*V$12)+SUM(U116/12*3*$E116*$F116*$G116*$I116*V$12)</f>
        <v>0</v>
      </c>
      <c r="W116" s="5"/>
      <c r="X116" s="5">
        <f>SUM(W116/12*9*$D116*$F116*$G116*$I116*X$12)+SUM(W116/12*3*$E116*$F116*$G116*$I116*X$12)</f>
        <v>0</v>
      </c>
      <c r="Y116" s="5"/>
      <c r="Z116" s="5">
        <f>SUM(Y116/12*9*$D116*$F116*$G116*$J116*Z$12)+SUM(Y116/12*3*$E116*$F116*$G116*$J116*Z$12)</f>
        <v>0</v>
      </c>
      <c r="AA116" s="5"/>
      <c r="AB116" s="5">
        <f>SUM(AA116/12*9*$D116*$F116*$G116*$I116*AB$12)+SUM(AA116/12*3*$E116*$F116*$G116*$I116*AB$12)</f>
        <v>0</v>
      </c>
      <c r="AC116" s="5"/>
      <c r="AD116" s="5">
        <f>SUM(AC116/12*9*$D116*$F116*$G116*$J116*AD$12)+SUM(AC116/12*3*$E116*$F116*$G116*$J116*AD$12)</f>
        <v>0</v>
      </c>
      <c r="AE116" s="5"/>
      <c r="AF116" s="5">
        <f>SUM(AE116/12*9*$D116*$F116*$G116*$J116*AF$12)+SUM(AE116/12*3*$E116*$F116*$G116*$J116*AF$12)</f>
        <v>0</v>
      </c>
      <c r="AG116" s="5"/>
      <c r="AH116" s="5">
        <f>SUM(AG116/12*9*$D116*$F116*$G116*$J116*AH$12)+SUM(AG116/12*3*$E116*$F116*$G116*$J116*AH$12)</f>
        <v>0</v>
      </c>
      <c r="AI116" s="5"/>
      <c r="AJ116" s="5">
        <f>SUM(AI116/12*9*$D116*$F116*$G116*$J116*AJ$12)+SUM(AI116/12*3*$E116*$F116*$G116*$J116*AJ$12)</f>
        <v>0</v>
      </c>
      <c r="AK116" s="5">
        <v>3</v>
      </c>
      <c r="AL116" s="5">
        <f>SUM(AK116/12*9*$D116*$F116*$G116*$J116*AL$12)+SUM(AK116/12*3*$E116*$F116*$G116*$J116*AL$12)</f>
        <v>65761.264800000004</v>
      </c>
      <c r="AM116" s="5"/>
      <c r="AN116" s="5">
        <f>SUM(AM116/12*9*$D116*$F116*$G116*$J116*AN$12)+SUM(AM116/12*3*$E116*$F116*$G116*$J116*AN$12)</f>
        <v>0</v>
      </c>
      <c r="AO116" s="5"/>
      <c r="AP116" s="5">
        <f>SUM(AO116/12*9*$D116*$F116*$G116*$I116*AP$12)+SUM(AO116/12*3*$E116*$F116*$G116*$I116*AP$12)</f>
        <v>0</v>
      </c>
      <c r="AQ116" s="5"/>
      <c r="AR116" s="5">
        <f>SUM(AQ116/12*9*$D116*$F116*$G116*$I116*AR$12)+SUM(AQ116/12*3*$E116*$F116*$G116*$I116*AR$12)</f>
        <v>0</v>
      </c>
      <c r="AS116" s="5"/>
      <c r="AT116" s="5">
        <f>SUM(AS116/12*9*$D116*$F116*$G116*$I116*AT$12)+SUM(AS116/12*3*$E116*$F116*$G116*$I116*AT$12)</f>
        <v>0</v>
      </c>
      <c r="AU116" s="5"/>
      <c r="AV116" s="5">
        <f>SUM(AU116/12*9*$D116*$F116*$G116*$J116*AV$12)+SUM(AU116/12*3*$E116*$F116*$G116*$J116*AV$12)</f>
        <v>0</v>
      </c>
      <c r="AW116" s="5"/>
      <c r="AX116" s="5">
        <f>SUM(AW116/12*9*$D116*$F116*$G116*$I116*AX$12)+SUM(AW116/12*3*$E116*$F116*$G116*$I116*AX$12)</f>
        <v>0</v>
      </c>
      <c r="AY116" s="5"/>
      <c r="AZ116" s="5">
        <f>SUM(AY116/12*9*$D116*$F116*$G116*$I116*AZ$12)+SUM(AY116/12*3*$E116*$F116*$G116*$I116*AZ$12)</f>
        <v>0</v>
      </c>
      <c r="BA116" s="5"/>
      <c r="BB116" s="5">
        <f>SUM(BA116/12*9*$D116*$F116*$G116*$I116*BB$12)+SUM(BA116/12*3*$E116*$F116*$G116*$I116*BB$12)</f>
        <v>0</v>
      </c>
      <c r="BC116" s="5"/>
      <c r="BD116" s="5">
        <f>SUM(BC116/12*9*$D116*$F116*$G116*$I116*BD$12)+SUM(BC116/12*3*$E116*$F116*$G116*$I116*BD$12)</f>
        <v>0</v>
      </c>
      <c r="BE116" s="5"/>
      <c r="BF116" s="5">
        <f>SUM(BE116/12*9*$D116*$F116*$G116*$I116*BF$12)+SUM(BE116/12*3*$E116*$F116*$G116*$I116*BF$12)</f>
        <v>0</v>
      </c>
      <c r="BG116" s="5"/>
      <c r="BH116" s="5">
        <f>SUM(BG116/12*9*$D116*$F116*$G116*$I116*BH$12)+SUM(BG116/12*3*$E116*$F116*$G116*$I116*BH$12)</f>
        <v>0</v>
      </c>
      <c r="BI116" s="5"/>
      <c r="BJ116" s="5">
        <f>SUM(BI116/12*9*$D116*$F116*$G116*$I116*BJ$12)+SUM(BI116/12*3*$E116*$F116*$G116*$I116*BJ$12)</f>
        <v>0</v>
      </c>
      <c r="BK116" s="5"/>
      <c r="BL116" s="5">
        <f>SUM(BK116/12*9*$D116*$F116*$G116*$I116*BL$12)+SUM(BK116/12*3*$E116*$F116*$G116*$I116*BL$12)</f>
        <v>0</v>
      </c>
      <c r="BM116" s="5"/>
      <c r="BN116" s="5">
        <f>SUM(BM116/12*9*$D116*$F116*$G116*$I116*BN$12)+SUM(BM116/12*3*$E116*$F116*$G116*$I116*BN$12)</f>
        <v>0</v>
      </c>
      <c r="BO116" s="5"/>
      <c r="BP116" s="5">
        <f>SUM(BO116/12*9*$D116*$F116*$G116*$I116*BP$12)+SUM(BO116/12*3*$E116*$F116*$G116*$I116*BP$12)</f>
        <v>0</v>
      </c>
      <c r="BQ116" s="5"/>
      <c r="BR116" s="5">
        <f>SUM(BQ116/12*9*$D116*$F116*$G116*$I116*BR$12)+SUM(BQ116/12*3*$E116*$F116*$G116*$I116*BR$12)</f>
        <v>0</v>
      </c>
      <c r="BS116" s="5"/>
      <c r="BT116" s="5">
        <f>SUM(BS116/12*9*$D116*$F116*$G116*$I116*BT$12)+SUM(BS116/12*3*$E116*$F116*$G116*$I116*BT$12)</f>
        <v>0</v>
      </c>
      <c r="BU116" s="5"/>
      <c r="BV116" s="5">
        <f>SUM(BU116/12*9*$D116*$F116*$G116*$I116*BV$12)+SUM(BU116/12*3*$E116*$F116*$G116*$I116*BV$12)</f>
        <v>0</v>
      </c>
      <c r="BW116" s="5"/>
      <c r="BX116" s="5">
        <f>SUM(BW116/12*9*$D116*$F116*$G116*$J116*BX$12)+SUM(BW116/12*3*$E116*$F116*$G116*$J116*BX$12)</f>
        <v>0</v>
      </c>
      <c r="BY116" s="5"/>
      <c r="BZ116" s="5">
        <f>SUM(BY116/12*9*$D116*$F116*$G116*$I116*BZ$12)+SUM(BY116/12*3*$E116*$F116*$G116*$I116*BZ$12)</f>
        <v>0</v>
      </c>
      <c r="CA116" s="5"/>
      <c r="CB116" s="5">
        <f>SUM(CA116/12*9*$D116*$F116*$G116*$I116*CB$12)+SUM(CA116/12*3*$E116*$F116*$G116*$I116*CB$12)</f>
        <v>0</v>
      </c>
      <c r="CC116" s="5"/>
      <c r="CD116" s="5">
        <f>SUM(CC116/12*9*$D116*$F116*$G116*$I116*CD$12)+SUM(CC116/12*3*$E116*$F116*$G116*$I116*CD$12)</f>
        <v>0</v>
      </c>
      <c r="CE116" s="5"/>
      <c r="CF116" s="5">
        <f>SUM(CE116/12*9*$D116*$F116*$G116*$J116*CF$12)+SUM(CE116/12*3*$E116*$F116*$G116*$J116*CF$12)</f>
        <v>0</v>
      </c>
      <c r="CG116" s="5"/>
      <c r="CH116" s="5">
        <f>SUM(CG116/12*9*$D116*$F116*$G116*$J116*CH$12)+SUM(CG116/12*3*$E116*$F116*$G116*$J116*CH$12)</f>
        <v>0</v>
      </c>
      <c r="CI116" s="5"/>
      <c r="CJ116" s="5">
        <f>SUM(CI116/12*9*$D116*$F116*$G116*$I116*CJ$12)+SUM(CI116/12*3*$E116*$F116*$G116*$I116*CJ$12)</f>
        <v>0</v>
      </c>
      <c r="CK116" s="5"/>
      <c r="CL116" s="5">
        <f>SUM(CK116/12*9*$D116*$F116*$G116*$I116*CL$12)+SUM(CK116/12*3*$E116*$F116*$G116*$I116*CL$12)</f>
        <v>0</v>
      </c>
      <c r="CM116" s="5"/>
      <c r="CN116" s="5">
        <f>SUM(CM116/12*9*$D116*$F116*$G116*$I116*CN$12)+SUM(CM116/12*3*$E116*$F116*$G116*$I116*CN$12)</f>
        <v>0</v>
      </c>
      <c r="CO116" s="5"/>
      <c r="CP116" s="5">
        <f>SUM(CO116/12*9*$D116*$F116*$G116*$I116*CP$12)+SUM(CO116/12*3*$E116*$F116*$G116*$I116*CP$12)</f>
        <v>0</v>
      </c>
      <c r="CQ116" s="5"/>
      <c r="CR116" s="5">
        <f>SUM(CQ116/12*9*$D116*$F116*$G116*$I116*CR$12)+SUM(CQ116/12*3*$E116*$F116*$G116*$I116*CR$12)</f>
        <v>0</v>
      </c>
      <c r="CS116" s="5"/>
      <c r="CT116" s="5">
        <f>SUM(CS116/12*9*$D116*$F116*$G116*$I116*CT$12)+SUM(CS116/12*3*$E116*$F116*$G116*$I116*CT$12)</f>
        <v>0</v>
      </c>
      <c r="CU116" s="5"/>
      <c r="CV116" s="5">
        <f>SUM(CU116/12*9*$D116*$F116*$G116*$I116*CV$12)+SUM(CU116/12*3*$E116*$F116*$G116*$I116*CV$12)</f>
        <v>0</v>
      </c>
      <c r="CW116" s="5"/>
      <c r="CX116" s="5">
        <f>SUM(CW116/12*9*$D116*$F116*$G116*$I116*CX$12)+SUM(CW116/12*3*$E116*$F116*$G116*$I116*CX$12)</f>
        <v>0</v>
      </c>
      <c r="CY116" s="5"/>
      <c r="CZ116" s="5">
        <f>SUM(CY116/12*9*$D116*$F116*$G116*$I116*CZ$12)+SUM(CY116/12*3*$E116*$F116*$G116*$I116*CZ$12)</f>
        <v>0</v>
      </c>
      <c r="DA116" s="5"/>
      <c r="DB116" s="5">
        <f>SUM(DA116/12*9*$D116*$F116*$G116*$J116*DB$12)+SUM(DA116/12*3*$E116*$F116*$G116*$J116*DB$12)</f>
        <v>0</v>
      </c>
      <c r="DC116" s="5"/>
      <c r="DD116" s="5">
        <f>SUM(DC116/12*9*$D116*$F116*$G116*$J116*DD$12)+SUM(DC116/12*3*$E116*$F116*$G116*$J116*DD$12)</f>
        <v>0</v>
      </c>
      <c r="DE116" s="5"/>
      <c r="DF116" s="5">
        <f>SUM(DE116/12*9*$D116*$F116*$G116*$I116*DF$12)+SUM(DE116/12*3*$E116*$F116*$G116*$I116*DF$12)</f>
        <v>0</v>
      </c>
      <c r="DG116" s="5"/>
      <c r="DH116" s="5">
        <f>SUM(DG116/12*9*$D116*$F116*$G116*$J116*DH$12)+SUM(DG116/12*3*$E116*$F116*$G116*$J116*DH$12)</f>
        <v>0</v>
      </c>
      <c r="DI116" s="5"/>
      <c r="DJ116" s="5">
        <f>SUM(DI116/12*9*$D116*$F116*$G116*$J116*DJ$12)+SUM(DI116/12*3*$E116*$F116*$G116*$J116*DJ$12)</f>
        <v>0</v>
      </c>
      <c r="DK116" s="5"/>
      <c r="DL116" s="5">
        <f>SUM(DK116/12*9*$D116*$F116*$G116*$J116*DL$12)+SUM(DK116/12*3*$E116*$F116*$G116*$J116*DL$12)</f>
        <v>0</v>
      </c>
      <c r="DM116" s="5"/>
      <c r="DN116" s="5">
        <f>SUM(DM116/12*9*$D116*$F116*$G116*$J116*DN$12)+SUM(DM116/12*3*$E116*$F116*$G116*$J116*DN$12)</f>
        <v>0</v>
      </c>
      <c r="DO116" s="9"/>
      <c r="DP116" s="5">
        <f>SUM(DO116/12*9*$D116*$F116*$G116*$I116*DP$12)+SUM(DO116/12*3*$E116*$F116*$G116*$I116*DP$12)</f>
        <v>0</v>
      </c>
      <c r="DQ116" s="5"/>
      <c r="DR116" s="5">
        <f>SUM(DQ116/12*9*$D116*$F116*$G116*$I116*DR$12)+SUM(DQ116/12*3*$E116*$F116*$G116*$I116*DR$12)</f>
        <v>0</v>
      </c>
      <c r="DS116" s="5"/>
      <c r="DT116" s="5">
        <f>SUM(DS116/12*9*$D116*$F116*$G116*$J116*DT$12)+SUM(DS116/12*3*$E116*$F116*$G116*$J116*DT$12)</f>
        <v>0</v>
      </c>
      <c r="DU116" s="5"/>
      <c r="DV116" s="5">
        <f>SUM(DU116/12*9*$D116*$F116*$G116*$J116*DV$12)+SUM(DU116/12*3*$E116*$F116*$G116*$J116*DV$12)</f>
        <v>0</v>
      </c>
      <c r="DW116" s="5"/>
      <c r="DX116" s="5">
        <f>SUM(DW116/12*9*$D116*$F116*$G116*$J116*DX$12)+SUM(DW116/12*3*$E116*$F116*$G116*$J116*DX$12)</f>
        <v>0</v>
      </c>
      <c r="DY116" s="5"/>
      <c r="DZ116" s="5">
        <f>SUM(DY116/12*9*$D116*$F116*$G116*$K116*DZ$12)+SUM(DY116/12*3*$E116*$F116*$G116*$K116*DZ$12)</f>
        <v>0</v>
      </c>
      <c r="EA116" s="6"/>
      <c r="EB116" s="5">
        <f>SUM(EA116/12*9*$D116*$F116*$G116*$L116*EB$12)+SUM(EA116/12*3*$E116*$F116*$G116*$L116*EB$12)</f>
        <v>0</v>
      </c>
      <c r="EC116" s="5"/>
      <c r="ED116" s="5">
        <f>SUM(EC116/12*9*$D116*$F116*$G116*$I116*ED$12)+SUM(EC116/12*3*$E116*$F116*$G116*$I116*ED$12)</f>
        <v>0</v>
      </c>
      <c r="EE116" s="5"/>
      <c r="EF116" s="5">
        <f>SUM(EE116/12*9*$D116*$F116*$G116*$I116*EF$12)+SUM(EE116/12*3*$E116*$F116*$G116*$I116*EF$12)</f>
        <v>0</v>
      </c>
      <c r="EG116" s="7">
        <f>SUM(Q116,W116,S116,M116,O116,BS116,CO116,DE116,DQ116,BU116,DO116,BG116,AW116,AO116,AQ116,AS116,BI116,CM116,U116,DW116,DC116,BW116,DU116,CE116,DG116,DK116,DI116,AC116,AE116,AG116,AI116,Y116,AK116,AM116,CG116,DY116,EA116,AU116,DS116,BK116,AY116,BA116,CQ116,CS116,CU116,CW116,CY116,BM116,BC116,BO116,BE116,BQ116,CI116,CC116,CK116,AA116,BY116,DA116,DM116,CA116,EC116,EE116)</f>
        <v>123</v>
      </c>
      <c r="EH116" s="7">
        <f>SUM(R116,X116,T116,N116,P116,BT116,CP116,DF116,DR116,BV116,DP116,BH116,AX116,AP116,AR116,AT116,BJ116,CN116,V116,DX116,DD116,BX116,DV116,CF116,DH116,DL116,DJ116,AD116,AF116,AH116,AJ116,Z116,AL116,AN116,CH116,DZ116,EB116,AV116,DT116,BL116,AZ116,BB116,CR116,CT116,CV116,CX116,CZ116,BN116,BD116,BP116,BF116,BR116,CJ116,CD116,CL116,AB116,BZ116,DB116,DN116,CB116,ED116,EF116)</f>
        <v>2257803.4248000002</v>
      </c>
      <c r="EJ116" s="26"/>
    </row>
    <row r="117" spans="1:140" s="27" customFormat="1" x14ac:dyDescent="0.25">
      <c r="A117" s="51">
        <v>29</v>
      </c>
      <c r="B117" s="44"/>
      <c r="C117" s="45" t="s">
        <v>256</v>
      </c>
      <c r="D117" s="59">
        <f t="shared" si="725"/>
        <v>9860</v>
      </c>
      <c r="E117" s="59">
        <v>9959</v>
      </c>
      <c r="F117" s="53">
        <v>1.25</v>
      </c>
      <c r="G117" s="60">
        <v>1</v>
      </c>
      <c r="H117" s="60">
        <v>1</v>
      </c>
      <c r="I117" s="59">
        <v>1.4</v>
      </c>
      <c r="J117" s="59">
        <v>1.68</v>
      </c>
      <c r="K117" s="59">
        <v>2.23</v>
      </c>
      <c r="L117" s="52">
        <v>2.57</v>
      </c>
      <c r="M117" s="49">
        <f>SUM(M118:M121)</f>
        <v>22</v>
      </c>
      <c r="N117" s="49">
        <f t="shared" ref="N117:BY117" si="1119">SUM(N118:N121)</f>
        <v>319672.815</v>
      </c>
      <c r="O117" s="49">
        <f t="shared" si="1119"/>
        <v>0</v>
      </c>
      <c r="P117" s="49">
        <f t="shared" si="1119"/>
        <v>0</v>
      </c>
      <c r="Q117" s="49">
        <f t="shared" si="1119"/>
        <v>122</v>
      </c>
      <c r="R117" s="49">
        <f t="shared" si="1119"/>
        <v>1772731.0649999999</v>
      </c>
      <c r="S117" s="49">
        <f t="shared" si="1119"/>
        <v>3</v>
      </c>
      <c r="T117" s="49">
        <f t="shared" si="1119"/>
        <v>43591.747499999998</v>
      </c>
      <c r="U117" s="49">
        <f t="shared" si="1119"/>
        <v>20</v>
      </c>
      <c r="V117" s="49">
        <f t="shared" si="1119"/>
        <v>290611.65000000002</v>
      </c>
      <c r="W117" s="49">
        <f t="shared" si="1119"/>
        <v>0</v>
      </c>
      <c r="X117" s="49">
        <f t="shared" si="1119"/>
        <v>0</v>
      </c>
      <c r="Y117" s="49">
        <f t="shared" si="1119"/>
        <v>5</v>
      </c>
      <c r="Z117" s="49">
        <f t="shared" si="1119"/>
        <v>87183.494999999995</v>
      </c>
      <c r="AA117" s="49">
        <f t="shared" si="1119"/>
        <v>10</v>
      </c>
      <c r="AB117" s="49">
        <f t="shared" si="1119"/>
        <v>145305.82500000001</v>
      </c>
      <c r="AC117" s="49">
        <f t="shared" si="1119"/>
        <v>16</v>
      </c>
      <c r="AD117" s="49">
        <f t="shared" si="1119"/>
        <v>278987.18400000001</v>
      </c>
      <c r="AE117" s="49">
        <f t="shared" si="1119"/>
        <v>36</v>
      </c>
      <c r="AF117" s="49">
        <f t="shared" si="1119"/>
        <v>627721.16399999999</v>
      </c>
      <c r="AG117" s="49">
        <f t="shared" si="1119"/>
        <v>0</v>
      </c>
      <c r="AH117" s="49">
        <f t="shared" si="1119"/>
        <v>0</v>
      </c>
      <c r="AI117" s="49">
        <f t="shared" si="1119"/>
        <v>14</v>
      </c>
      <c r="AJ117" s="49">
        <f t="shared" si="1119"/>
        <v>244113.78599999999</v>
      </c>
      <c r="AK117" s="49">
        <f t="shared" si="1119"/>
        <v>0</v>
      </c>
      <c r="AL117" s="49">
        <f t="shared" si="1119"/>
        <v>0</v>
      </c>
      <c r="AM117" s="49">
        <f t="shared" si="1119"/>
        <v>10</v>
      </c>
      <c r="AN117" s="49">
        <f t="shared" si="1119"/>
        <v>174366.99</v>
      </c>
      <c r="AO117" s="49">
        <f t="shared" si="1119"/>
        <v>0</v>
      </c>
      <c r="AP117" s="49">
        <f t="shared" si="1119"/>
        <v>0</v>
      </c>
      <c r="AQ117" s="49">
        <f t="shared" si="1119"/>
        <v>0</v>
      </c>
      <c r="AR117" s="49">
        <f t="shared" si="1119"/>
        <v>0</v>
      </c>
      <c r="AS117" s="49">
        <f t="shared" si="1119"/>
        <v>0</v>
      </c>
      <c r="AT117" s="49">
        <f t="shared" si="1119"/>
        <v>0</v>
      </c>
      <c r="AU117" s="49">
        <f t="shared" si="1119"/>
        <v>0</v>
      </c>
      <c r="AV117" s="49">
        <f t="shared" si="1119"/>
        <v>0</v>
      </c>
      <c r="AW117" s="49">
        <f t="shared" si="1119"/>
        <v>80</v>
      </c>
      <c r="AX117" s="49">
        <f t="shared" si="1119"/>
        <v>1162446.6000000001</v>
      </c>
      <c r="AY117" s="49">
        <f t="shared" si="1119"/>
        <v>3</v>
      </c>
      <c r="AZ117" s="49">
        <f t="shared" si="1119"/>
        <v>43591.747499999998</v>
      </c>
      <c r="BA117" s="49">
        <f t="shared" si="1119"/>
        <v>10</v>
      </c>
      <c r="BB117" s="49">
        <f t="shared" si="1119"/>
        <v>145305.82500000001</v>
      </c>
      <c r="BC117" s="49">
        <f t="shared" si="1119"/>
        <v>0</v>
      </c>
      <c r="BD117" s="49">
        <f t="shared" si="1119"/>
        <v>0</v>
      </c>
      <c r="BE117" s="49">
        <f t="shared" si="1119"/>
        <v>0</v>
      </c>
      <c r="BF117" s="49">
        <f t="shared" si="1119"/>
        <v>0</v>
      </c>
      <c r="BG117" s="49">
        <f t="shared" si="1119"/>
        <v>109</v>
      </c>
      <c r="BH117" s="49">
        <f t="shared" si="1119"/>
        <v>1589230.5659999999</v>
      </c>
      <c r="BI117" s="49">
        <f t="shared" si="1119"/>
        <v>0</v>
      </c>
      <c r="BJ117" s="49">
        <f t="shared" si="1119"/>
        <v>0</v>
      </c>
      <c r="BK117" s="49">
        <f t="shared" si="1119"/>
        <v>360</v>
      </c>
      <c r="BL117" s="49">
        <f t="shared" si="1119"/>
        <v>5231009.6999999993</v>
      </c>
      <c r="BM117" s="49">
        <f t="shared" si="1119"/>
        <v>90</v>
      </c>
      <c r="BN117" s="49">
        <f t="shared" si="1119"/>
        <v>1307752.4249999998</v>
      </c>
      <c r="BO117" s="49">
        <f t="shared" si="1119"/>
        <v>0</v>
      </c>
      <c r="BP117" s="49">
        <f t="shared" si="1119"/>
        <v>0</v>
      </c>
      <c r="BQ117" s="49">
        <f t="shared" si="1119"/>
        <v>88</v>
      </c>
      <c r="BR117" s="49">
        <f t="shared" si="1119"/>
        <v>1278691.26</v>
      </c>
      <c r="BS117" s="49">
        <f t="shared" si="1119"/>
        <v>26</v>
      </c>
      <c r="BT117" s="49">
        <f t="shared" si="1119"/>
        <v>377795.14499999996</v>
      </c>
      <c r="BU117" s="49">
        <f t="shared" si="1119"/>
        <v>81</v>
      </c>
      <c r="BV117" s="49">
        <f t="shared" si="1119"/>
        <v>1176977.1824999999</v>
      </c>
      <c r="BW117" s="49">
        <f t="shared" si="1119"/>
        <v>50</v>
      </c>
      <c r="BX117" s="49">
        <f t="shared" si="1119"/>
        <v>871834.95</v>
      </c>
      <c r="BY117" s="49">
        <f t="shared" si="1119"/>
        <v>0</v>
      </c>
      <c r="BZ117" s="49">
        <f t="shared" ref="BZ117:EH117" si="1120">SUM(BZ118:BZ121)</f>
        <v>0</v>
      </c>
      <c r="CA117" s="49">
        <f t="shared" si="1120"/>
        <v>0</v>
      </c>
      <c r="CB117" s="49">
        <f t="shared" si="1120"/>
        <v>0</v>
      </c>
      <c r="CC117" s="49">
        <f t="shared" si="1120"/>
        <v>7</v>
      </c>
      <c r="CD117" s="49">
        <f t="shared" si="1120"/>
        <v>101714.07749999998</v>
      </c>
      <c r="CE117" s="49">
        <f t="shared" si="1120"/>
        <v>13</v>
      </c>
      <c r="CF117" s="49">
        <f t="shared" si="1120"/>
        <v>226677.087</v>
      </c>
      <c r="CG117" s="49">
        <f t="shared" si="1120"/>
        <v>2</v>
      </c>
      <c r="CH117" s="49">
        <f t="shared" si="1120"/>
        <v>34873.398000000001</v>
      </c>
      <c r="CI117" s="49">
        <f t="shared" si="1120"/>
        <v>4</v>
      </c>
      <c r="CJ117" s="49">
        <f t="shared" si="1120"/>
        <v>58122.33</v>
      </c>
      <c r="CK117" s="49">
        <f t="shared" si="1120"/>
        <v>59</v>
      </c>
      <c r="CL117" s="49">
        <f t="shared" si="1120"/>
        <v>1546884.297</v>
      </c>
      <c r="CM117" s="49">
        <f t="shared" si="1120"/>
        <v>0</v>
      </c>
      <c r="CN117" s="49">
        <f t="shared" si="1120"/>
        <v>0</v>
      </c>
      <c r="CO117" s="49">
        <f t="shared" si="1120"/>
        <v>43</v>
      </c>
      <c r="CP117" s="49">
        <f t="shared" si="1120"/>
        <v>624815.04749999999</v>
      </c>
      <c r="CQ117" s="49">
        <v>293</v>
      </c>
      <c r="CR117" s="49">
        <f t="shared" si="1120"/>
        <v>4257460.6724999994</v>
      </c>
      <c r="CS117" s="49">
        <f t="shared" si="1120"/>
        <v>36</v>
      </c>
      <c r="CT117" s="49">
        <f t="shared" si="1120"/>
        <v>523100.97</v>
      </c>
      <c r="CU117" s="49">
        <f t="shared" si="1120"/>
        <v>60</v>
      </c>
      <c r="CV117" s="49">
        <f t="shared" si="1120"/>
        <v>871834.95</v>
      </c>
      <c r="CW117" s="49">
        <f t="shared" si="1120"/>
        <v>100</v>
      </c>
      <c r="CX117" s="49">
        <f t="shared" si="1120"/>
        <v>1453058.25</v>
      </c>
      <c r="CY117" s="49">
        <f t="shared" si="1120"/>
        <v>0</v>
      </c>
      <c r="CZ117" s="49">
        <f t="shared" si="1120"/>
        <v>0</v>
      </c>
      <c r="DA117" s="49">
        <f t="shared" si="1120"/>
        <v>12</v>
      </c>
      <c r="DB117" s="49">
        <f t="shared" si="1120"/>
        <v>209240.38799999998</v>
      </c>
      <c r="DC117" s="49">
        <f t="shared" si="1120"/>
        <v>14</v>
      </c>
      <c r="DD117" s="49">
        <f t="shared" si="1120"/>
        <v>244113.78599999999</v>
      </c>
      <c r="DE117" s="49">
        <f t="shared" si="1120"/>
        <v>40</v>
      </c>
      <c r="DF117" s="49">
        <f t="shared" si="1120"/>
        <v>581223.30000000005</v>
      </c>
      <c r="DG117" s="49">
        <f t="shared" si="1120"/>
        <v>40</v>
      </c>
      <c r="DH117" s="49">
        <f t="shared" si="1120"/>
        <v>697467.96</v>
      </c>
      <c r="DI117" s="49">
        <f t="shared" si="1120"/>
        <v>15</v>
      </c>
      <c r="DJ117" s="49">
        <f t="shared" si="1120"/>
        <v>261550.48499999999</v>
      </c>
      <c r="DK117" s="49">
        <f t="shared" si="1120"/>
        <v>95</v>
      </c>
      <c r="DL117" s="49">
        <f t="shared" si="1120"/>
        <v>1656486.4049999998</v>
      </c>
      <c r="DM117" s="49">
        <f t="shared" si="1120"/>
        <v>67</v>
      </c>
      <c r="DN117" s="49">
        <f t="shared" si="1120"/>
        <v>1168258.8330000001</v>
      </c>
      <c r="DO117" s="49">
        <f t="shared" si="1120"/>
        <v>147</v>
      </c>
      <c r="DP117" s="49">
        <f t="shared" si="1120"/>
        <v>2184569.2889999999</v>
      </c>
      <c r="DQ117" s="49">
        <f t="shared" si="1120"/>
        <v>112</v>
      </c>
      <c r="DR117" s="49">
        <f t="shared" si="1120"/>
        <v>1627425.2399999998</v>
      </c>
      <c r="DS117" s="49">
        <f t="shared" si="1120"/>
        <v>0</v>
      </c>
      <c r="DT117" s="49">
        <f t="shared" si="1120"/>
        <v>0</v>
      </c>
      <c r="DU117" s="49">
        <f t="shared" si="1120"/>
        <v>22</v>
      </c>
      <c r="DV117" s="49">
        <f t="shared" si="1120"/>
        <v>383607.37799999997</v>
      </c>
      <c r="DW117" s="49">
        <f t="shared" si="1120"/>
        <v>1</v>
      </c>
      <c r="DX117" s="49">
        <f t="shared" si="1120"/>
        <v>17436.699000000001</v>
      </c>
      <c r="DY117" s="49">
        <f t="shared" si="1120"/>
        <v>0</v>
      </c>
      <c r="DZ117" s="49">
        <f t="shared" si="1120"/>
        <v>0</v>
      </c>
      <c r="EA117" s="50">
        <f t="shared" si="1120"/>
        <v>14</v>
      </c>
      <c r="EB117" s="49">
        <f t="shared" si="1120"/>
        <v>373435.97024999995</v>
      </c>
      <c r="EC117" s="9">
        <f t="shared" si="1120"/>
        <v>0</v>
      </c>
      <c r="ED117" s="9">
        <f t="shared" si="1120"/>
        <v>0</v>
      </c>
      <c r="EE117" s="49">
        <f t="shared" si="1120"/>
        <v>0</v>
      </c>
      <c r="EF117" s="49">
        <f t="shared" si="1120"/>
        <v>0</v>
      </c>
      <c r="EG117" s="49">
        <f t="shared" si="1120"/>
        <v>2351</v>
      </c>
      <c r="EH117" s="49">
        <f t="shared" si="1120"/>
        <v>36272277.935249984</v>
      </c>
      <c r="EJ117" s="26"/>
    </row>
    <row r="118" spans="1:140" ht="30" x14ac:dyDescent="0.25">
      <c r="A118" s="3"/>
      <c r="B118" s="3">
        <v>77</v>
      </c>
      <c r="C118" s="34" t="s">
        <v>257</v>
      </c>
      <c r="D118" s="30">
        <f t="shared" si="725"/>
        <v>9860</v>
      </c>
      <c r="E118" s="30">
        <v>9959</v>
      </c>
      <c r="F118" s="4">
        <v>1.44</v>
      </c>
      <c r="G118" s="8">
        <v>1</v>
      </c>
      <c r="H118" s="8">
        <v>1</v>
      </c>
      <c r="I118" s="30">
        <v>1.4</v>
      </c>
      <c r="J118" s="30">
        <v>1.68</v>
      </c>
      <c r="K118" s="30">
        <v>2.23</v>
      </c>
      <c r="L118" s="30">
        <v>2.57</v>
      </c>
      <c r="M118" s="5"/>
      <c r="N118" s="5">
        <f t="shared" ref="N118:N121" si="1121">SUM(M118/12*9*$D118*$F118*$G118*$I118*N$12)+SUM(M118/12*3*$E118*$F118*$G118*$I118*N$12)</f>
        <v>0</v>
      </c>
      <c r="O118" s="5"/>
      <c r="P118" s="5">
        <f t="shared" ref="P118:P121" si="1122">SUM(O118/12*9*$D118*$F118*$G118*$I118*P$12)+SUM(O118/12*3*$E118*$F118*$G118*$I118*P$12)</f>
        <v>0</v>
      </c>
      <c r="Q118" s="5"/>
      <c r="R118" s="5">
        <f t="shared" ref="R118:R121" si="1123">SUM(Q118/12*9*$D118*$F118*$G118*$I118*R$12)+SUM(Q118/12*3*$E118*$F118*$G118*$I118*R$12)</f>
        <v>0</v>
      </c>
      <c r="S118" s="5"/>
      <c r="T118" s="5">
        <f t="shared" ref="T118:T121" si="1124">SUM(S118/12*9*$D118*$F118*$G118*$I118*T$12)+SUM(S118/12*3*$E118*$F118*$G118*$I118*T$12)</f>
        <v>0</v>
      </c>
      <c r="U118" s="5"/>
      <c r="V118" s="5">
        <f t="shared" ref="V118:V121" si="1125">SUM(U118/12*9*$D118*$F118*$G118*$I118*V$12)+SUM(U118/12*3*$E118*$F118*$G118*$I118*V$12)</f>
        <v>0</v>
      </c>
      <c r="W118" s="5"/>
      <c r="X118" s="5">
        <f t="shared" ref="X118:X121" si="1126">SUM(W118/12*9*$D118*$F118*$G118*$I118*X$12)+SUM(W118/12*3*$E118*$F118*$G118*$I118*X$12)</f>
        <v>0</v>
      </c>
      <c r="Y118" s="5"/>
      <c r="Z118" s="5">
        <f t="shared" ref="Z118:Z121" si="1127">SUM(Y118/12*9*$D118*$F118*$G118*$J118*Z$12)+SUM(Y118/12*3*$E118*$F118*$G118*$J118*Z$12)</f>
        <v>0</v>
      </c>
      <c r="AA118" s="5"/>
      <c r="AB118" s="5">
        <f t="shared" ref="AB118:AB121" si="1128">SUM(AA118/12*9*$D118*$F118*$G118*$I118*AB$12)+SUM(AA118/12*3*$E118*$F118*$G118*$I118*AB$12)</f>
        <v>0</v>
      </c>
      <c r="AC118" s="5"/>
      <c r="AD118" s="5">
        <f t="shared" ref="AD118:AD121" si="1129">SUM(AC118/12*9*$D118*$F118*$G118*$J118*AD$12)+SUM(AC118/12*3*$E118*$F118*$G118*$J118*AD$12)</f>
        <v>0</v>
      </c>
      <c r="AE118" s="5"/>
      <c r="AF118" s="5">
        <f t="shared" ref="AF118:AF121" si="1130">SUM(AE118/12*9*$D118*$F118*$G118*$J118*AF$12)+SUM(AE118/12*3*$E118*$F118*$G118*$J118*AF$12)</f>
        <v>0</v>
      </c>
      <c r="AG118" s="5"/>
      <c r="AH118" s="5">
        <f t="shared" ref="AH118:AH121" si="1131">SUM(AG118/12*9*$D118*$F118*$G118*$J118*AH$12)+SUM(AG118/12*3*$E118*$F118*$G118*$J118*AH$12)</f>
        <v>0</v>
      </c>
      <c r="AI118" s="5"/>
      <c r="AJ118" s="5">
        <f t="shared" ref="AJ118:AJ121" si="1132">SUM(AI118/12*9*$D118*$F118*$G118*$J118*AJ$12)+SUM(AI118/12*3*$E118*$F118*$G118*$J118*AJ$12)</f>
        <v>0</v>
      </c>
      <c r="AK118" s="5"/>
      <c r="AL118" s="5">
        <f t="shared" ref="AL118:AL121" si="1133">SUM(AK118/12*9*$D118*$F118*$G118*$J118*AL$12)+SUM(AK118/12*3*$E118*$F118*$G118*$J118*AL$12)</f>
        <v>0</v>
      </c>
      <c r="AM118" s="5"/>
      <c r="AN118" s="5">
        <f t="shared" ref="AN118:AN121" si="1134">SUM(AM118/12*9*$D118*$F118*$G118*$J118*AN$12)+SUM(AM118/12*3*$E118*$F118*$G118*$J118*AN$12)</f>
        <v>0</v>
      </c>
      <c r="AO118" s="5"/>
      <c r="AP118" s="5">
        <f t="shared" ref="AP118:AP121" si="1135">SUM(AO118/12*9*$D118*$F118*$G118*$I118*AP$12)+SUM(AO118/12*3*$E118*$F118*$G118*$I118*AP$12)</f>
        <v>0</v>
      </c>
      <c r="AQ118" s="5"/>
      <c r="AR118" s="5">
        <f t="shared" ref="AR118:AR121" si="1136">SUM(AQ118/12*9*$D118*$F118*$G118*$I118*AR$12)+SUM(AQ118/12*3*$E118*$F118*$G118*$I118*AR$12)</f>
        <v>0</v>
      </c>
      <c r="AS118" s="5"/>
      <c r="AT118" s="5">
        <f t="shared" ref="AT118:AT121" si="1137">SUM(AS118/12*9*$D118*$F118*$G118*$I118*AT$12)+SUM(AS118/12*3*$E118*$F118*$G118*$I118*AT$12)</f>
        <v>0</v>
      </c>
      <c r="AU118" s="5"/>
      <c r="AV118" s="5">
        <f t="shared" ref="AV118:AV121" si="1138">SUM(AU118/12*9*$D118*$F118*$G118*$J118*AV$12)+SUM(AU118/12*3*$E118*$F118*$G118*$J118*AV$12)</f>
        <v>0</v>
      </c>
      <c r="AW118" s="5"/>
      <c r="AX118" s="5">
        <f t="shared" ref="AX118:AX121" si="1139">SUM(AW118/12*9*$D118*$F118*$G118*$I118*AX$12)+SUM(AW118/12*3*$E118*$F118*$G118*$I118*AX$12)</f>
        <v>0</v>
      </c>
      <c r="AY118" s="5"/>
      <c r="AZ118" s="5">
        <f t="shared" ref="AZ118:AZ121" si="1140">SUM(AY118/12*9*$D118*$F118*$G118*$I118*AZ$12)+SUM(AY118/12*3*$E118*$F118*$G118*$I118*AZ$12)</f>
        <v>0</v>
      </c>
      <c r="BA118" s="5"/>
      <c r="BB118" s="5">
        <f t="shared" ref="BB118:BB121" si="1141">SUM(BA118/12*9*$D118*$F118*$G118*$I118*BB$12)+SUM(BA118/12*3*$E118*$F118*$G118*$I118*BB$12)</f>
        <v>0</v>
      </c>
      <c r="BC118" s="5"/>
      <c r="BD118" s="5">
        <f t="shared" ref="BD118:BD121" si="1142">SUM(BC118/12*9*$D118*$F118*$G118*$I118*BD$12)+SUM(BC118/12*3*$E118*$F118*$G118*$I118*BD$12)</f>
        <v>0</v>
      </c>
      <c r="BE118" s="5"/>
      <c r="BF118" s="5">
        <f t="shared" ref="BF118:BF121" si="1143">SUM(BE118/12*9*$D118*$F118*$G118*$I118*BF$12)+SUM(BE118/12*3*$E118*$F118*$G118*$I118*BF$12)</f>
        <v>0</v>
      </c>
      <c r="BG118" s="5">
        <v>1</v>
      </c>
      <c r="BH118" s="5">
        <f t="shared" ref="BH118:BH121" si="1144">SUM(BG118/12*9*$D118*$F118*$G118*$I118*BH$12)+SUM(BG118/12*3*$E118*$F118*$G118*$I118*BH$12)</f>
        <v>19927.655999999995</v>
      </c>
      <c r="BI118" s="5"/>
      <c r="BJ118" s="5">
        <f t="shared" ref="BJ118:BJ121" si="1145">SUM(BI118/12*9*$D118*$F118*$G118*$I118*BJ$12)+SUM(BI118/12*3*$E118*$F118*$G118*$I118*BJ$12)</f>
        <v>0</v>
      </c>
      <c r="BK118" s="5"/>
      <c r="BL118" s="5">
        <f t="shared" ref="BL118:BL121" si="1146">SUM(BK118/12*9*$D118*$F118*$G118*$I118*BL$12)+SUM(BK118/12*3*$E118*$F118*$G118*$I118*BL$12)</f>
        <v>0</v>
      </c>
      <c r="BM118" s="5"/>
      <c r="BN118" s="5">
        <f t="shared" ref="BN118:BN121" si="1147">SUM(BM118/12*9*$D118*$F118*$G118*$I118*BN$12)+SUM(BM118/12*3*$E118*$F118*$G118*$I118*BN$12)</f>
        <v>0</v>
      </c>
      <c r="BO118" s="5"/>
      <c r="BP118" s="5">
        <f t="shared" ref="BP118:BP121" si="1148">SUM(BO118/12*9*$D118*$F118*$G118*$I118*BP$12)+SUM(BO118/12*3*$E118*$F118*$G118*$I118*BP$12)</f>
        <v>0</v>
      </c>
      <c r="BQ118" s="5"/>
      <c r="BR118" s="5">
        <f t="shared" ref="BR118:BR121" si="1149">SUM(BQ118/12*9*$D118*$F118*$G118*$I118*BR$12)+SUM(BQ118/12*3*$E118*$F118*$G118*$I118*BR$12)</f>
        <v>0</v>
      </c>
      <c r="BS118" s="5"/>
      <c r="BT118" s="5">
        <f t="shared" ref="BT118:BT121" si="1150">SUM(BS118/12*9*$D118*$F118*$G118*$I118*BT$12)+SUM(BS118/12*3*$E118*$F118*$G118*$I118*BT$12)</f>
        <v>0</v>
      </c>
      <c r="BU118" s="5"/>
      <c r="BV118" s="5">
        <f t="shared" ref="BV118:BV121" si="1151">SUM(BU118/12*9*$D118*$F118*$G118*$I118*BV$12)+SUM(BU118/12*3*$E118*$F118*$G118*$I118*BV$12)</f>
        <v>0</v>
      </c>
      <c r="BW118" s="5"/>
      <c r="BX118" s="5">
        <f t="shared" ref="BX118:BX121" si="1152">SUM(BW118/12*9*$D118*$F118*$G118*$J118*BX$12)+SUM(BW118/12*3*$E118*$F118*$G118*$J118*BX$12)</f>
        <v>0</v>
      </c>
      <c r="BY118" s="5"/>
      <c r="BZ118" s="5">
        <f t="shared" ref="BZ118:BZ121" si="1153">SUM(BY118/12*9*$D118*$F118*$G118*$I118*BZ$12)+SUM(BY118/12*3*$E118*$F118*$G118*$I118*BZ$12)</f>
        <v>0</v>
      </c>
      <c r="CA118" s="5"/>
      <c r="CB118" s="5">
        <f t="shared" ref="CB118:CB121" si="1154">SUM(CA118/12*9*$D118*$F118*$G118*$I118*CB$12)+SUM(CA118/12*3*$E118*$F118*$G118*$I118*CB$12)</f>
        <v>0</v>
      </c>
      <c r="CC118" s="5"/>
      <c r="CD118" s="5">
        <f t="shared" ref="CD118:CD121" si="1155">SUM(CC118/12*9*$D118*$F118*$G118*$I118*CD$12)+SUM(CC118/12*3*$E118*$F118*$G118*$I118*CD$12)</f>
        <v>0</v>
      </c>
      <c r="CE118" s="5"/>
      <c r="CF118" s="5">
        <f t="shared" ref="CF118:CF121" si="1156">SUM(CE118/12*9*$D118*$F118*$G118*$J118*CF$12)+SUM(CE118/12*3*$E118*$F118*$G118*$J118*CF$12)</f>
        <v>0</v>
      </c>
      <c r="CG118" s="5"/>
      <c r="CH118" s="5">
        <f t="shared" ref="CH118:CH121" si="1157">SUM(CG118/12*9*$D118*$F118*$G118*$J118*CH$12)+SUM(CG118/12*3*$E118*$F118*$G118*$J118*CH$12)</f>
        <v>0</v>
      </c>
      <c r="CI118" s="5"/>
      <c r="CJ118" s="5">
        <f t="shared" ref="CJ118:CJ121" si="1158">SUM(CI118/12*9*$D118*$F118*$G118*$I118*CJ$12)+SUM(CI118/12*3*$E118*$F118*$G118*$I118*CJ$12)</f>
        <v>0</v>
      </c>
      <c r="CK118" s="5">
        <v>17</v>
      </c>
      <c r="CL118" s="5">
        <f t="shared" ref="CL118:CL121" si="1159">SUM(CK118/12*9*$D118*$F118*$G118*$I118*CL$12)+SUM(CK118/12*3*$E118*$F118*$G118*$I118*CL$12)</f>
        <v>338770.152</v>
      </c>
      <c r="CM118" s="5"/>
      <c r="CN118" s="5">
        <f t="shared" ref="CN118:CN121" si="1160">SUM(CM118/12*9*$D118*$F118*$G118*$I118*CN$12)+SUM(CM118/12*3*$E118*$F118*$G118*$I118*CN$12)</f>
        <v>0</v>
      </c>
      <c r="CO118" s="5"/>
      <c r="CP118" s="5">
        <f t="shared" ref="CP118:CP121" si="1161">SUM(CO118/12*9*$D118*$F118*$G118*$I118*CP$12)+SUM(CO118/12*3*$E118*$F118*$G118*$I118*CP$12)</f>
        <v>0</v>
      </c>
      <c r="CQ118" s="5"/>
      <c r="CR118" s="5">
        <f t="shared" ref="CR118:CR121" si="1162">SUM(CQ118/12*9*$D118*$F118*$G118*$I118*CR$12)+SUM(CQ118/12*3*$E118*$F118*$G118*$I118*CR$12)</f>
        <v>0</v>
      </c>
      <c r="CS118" s="5"/>
      <c r="CT118" s="5">
        <f t="shared" ref="CT118:CT121" si="1163">SUM(CS118/12*9*$D118*$F118*$G118*$I118*CT$12)+SUM(CS118/12*3*$E118*$F118*$G118*$I118*CT$12)</f>
        <v>0</v>
      </c>
      <c r="CU118" s="5"/>
      <c r="CV118" s="5">
        <f t="shared" ref="CV118:CV121" si="1164">SUM(CU118/12*9*$D118*$F118*$G118*$I118*CV$12)+SUM(CU118/12*3*$E118*$F118*$G118*$I118*CV$12)</f>
        <v>0</v>
      </c>
      <c r="CW118" s="5"/>
      <c r="CX118" s="5">
        <f t="shared" ref="CX118:CX121" si="1165">SUM(CW118/12*9*$D118*$F118*$G118*$I118*CX$12)+SUM(CW118/12*3*$E118*$F118*$G118*$I118*CX$12)</f>
        <v>0</v>
      </c>
      <c r="CY118" s="5"/>
      <c r="CZ118" s="5">
        <f t="shared" ref="CZ118:CZ121" si="1166">SUM(CY118/12*9*$D118*$F118*$G118*$I118*CZ$12)+SUM(CY118/12*3*$E118*$F118*$G118*$I118*CZ$12)</f>
        <v>0</v>
      </c>
      <c r="DA118" s="5"/>
      <c r="DB118" s="5">
        <f t="shared" ref="DB118:DB121" si="1167">SUM(DA118/12*9*$D118*$F118*$G118*$J118*DB$12)+SUM(DA118/12*3*$E118*$F118*$G118*$J118*DB$12)</f>
        <v>0</v>
      </c>
      <c r="DC118" s="5"/>
      <c r="DD118" s="5">
        <f t="shared" ref="DD118:DD121" si="1168">SUM(DC118/12*9*$D118*$F118*$G118*$J118*DD$12)+SUM(DC118/12*3*$E118*$F118*$G118*$J118*DD$12)</f>
        <v>0</v>
      </c>
      <c r="DE118" s="5"/>
      <c r="DF118" s="5">
        <f t="shared" ref="DF118:DF121" si="1169">SUM(DE118/12*9*$D118*$F118*$G118*$I118*DF$12)+SUM(DE118/12*3*$E118*$F118*$G118*$I118*DF$12)</f>
        <v>0</v>
      </c>
      <c r="DG118" s="5"/>
      <c r="DH118" s="5">
        <f t="shared" ref="DH118:DH121" si="1170">SUM(DG118/12*9*$D118*$F118*$G118*$J118*DH$12)+SUM(DG118/12*3*$E118*$F118*$G118*$J118*DH$12)</f>
        <v>0</v>
      </c>
      <c r="DI118" s="5"/>
      <c r="DJ118" s="5">
        <f t="shared" ref="DJ118:DJ121" si="1171">SUM(DI118/12*9*$D118*$F118*$G118*$J118*DJ$12)+SUM(DI118/12*3*$E118*$F118*$G118*$J118*DJ$12)</f>
        <v>0</v>
      </c>
      <c r="DK118" s="5"/>
      <c r="DL118" s="5">
        <f t="shared" ref="DL118:DL121" si="1172">SUM(DK118/12*9*$D118*$F118*$G118*$J118*DL$12)+SUM(DK118/12*3*$E118*$F118*$G118*$J118*DL$12)</f>
        <v>0</v>
      </c>
      <c r="DM118" s="5"/>
      <c r="DN118" s="5">
        <f t="shared" ref="DN118:DN121" si="1173">SUM(DM118/12*9*$D118*$F118*$G118*$J118*DN$12)+SUM(DM118/12*3*$E118*$F118*$G118*$J118*DN$12)</f>
        <v>0</v>
      </c>
      <c r="DO118" s="5">
        <v>9</v>
      </c>
      <c r="DP118" s="5">
        <f t="shared" ref="DP118:DP121" si="1174">SUM(DO118/12*9*$D118*$F118*$G118*$I118*DP$12)+SUM(DO118/12*3*$E118*$F118*$G118*$I118*DP$12)</f>
        <v>179348.90399999998</v>
      </c>
      <c r="DQ118" s="5"/>
      <c r="DR118" s="5">
        <f t="shared" ref="DR118:DR121" si="1175">SUM(DQ118/12*9*$D118*$F118*$G118*$I118*DR$12)+SUM(DQ118/12*3*$E118*$F118*$G118*$I118*DR$12)</f>
        <v>0</v>
      </c>
      <c r="DS118" s="5"/>
      <c r="DT118" s="5">
        <f t="shared" ref="DT118:DT121" si="1176">SUM(DS118/12*9*$D118*$F118*$G118*$J118*DT$12)+SUM(DS118/12*3*$E118*$F118*$G118*$J118*DT$12)</f>
        <v>0</v>
      </c>
      <c r="DU118" s="5"/>
      <c r="DV118" s="5">
        <f t="shared" ref="DV118:DV121" si="1177">SUM(DU118/12*9*$D118*$F118*$G118*$J118*DV$12)+SUM(DU118/12*3*$E118*$F118*$G118*$J118*DV$12)</f>
        <v>0</v>
      </c>
      <c r="DW118" s="5"/>
      <c r="DX118" s="5">
        <f t="shared" ref="DX118:DX121" si="1178">SUM(DW118/12*9*$D118*$F118*$G118*$J118*DX$12)+SUM(DW118/12*3*$E118*$F118*$G118*$J118*DX$12)</f>
        <v>0</v>
      </c>
      <c r="DY118" s="5"/>
      <c r="DZ118" s="5">
        <f t="shared" ref="DZ118:DZ121" si="1179">SUM(DY118/12*9*$D118*$F118*$G118*$K118*DZ$12)+SUM(DY118/12*3*$E118*$F118*$G118*$K118*DZ$12)</f>
        <v>0</v>
      </c>
      <c r="EA118" s="6"/>
      <c r="EB118" s="5">
        <f t="shared" ref="EB118:EB121" si="1180">SUM(EA118/12*9*$D118*$F118*$G118*$L118*EB$12)+SUM(EA118/12*3*$E118*$F118*$G118*$L118*EB$12)</f>
        <v>0</v>
      </c>
      <c r="EC118" s="5"/>
      <c r="ED118" s="5">
        <f t="shared" ref="ED118:ED121" si="1181">SUM(EC118/12*9*$D118*$F118*$G118*$I118*ED$12)+SUM(EC118/12*3*$E118*$F118*$G118*$I118*ED$12)</f>
        <v>0</v>
      </c>
      <c r="EE118" s="5"/>
      <c r="EF118" s="5">
        <f t="shared" ref="EF118:EF121" si="1182">SUM(EE118/12*9*$D118*$F118*$G118*$I118*EF$12)+SUM(EE118/12*3*$E118*$F118*$G118*$I118*EF$12)</f>
        <v>0</v>
      </c>
      <c r="EG118" s="7">
        <f t="shared" ref="EG118:EH121" si="1183">SUM(Q118,W118,S118,M118,O118,BS118,CO118,DE118,DQ118,BU118,DO118,BG118,AW118,AO118,AQ118,AS118,BI118,CM118,U118,DW118,DC118,BW118,DU118,CE118,DG118,DK118,DI118,AC118,AE118,AG118,AI118,Y118,AK118,AM118,CG118,DY118,EA118,AU118,DS118,BK118,AY118,BA118,CQ118,CS118,CU118,CW118,CY118,BM118,BC118,BO118,BE118,BQ118,CI118,CC118,CK118,AA118,BY118,DA118,DM118,CA118,EC118,EE118)</f>
        <v>27</v>
      </c>
      <c r="EH118" s="7">
        <f t="shared" si="1183"/>
        <v>538046.71199999994</v>
      </c>
      <c r="EJ118" s="26"/>
    </row>
    <row r="119" spans="1:140" ht="30" x14ac:dyDescent="0.25">
      <c r="A119" s="3"/>
      <c r="B119" s="3">
        <v>78</v>
      </c>
      <c r="C119" s="34" t="s">
        <v>258</v>
      </c>
      <c r="D119" s="30">
        <f t="shared" si="725"/>
        <v>9860</v>
      </c>
      <c r="E119" s="30">
        <v>9959</v>
      </c>
      <c r="F119" s="4">
        <v>1.69</v>
      </c>
      <c r="G119" s="8">
        <v>1</v>
      </c>
      <c r="H119" s="8">
        <v>1</v>
      </c>
      <c r="I119" s="30">
        <v>1.4</v>
      </c>
      <c r="J119" s="30">
        <v>1.68</v>
      </c>
      <c r="K119" s="30">
        <v>2.23</v>
      </c>
      <c r="L119" s="30">
        <v>2.57</v>
      </c>
      <c r="M119" s="5"/>
      <c r="N119" s="5">
        <f t="shared" si="1121"/>
        <v>0</v>
      </c>
      <c r="O119" s="5"/>
      <c r="P119" s="5">
        <f t="shared" si="1122"/>
        <v>0</v>
      </c>
      <c r="Q119" s="5"/>
      <c r="R119" s="5">
        <f t="shared" si="1123"/>
        <v>0</v>
      </c>
      <c r="S119" s="5"/>
      <c r="T119" s="5">
        <f t="shared" si="1124"/>
        <v>0</v>
      </c>
      <c r="U119" s="5"/>
      <c r="V119" s="5">
        <f t="shared" si="1125"/>
        <v>0</v>
      </c>
      <c r="W119" s="5"/>
      <c r="X119" s="5">
        <f t="shared" si="1126"/>
        <v>0</v>
      </c>
      <c r="Y119" s="5"/>
      <c r="Z119" s="5">
        <f t="shared" si="1127"/>
        <v>0</v>
      </c>
      <c r="AA119" s="5"/>
      <c r="AB119" s="5">
        <f t="shared" si="1128"/>
        <v>0</v>
      </c>
      <c r="AC119" s="5"/>
      <c r="AD119" s="5">
        <f t="shared" si="1129"/>
        <v>0</v>
      </c>
      <c r="AE119" s="5"/>
      <c r="AF119" s="5">
        <f t="shared" si="1130"/>
        <v>0</v>
      </c>
      <c r="AG119" s="5"/>
      <c r="AH119" s="5">
        <f t="shared" si="1131"/>
        <v>0</v>
      </c>
      <c r="AI119" s="5"/>
      <c r="AJ119" s="5">
        <f t="shared" si="1132"/>
        <v>0</v>
      </c>
      <c r="AK119" s="5"/>
      <c r="AL119" s="5">
        <f t="shared" si="1133"/>
        <v>0</v>
      </c>
      <c r="AM119" s="5"/>
      <c r="AN119" s="5">
        <f t="shared" si="1134"/>
        <v>0</v>
      </c>
      <c r="AO119" s="5"/>
      <c r="AP119" s="5">
        <f t="shared" si="1135"/>
        <v>0</v>
      </c>
      <c r="AQ119" s="5"/>
      <c r="AR119" s="5">
        <f t="shared" si="1136"/>
        <v>0</v>
      </c>
      <c r="AS119" s="5"/>
      <c r="AT119" s="5">
        <f t="shared" si="1137"/>
        <v>0</v>
      </c>
      <c r="AU119" s="5"/>
      <c r="AV119" s="5">
        <f t="shared" si="1138"/>
        <v>0</v>
      </c>
      <c r="AW119" s="5"/>
      <c r="AX119" s="5">
        <f t="shared" si="1139"/>
        <v>0</v>
      </c>
      <c r="AY119" s="5"/>
      <c r="AZ119" s="5">
        <f t="shared" si="1140"/>
        <v>0</v>
      </c>
      <c r="BA119" s="5"/>
      <c r="BB119" s="5">
        <f t="shared" si="1141"/>
        <v>0</v>
      </c>
      <c r="BC119" s="5"/>
      <c r="BD119" s="5">
        <f t="shared" si="1142"/>
        <v>0</v>
      </c>
      <c r="BE119" s="5"/>
      <c r="BF119" s="5">
        <f t="shared" si="1143"/>
        <v>0</v>
      </c>
      <c r="BG119" s="5"/>
      <c r="BH119" s="5">
        <f t="shared" si="1144"/>
        <v>0</v>
      </c>
      <c r="BI119" s="5"/>
      <c r="BJ119" s="5">
        <f t="shared" si="1145"/>
        <v>0</v>
      </c>
      <c r="BK119" s="5"/>
      <c r="BL119" s="5">
        <f t="shared" si="1146"/>
        <v>0</v>
      </c>
      <c r="BM119" s="5"/>
      <c r="BN119" s="5">
        <f t="shared" si="1147"/>
        <v>0</v>
      </c>
      <c r="BO119" s="5"/>
      <c r="BP119" s="5">
        <f t="shared" si="1148"/>
        <v>0</v>
      </c>
      <c r="BQ119" s="5"/>
      <c r="BR119" s="5">
        <f t="shared" si="1149"/>
        <v>0</v>
      </c>
      <c r="BS119" s="5"/>
      <c r="BT119" s="5">
        <f t="shared" si="1150"/>
        <v>0</v>
      </c>
      <c r="BU119" s="5"/>
      <c r="BV119" s="5">
        <f t="shared" si="1151"/>
        <v>0</v>
      </c>
      <c r="BW119" s="5"/>
      <c r="BX119" s="5">
        <f t="shared" si="1152"/>
        <v>0</v>
      </c>
      <c r="BY119" s="5"/>
      <c r="BZ119" s="5">
        <f t="shared" si="1153"/>
        <v>0</v>
      </c>
      <c r="CA119" s="5"/>
      <c r="CB119" s="5">
        <f t="shared" si="1154"/>
        <v>0</v>
      </c>
      <c r="CC119" s="5"/>
      <c r="CD119" s="5">
        <f t="shared" si="1155"/>
        <v>0</v>
      </c>
      <c r="CE119" s="5"/>
      <c r="CF119" s="5">
        <f t="shared" si="1156"/>
        <v>0</v>
      </c>
      <c r="CG119" s="5"/>
      <c r="CH119" s="5">
        <f t="shared" si="1157"/>
        <v>0</v>
      </c>
      <c r="CI119" s="5"/>
      <c r="CJ119" s="5">
        <f t="shared" si="1158"/>
        <v>0</v>
      </c>
      <c r="CK119" s="5"/>
      <c r="CL119" s="5">
        <f t="shared" si="1159"/>
        <v>0</v>
      </c>
      <c r="CM119" s="5"/>
      <c r="CN119" s="5">
        <f t="shared" si="1160"/>
        <v>0</v>
      </c>
      <c r="CO119" s="5"/>
      <c r="CP119" s="5">
        <f t="shared" si="1161"/>
        <v>0</v>
      </c>
      <c r="CQ119" s="5"/>
      <c r="CR119" s="5">
        <f t="shared" si="1162"/>
        <v>0</v>
      </c>
      <c r="CS119" s="5"/>
      <c r="CT119" s="5">
        <f t="shared" si="1163"/>
        <v>0</v>
      </c>
      <c r="CU119" s="5"/>
      <c r="CV119" s="5">
        <f t="shared" si="1164"/>
        <v>0</v>
      </c>
      <c r="CW119" s="5"/>
      <c r="CX119" s="5">
        <f t="shared" si="1165"/>
        <v>0</v>
      </c>
      <c r="CY119" s="5"/>
      <c r="CZ119" s="5">
        <f t="shared" si="1166"/>
        <v>0</v>
      </c>
      <c r="DA119" s="5"/>
      <c r="DB119" s="5">
        <f t="shared" si="1167"/>
        <v>0</v>
      </c>
      <c r="DC119" s="5"/>
      <c r="DD119" s="5">
        <f t="shared" si="1168"/>
        <v>0</v>
      </c>
      <c r="DE119" s="5"/>
      <c r="DF119" s="5">
        <f t="shared" si="1169"/>
        <v>0</v>
      </c>
      <c r="DG119" s="5"/>
      <c r="DH119" s="5">
        <f t="shared" si="1170"/>
        <v>0</v>
      </c>
      <c r="DI119" s="5"/>
      <c r="DJ119" s="5">
        <f t="shared" si="1171"/>
        <v>0</v>
      </c>
      <c r="DK119" s="5"/>
      <c r="DL119" s="5">
        <f t="shared" si="1172"/>
        <v>0</v>
      </c>
      <c r="DM119" s="5"/>
      <c r="DN119" s="5">
        <f t="shared" si="1173"/>
        <v>0</v>
      </c>
      <c r="DO119" s="9"/>
      <c r="DP119" s="5">
        <f t="shared" si="1174"/>
        <v>0</v>
      </c>
      <c r="DQ119" s="5"/>
      <c r="DR119" s="5">
        <f t="shared" si="1175"/>
        <v>0</v>
      </c>
      <c r="DS119" s="5"/>
      <c r="DT119" s="5">
        <f t="shared" si="1176"/>
        <v>0</v>
      </c>
      <c r="DU119" s="5"/>
      <c r="DV119" s="5">
        <f t="shared" si="1177"/>
        <v>0</v>
      </c>
      <c r="DW119" s="5"/>
      <c r="DX119" s="5">
        <f t="shared" si="1178"/>
        <v>0</v>
      </c>
      <c r="DY119" s="5"/>
      <c r="DZ119" s="5">
        <f t="shared" si="1179"/>
        <v>0</v>
      </c>
      <c r="EA119" s="6"/>
      <c r="EB119" s="5">
        <f t="shared" si="1180"/>
        <v>0</v>
      </c>
      <c r="EC119" s="5"/>
      <c r="ED119" s="5">
        <f t="shared" si="1181"/>
        <v>0</v>
      </c>
      <c r="EE119" s="5"/>
      <c r="EF119" s="5">
        <f t="shared" si="1182"/>
        <v>0</v>
      </c>
      <c r="EG119" s="7">
        <f t="shared" si="1183"/>
        <v>0</v>
      </c>
      <c r="EH119" s="7">
        <f t="shared" si="1183"/>
        <v>0</v>
      </c>
      <c r="EJ119" s="26"/>
    </row>
    <row r="120" spans="1:140" ht="30" x14ac:dyDescent="0.25">
      <c r="A120" s="3"/>
      <c r="B120" s="3">
        <v>79</v>
      </c>
      <c r="C120" s="34" t="s">
        <v>259</v>
      </c>
      <c r="D120" s="30">
        <f t="shared" si="725"/>
        <v>9860</v>
      </c>
      <c r="E120" s="30">
        <v>9959</v>
      </c>
      <c r="F120" s="4">
        <v>2.4900000000000002</v>
      </c>
      <c r="G120" s="8">
        <v>1</v>
      </c>
      <c r="H120" s="8">
        <v>1</v>
      </c>
      <c r="I120" s="30">
        <v>1.4</v>
      </c>
      <c r="J120" s="30">
        <v>1.68</v>
      </c>
      <c r="K120" s="30">
        <v>2.23</v>
      </c>
      <c r="L120" s="30">
        <v>2.57</v>
      </c>
      <c r="M120" s="5"/>
      <c r="N120" s="5">
        <f t="shared" si="1121"/>
        <v>0</v>
      </c>
      <c r="O120" s="5"/>
      <c r="P120" s="5">
        <f t="shared" si="1122"/>
        <v>0</v>
      </c>
      <c r="Q120" s="5"/>
      <c r="R120" s="5">
        <f t="shared" si="1123"/>
        <v>0</v>
      </c>
      <c r="S120" s="5"/>
      <c r="T120" s="5">
        <f t="shared" si="1124"/>
        <v>0</v>
      </c>
      <c r="U120" s="5"/>
      <c r="V120" s="5">
        <f t="shared" si="1125"/>
        <v>0</v>
      </c>
      <c r="W120" s="5"/>
      <c r="X120" s="5">
        <f t="shared" si="1126"/>
        <v>0</v>
      </c>
      <c r="Y120" s="5"/>
      <c r="Z120" s="5">
        <f t="shared" si="1127"/>
        <v>0</v>
      </c>
      <c r="AA120" s="5"/>
      <c r="AB120" s="5">
        <f t="shared" si="1128"/>
        <v>0</v>
      </c>
      <c r="AC120" s="5"/>
      <c r="AD120" s="5">
        <f t="shared" si="1129"/>
        <v>0</v>
      </c>
      <c r="AE120" s="5"/>
      <c r="AF120" s="5">
        <f t="shared" si="1130"/>
        <v>0</v>
      </c>
      <c r="AG120" s="5"/>
      <c r="AH120" s="5">
        <f t="shared" si="1131"/>
        <v>0</v>
      </c>
      <c r="AI120" s="5"/>
      <c r="AJ120" s="5">
        <f t="shared" si="1132"/>
        <v>0</v>
      </c>
      <c r="AK120" s="5"/>
      <c r="AL120" s="5">
        <f t="shared" si="1133"/>
        <v>0</v>
      </c>
      <c r="AM120" s="5"/>
      <c r="AN120" s="5">
        <f t="shared" si="1134"/>
        <v>0</v>
      </c>
      <c r="AO120" s="5"/>
      <c r="AP120" s="5">
        <f t="shared" si="1135"/>
        <v>0</v>
      </c>
      <c r="AQ120" s="5"/>
      <c r="AR120" s="5">
        <f t="shared" si="1136"/>
        <v>0</v>
      </c>
      <c r="AS120" s="5"/>
      <c r="AT120" s="5">
        <f t="shared" si="1137"/>
        <v>0</v>
      </c>
      <c r="AU120" s="5"/>
      <c r="AV120" s="5">
        <f t="shared" si="1138"/>
        <v>0</v>
      </c>
      <c r="AW120" s="5"/>
      <c r="AX120" s="5">
        <f t="shared" si="1139"/>
        <v>0</v>
      </c>
      <c r="AY120" s="5"/>
      <c r="AZ120" s="5">
        <f t="shared" si="1140"/>
        <v>0</v>
      </c>
      <c r="BA120" s="5"/>
      <c r="BB120" s="5">
        <f t="shared" si="1141"/>
        <v>0</v>
      </c>
      <c r="BC120" s="5"/>
      <c r="BD120" s="5">
        <f t="shared" si="1142"/>
        <v>0</v>
      </c>
      <c r="BE120" s="5"/>
      <c r="BF120" s="5">
        <f t="shared" si="1143"/>
        <v>0</v>
      </c>
      <c r="BG120" s="5"/>
      <c r="BH120" s="5">
        <f t="shared" si="1144"/>
        <v>0</v>
      </c>
      <c r="BI120" s="5"/>
      <c r="BJ120" s="5">
        <f t="shared" si="1145"/>
        <v>0</v>
      </c>
      <c r="BK120" s="5"/>
      <c r="BL120" s="5">
        <f t="shared" si="1146"/>
        <v>0</v>
      </c>
      <c r="BM120" s="5"/>
      <c r="BN120" s="5">
        <f t="shared" si="1147"/>
        <v>0</v>
      </c>
      <c r="BO120" s="5"/>
      <c r="BP120" s="5">
        <f t="shared" si="1148"/>
        <v>0</v>
      </c>
      <c r="BQ120" s="5"/>
      <c r="BR120" s="5">
        <f t="shared" si="1149"/>
        <v>0</v>
      </c>
      <c r="BS120" s="5"/>
      <c r="BT120" s="5">
        <f t="shared" si="1150"/>
        <v>0</v>
      </c>
      <c r="BU120" s="5"/>
      <c r="BV120" s="5">
        <f t="shared" si="1151"/>
        <v>0</v>
      </c>
      <c r="BW120" s="5"/>
      <c r="BX120" s="5">
        <f t="shared" si="1152"/>
        <v>0</v>
      </c>
      <c r="BY120" s="5"/>
      <c r="BZ120" s="5">
        <f t="shared" si="1153"/>
        <v>0</v>
      </c>
      <c r="CA120" s="5"/>
      <c r="CB120" s="5">
        <f t="shared" si="1154"/>
        <v>0</v>
      </c>
      <c r="CC120" s="5"/>
      <c r="CD120" s="5">
        <f t="shared" si="1155"/>
        <v>0</v>
      </c>
      <c r="CE120" s="5"/>
      <c r="CF120" s="5">
        <f t="shared" si="1156"/>
        <v>0</v>
      </c>
      <c r="CG120" s="5"/>
      <c r="CH120" s="5">
        <f t="shared" si="1157"/>
        <v>0</v>
      </c>
      <c r="CI120" s="5"/>
      <c r="CJ120" s="5">
        <f t="shared" si="1158"/>
        <v>0</v>
      </c>
      <c r="CK120" s="5">
        <v>30</v>
      </c>
      <c r="CL120" s="5">
        <f t="shared" si="1159"/>
        <v>1033747.155</v>
      </c>
      <c r="CM120" s="5"/>
      <c r="CN120" s="5">
        <f t="shared" si="1160"/>
        <v>0</v>
      </c>
      <c r="CO120" s="5"/>
      <c r="CP120" s="5">
        <f t="shared" si="1161"/>
        <v>0</v>
      </c>
      <c r="CQ120" s="5"/>
      <c r="CR120" s="5">
        <f t="shared" si="1162"/>
        <v>0</v>
      </c>
      <c r="CS120" s="5"/>
      <c r="CT120" s="5">
        <f t="shared" si="1163"/>
        <v>0</v>
      </c>
      <c r="CU120" s="5"/>
      <c r="CV120" s="5">
        <f t="shared" si="1164"/>
        <v>0</v>
      </c>
      <c r="CW120" s="5"/>
      <c r="CX120" s="5">
        <f t="shared" si="1165"/>
        <v>0</v>
      </c>
      <c r="CY120" s="5"/>
      <c r="CZ120" s="5">
        <f t="shared" si="1166"/>
        <v>0</v>
      </c>
      <c r="DA120" s="5"/>
      <c r="DB120" s="5">
        <f t="shared" si="1167"/>
        <v>0</v>
      </c>
      <c r="DC120" s="5"/>
      <c r="DD120" s="5">
        <f t="shared" si="1168"/>
        <v>0</v>
      </c>
      <c r="DE120" s="5"/>
      <c r="DF120" s="5">
        <f t="shared" si="1169"/>
        <v>0</v>
      </c>
      <c r="DG120" s="5"/>
      <c r="DH120" s="5">
        <f t="shared" si="1170"/>
        <v>0</v>
      </c>
      <c r="DI120" s="5"/>
      <c r="DJ120" s="5">
        <f t="shared" si="1171"/>
        <v>0</v>
      </c>
      <c r="DK120" s="5"/>
      <c r="DL120" s="5">
        <f t="shared" si="1172"/>
        <v>0</v>
      </c>
      <c r="DM120" s="5"/>
      <c r="DN120" s="5">
        <f t="shared" si="1173"/>
        <v>0</v>
      </c>
      <c r="DO120" s="9"/>
      <c r="DP120" s="5">
        <f t="shared" si="1174"/>
        <v>0</v>
      </c>
      <c r="DQ120" s="5"/>
      <c r="DR120" s="5">
        <f t="shared" si="1175"/>
        <v>0</v>
      </c>
      <c r="DS120" s="5"/>
      <c r="DT120" s="5">
        <f t="shared" si="1176"/>
        <v>0</v>
      </c>
      <c r="DU120" s="5"/>
      <c r="DV120" s="5">
        <f t="shared" si="1177"/>
        <v>0</v>
      </c>
      <c r="DW120" s="5"/>
      <c r="DX120" s="5">
        <f t="shared" si="1178"/>
        <v>0</v>
      </c>
      <c r="DY120" s="5"/>
      <c r="DZ120" s="5">
        <f t="shared" si="1179"/>
        <v>0</v>
      </c>
      <c r="EA120" s="6"/>
      <c r="EB120" s="5">
        <f t="shared" si="1180"/>
        <v>0</v>
      </c>
      <c r="EC120" s="5"/>
      <c r="ED120" s="5">
        <f t="shared" si="1181"/>
        <v>0</v>
      </c>
      <c r="EE120" s="5"/>
      <c r="EF120" s="5">
        <f t="shared" si="1182"/>
        <v>0</v>
      </c>
      <c r="EG120" s="7">
        <f t="shared" si="1183"/>
        <v>30</v>
      </c>
      <c r="EH120" s="7">
        <f t="shared" si="1183"/>
        <v>1033747.155</v>
      </c>
      <c r="EJ120" s="26"/>
    </row>
    <row r="121" spans="1:140" ht="45" x14ac:dyDescent="0.25">
      <c r="A121" s="3"/>
      <c r="B121" s="3">
        <v>80</v>
      </c>
      <c r="C121" s="34" t="s">
        <v>260</v>
      </c>
      <c r="D121" s="30">
        <f t="shared" si="725"/>
        <v>9860</v>
      </c>
      <c r="E121" s="30">
        <v>9959</v>
      </c>
      <c r="F121" s="4">
        <v>1.05</v>
      </c>
      <c r="G121" s="8">
        <v>1</v>
      </c>
      <c r="H121" s="8">
        <v>1</v>
      </c>
      <c r="I121" s="30">
        <v>1.4</v>
      </c>
      <c r="J121" s="30">
        <v>1.68</v>
      </c>
      <c r="K121" s="30">
        <v>2.23</v>
      </c>
      <c r="L121" s="30">
        <v>2.57</v>
      </c>
      <c r="M121" s="5">
        <v>22</v>
      </c>
      <c r="N121" s="5">
        <f t="shared" si="1121"/>
        <v>319672.815</v>
      </c>
      <c r="O121" s="5"/>
      <c r="P121" s="5">
        <f t="shared" si="1122"/>
        <v>0</v>
      </c>
      <c r="Q121" s="5">
        <v>122</v>
      </c>
      <c r="R121" s="5">
        <f t="shared" si="1123"/>
        <v>1772731.0649999999</v>
      </c>
      <c r="S121" s="5">
        <v>3</v>
      </c>
      <c r="T121" s="5">
        <f t="shared" si="1124"/>
        <v>43591.747499999998</v>
      </c>
      <c r="U121" s="5">
        <v>20</v>
      </c>
      <c r="V121" s="5">
        <f t="shared" si="1125"/>
        <v>290611.65000000002</v>
      </c>
      <c r="W121" s="5"/>
      <c r="X121" s="5">
        <f t="shared" si="1126"/>
        <v>0</v>
      </c>
      <c r="Y121" s="5">
        <v>5</v>
      </c>
      <c r="Z121" s="5">
        <f t="shared" si="1127"/>
        <v>87183.494999999995</v>
      </c>
      <c r="AA121" s="5">
        <v>10</v>
      </c>
      <c r="AB121" s="5">
        <f t="shared" si="1128"/>
        <v>145305.82500000001</v>
      </c>
      <c r="AC121" s="5">
        <v>16</v>
      </c>
      <c r="AD121" s="5">
        <f t="shared" si="1129"/>
        <v>278987.18400000001</v>
      </c>
      <c r="AE121" s="5">
        <v>36</v>
      </c>
      <c r="AF121" s="5">
        <f t="shared" si="1130"/>
        <v>627721.16399999999</v>
      </c>
      <c r="AG121" s="5"/>
      <c r="AH121" s="5">
        <f t="shared" si="1131"/>
        <v>0</v>
      </c>
      <c r="AI121" s="5">
        <v>14</v>
      </c>
      <c r="AJ121" s="5">
        <f t="shared" si="1132"/>
        <v>244113.78599999999</v>
      </c>
      <c r="AK121" s="5"/>
      <c r="AL121" s="5">
        <f t="shared" si="1133"/>
        <v>0</v>
      </c>
      <c r="AM121" s="5">
        <v>10</v>
      </c>
      <c r="AN121" s="5">
        <f t="shared" si="1134"/>
        <v>174366.99</v>
      </c>
      <c r="AO121" s="5"/>
      <c r="AP121" s="5">
        <f t="shared" si="1135"/>
        <v>0</v>
      </c>
      <c r="AQ121" s="5"/>
      <c r="AR121" s="5">
        <f t="shared" si="1136"/>
        <v>0</v>
      </c>
      <c r="AS121" s="5"/>
      <c r="AT121" s="5">
        <f t="shared" si="1137"/>
        <v>0</v>
      </c>
      <c r="AU121" s="5"/>
      <c r="AV121" s="5">
        <f t="shared" si="1138"/>
        <v>0</v>
      </c>
      <c r="AW121" s="5">
        <v>80</v>
      </c>
      <c r="AX121" s="5">
        <f t="shared" si="1139"/>
        <v>1162446.6000000001</v>
      </c>
      <c r="AY121" s="5">
        <v>3</v>
      </c>
      <c r="AZ121" s="5">
        <f t="shared" si="1140"/>
        <v>43591.747499999998</v>
      </c>
      <c r="BA121" s="5">
        <v>10</v>
      </c>
      <c r="BB121" s="5">
        <f t="shared" si="1141"/>
        <v>145305.82500000001</v>
      </c>
      <c r="BC121" s="5"/>
      <c r="BD121" s="5">
        <f t="shared" si="1142"/>
        <v>0</v>
      </c>
      <c r="BE121" s="5"/>
      <c r="BF121" s="5">
        <f t="shared" si="1143"/>
        <v>0</v>
      </c>
      <c r="BG121" s="5">
        <v>108</v>
      </c>
      <c r="BH121" s="5">
        <f t="shared" si="1144"/>
        <v>1569302.91</v>
      </c>
      <c r="BI121" s="5"/>
      <c r="BJ121" s="5">
        <f t="shared" si="1145"/>
        <v>0</v>
      </c>
      <c r="BK121" s="5">
        <v>360</v>
      </c>
      <c r="BL121" s="5">
        <f t="shared" si="1146"/>
        <v>5231009.6999999993</v>
      </c>
      <c r="BM121" s="5">
        <v>90</v>
      </c>
      <c r="BN121" s="5">
        <f t="shared" si="1147"/>
        <v>1307752.4249999998</v>
      </c>
      <c r="BO121" s="5"/>
      <c r="BP121" s="5">
        <f t="shared" si="1148"/>
        <v>0</v>
      </c>
      <c r="BQ121" s="5">
        <v>88</v>
      </c>
      <c r="BR121" s="5">
        <f t="shared" si="1149"/>
        <v>1278691.26</v>
      </c>
      <c r="BS121" s="5">
        <v>26</v>
      </c>
      <c r="BT121" s="5">
        <f t="shared" si="1150"/>
        <v>377795.14499999996</v>
      </c>
      <c r="BU121" s="5">
        <v>81</v>
      </c>
      <c r="BV121" s="5">
        <f t="shared" si="1151"/>
        <v>1176977.1824999999</v>
      </c>
      <c r="BW121" s="5">
        <v>50</v>
      </c>
      <c r="BX121" s="5">
        <f t="shared" si="1152"/>
        <v>871834.95</v>
      </c>
      <c r="BY121" s="5"/>
      <c r="BZ121" s="5">
        <f t="shared" si="1153"/>
        <v>0</v>
      </c>
      <c r="CA121" s="5"/>
      <c r="CB121" s="5">
        <f t="shared" si="1154"/>
        <v>0</v>
      </c>
      <c r="CC121" s="5">
        <v>7</v>
      </c>
      <c r="CD121" s="5">
        <f t="shared" si="1155"/>
        <v>101714.07749999998</v>
      </c>
      <c r="CE121" s="5">
        <v>13</v>
      </c>
      <c r="CF121" s="5">
        <f t="shared" si="1156"/>
        <v>226677.087</v>
      </c>
      <c r="CG121" s="5">
        <v>2</v>
      </c>
      <c r="CH121" s="5">
        <f t="shared" si="1157"/>
        <v>34873.398000000001</v>
      </c>
      <c r="CI121" s="5">
        <v>4</v>
      </c>
      <c r="CJ121" s="5">
        <f t="shared" si="1158"/>
        <v>58122.33</v>
      </c>
      <c r="CK121" s="5">
        <v>12</v>
      </c>
      <c r="CL121" s="5">
        <f t="shared" si="1159"/>
        <v>174366.99</v>
      </c>
      <c r="CM121" s="5"/>
      <c r="CN121" s="5">
        <f t="shared" si="1160"/>
        <v>0</v>
      </c>
      <c r="CO121" s="5">
        <v>43</v>
      </c>
      <c r="CP121" s="5">
        <f t="shared" si="1161"/>
        <v>624815.04749999999</v>
      </c>
      <c r="CQ121" s="5">
        <v>293</v>
      </c>
      <c r="CR121" s="5">
        <f t="shared" si="1162"/>
        <v>4257460.6724999994</v>
      </c>
      <c r="CS121" s="5">
        <v>36</v>
      </c>
      <c r="CT121" s="5">
        <f t="shared" si="1163"/>
        <v>523100.97</v>
      </c>
      <c r="CU121" s="5">
        <v>60</v>
      </c>
      <c r="CV121" s="5">
        <f t="shared" si="1164"/>
        <v>871834.95</v>
      </c>
      <c r="CW121" s="5">
        <v>100</v>
      </c>
      <c r="CX121" s="5">
        <f t="shared" si="1165"/>
        <v>1453058.25</v>
      </c>
      <c r="CY121" s="5"/>
      <c r="CZ121" s="5">
        <f t="shared" si="1166"/>
        <v>0</v>
      </c>
      <c r="DA121" s="5">
        <v>12</v>
      </c>
      <c r="DB121" s="5">
        <f t="shared" si="1167"/>
        <v>209240.38799999998</v>
      </c>
      <c r="DC121" s="5">
        <v>14</v>
      </c>
      <c r="DD121" s="5">
        <f t="shared" si="1168"/>
        <v>244113.78599999999</v>
      </c>
      <c r="DE121" s="5">
        <v>40</v>
      </c>
      <c r="DF121" s="5">
        <f t="shared" si="1169"/>
        <v>581223.30000000005</v>
      </c>
      <c r="DG121" s="5">
        <v>40</v>
      </c>
      <c r="DH121" s="5">
        <f t="shared" si="1170"/>
        <v>697467.96</v>
      </c>
      <c r="DI121" s="5">
        <v>15</v>
      </c>
      <c r="DJ121" s="5">
        <f t="shared" si="1171"/>
        <v>261550.48499999999</v>
      </c>
      <c r="DK121" s="5">
        <v>95</v>
      </c>
      <c r="DL121" s="5">
        <f t="shared" si="1172"/>
        <v>1656486.4049999998</v>
      </c>
      <c r="DM121" s="5">
        <v>67</v>
      </c>
      <c r="DN121" s="5">
        <f t="shared" si="1173"/>
        <v>1168258.8330000001</v>
      </c>
      <c r="DO121" s="5">
        <v>138</v>
      </c>
      <c r="DP121" s="5">
        <f t="shared" si="1174"/>
        <v>2005220.385</v>
      </c>
      <c r="DQ121" s="5">
        <v>112</v>
      </c>
      <c r="DR121" s="5">
        <f t="shared" si="1175"/>
        <v>1627425.2399999998</v>
      </c>
      <c r="DS121" s="5"/>
      <c r="DT121" s="5">
        <f t="shared" si="1176"/>
        <v>0</v>
      </c>
      <c r="DU121" s="5">
        <v>22</v>
      </c>
      <c r="DV121" s="5">
        <f t="shared" si="1177"/>
        <v>383607.37799999997</v>
      </c>
      <c r="DW121" s="5">
        <v>1</v>
      </c>
      <c r="DX121" s="5">
        <f t="shared" si="1178"/>
        <v>17436.699000000001</v>
      </c>
      <c r="DY121" s="5"/>
      <c r="DZ121" s="5">
        <f t="shared" si="1179"/>
        <v>0</v>
      </c>
      <c r="EA121" s="6">
        <v>14</v>
      </c>
      <c r="EB121" s="5">
        <f t="shared" si="1180"/>
        <v>373435.97024999995</v>
      </c>
      <c r="EC121" s="5"/>
      <c r="ED121" s="5">
        <f t="shared" si="1181"/>
        <v>0</v>
      </c>
      <c r="EE121" s="5"/>
      <c r="EF121" s="5">
        <f t="shared" si="1182"/>
        <v>0</v>
      </c>
      <c r="EG121" s="7">
        <f t="shared" si="1183"/>
        <v>2294</v>
      </c>
      <c r="EH121" s="7">
        <f t="shared" si="1183"/>
        <v>34700484.068249986</v>
      </c>
      <c r="EJ121" s="26"/>
    </row>
    <row r="122" spans="1:140" s="27" customFormat="1" ht="14.25" x14ac:dyDescent="0.2">
      <c r="A122" s="51">
        <v>30</v>
      </c>
      <c r="B122" s="51"/>
      <c r="C122" s="45" t="s">
        <v>261</v>
      </c>
      <c r="D122" s="52">
        <f t="shared" si="725"/>
        <v>9860</v>
      </c>
      <c r="E122" s="52">
        <v>9959</v>
      </c>
      <c r="F122" s="53">
        <v>0.98</v>
      </c>
      <c r="G122" s="54">
        <v>1</v>
      </c>
      <c r="H122" s="54">
        <v>1</v>
      </c>
      <c r="I122" s="52">
        <v>1.4</v>
      </c>
      <c r="J122" s="52">
        <v>1.68</v>
      </c>
      <c r="K122" s="52">
        <v>2.23</v>
      </c>
      <c r="L122" s="52">
        <v>2.57</v>
      </c>
      <c r="M122" s="49">
        <f>SUM(M123:M128)</f>
        <v>0</v>
      </c>
      <c r="N122" s="49">
        <f t="shared" ref="N122:BY122" si="1184">SUM(N123:N128)</f>
        <v>0</v>
      </c>
      <c r="O122" s="49">
        <f t="shared" si="1184"/>
        <v>0</v>
      </c>
      <c r="P122" s="49">
        <f t="shared" si="1184"/>
        <v>0</v>
      </c>
      <c r="Q122" s="49">
        <f t="shared" si="1184"/>
        <v>0</v>
      </c>
      <c r="R122" s="49">
        <f t="shared" si="1184"/>
        <v>0</v>
      </c>
      <c r="S122" s="49">
        <f t="shared" si="1184"/>
        <v>0</v>
      </c>
      <c r="T122" s="49">
        <f t="shared" si="1184"/>
        <v>0</v>
      </c>
      <c r="U122" s="49">
        <f t="shared" si="1184"/>
        <v>0</v>
      </c>
      <c r="V122" s="49">
        <f t="shared" si="1184"/>
        <v>0</v>
      </c>
      <c r="W122" s="49">
        <f t="shared" si="1184"/>
        <v>0</v>
      </c>
      <c r="X122" s="49">
        <f t="shared" si="1184"/>
        <v>0</v>
      </c>
      <c r="Y122" s="49">
        <f t="shared" si="1184"/>
        <v>10</v>
      </c>
      <c r="Z122" s="49">
        <f t="shared" si="1184"/>
        <v>132851.04</v>
      </c>
      <c r="AA122" s="49">
        <f t="shared" si="1184"/>
        <v>0</v>
      </c>
      <c r="AB122" s="49">
        <f t="shared" si="1184"/>
        <v>0</v>
      </c>
      <c r="AC122" s="49">
        <f t="shared" si="1184"/>
        <v>0</v>
      </c>
      <c r="AD122" s="49">
        <f t="shared" si="1184"/>
        <v>0</v>
      </c>
      <c r="AE122" s="49">
        <f t="shared" si="1184"/>
        <v>0</v>
      </c>
      <c r="AF122" s="49">
        <f t="shared" si="1184"/>
        <v>0</v>
      </c>
      <c r="AG122" s="49">
        <f t="shared" si="1184"/>
        <v>0</v>
      </c>
      <c r="AH122" s="49">
        <f t="shared" si="1184"/>
        <v>0</v>
      </c>
      <c r="AI122" s="49">
        <f t="shared" si="1184"/>
        <v>0</v>
      </c>
      <c r="AJ122" s="49">
        <f t="shared" si="1184"/>
        <v>0</v>
      </c>
      <c r="AK122" s="49">
        <f t="shared" si="1184"/>
        <v>0</v>
      </c>
      <c r="AL122" s="49">
        <f t="shared" si="1184"/>
        <v>0</v>
      </c>
      <c r="AM122" s="49">
        <f t="shared" si="1184"/>
        <v>0</v>
      </c>
      <c r="AN122" s="49">
        <f t="shared" si="1184"/>
        <v>0</v>
      </c>
      <c r="AO122" s="49">
        <f t="shared" si="1184"/>
        <v>0</v>
      </c>
      <c r="AP122" s="49">
        <f t="shared" si="1184"/>
        <v>0</v>
      </c>
      <c r="AQ122" s="49">
        <f t="shared" si="1184"/>
        <v>0</v>
      </c>
      <c r="AR122" s="49">
        <f t="shared" si="1184"/>
        <v>0</v>
      </c>
      <c r="AS122" s="49">
        <f t="shared" si="1184"/>
        <v>0</v>
      </c>
      <c r="AT122" s="49">
        <f t="shared" si="1184"/>
        <v>0</v>
      </c>
      <c r="AU122" s="49">
        <f t="shared" si="1184"/>
        <v>0</v>
      </c>
      <c r="AV122" s="49">
        <f t="shared" si="1184"/>
        <v>0</v>
      </c>
      <c r="AW122" s="49">
        <f t="shared" si="1184"/>
        <v>0</v>
      </c>
      <c r="AX122" s="49">
        <f t="shared" si="1184"/>
        <v>0</v>
      </c>
      <c r="AY122" s="49">
        <f t="shared" si="1184"/>
        <v>0</v>
      </c>
      <c r="AZ122" s="49">
        <f t="shared" si="1184"/>
        <v>0</v>
      </c>
      <c r="BA122" s="49">
        <f t="shared" si="1184"/>
        <v>5</v>
      </c>
      <c r="BB122" s="49">
        <f t="shared" si="1184"/>
        <v>55354.6</v>
      </c>
      <c r="BC122" s="49">
        <f t="shared" si="1184"/>
        <v>0</v>
      </c>
      <c r="BD122" s="49">
        <f t="shared" si="1184"/>
        <v>0</v>
      </c>
      <c r="BE122" s="49">
        <f t="shared" si="1184"/>
        <v>0</v>
      </c>
      <c r="BF122" s="49">
        <f t="shared" si="1184"/>
        <v>0</v>
      </c>
      <c r="BG122" s="49">
        <f t="shared" si="1184"/>
        <v>58</v>
      </c>
      <c r="BH122" s="49">
        <f t="shared" si="1184"/>
        <v>1502047.071</v>
      </c>
      <c r="BI122" s="49">
        <f t="shared" si="1184"/>
        <v>0</v>
      </c>
      <c r="BJ122" s="49">
        <f t="shared" si="1184"/>
        <v>0</v>
      </c>
      <c r="BK122" s="49">
        <f t="shared" si="1184"/>
        <v>1</v>
      </c>
      <c r="BL122" s="49">
        <f t="shared" si="1184"/>
        <v>11070.92</v>
      </c>
      <c r="BM122" s="49">
        <f t="shared" si="1184"/>
        <v>0</v>
      </c>
      <c r="BN122" s="49">
        <f t="shared" si="1184"/>
        <v>0</v>
      </c>
      <c r="BO122" s="49">
        <f t="shared" si="1184"/>
        <v>0</v>
      </c>
      <c r="BP122" s="49">
        <f t="shared" si="1184"/>
        <v>0</v>
      </c>
      <c r="BQ122" s="49">
        <f t="shared" si="1184"/>
        <v>0</v>
      </c>
      <c r="BR122" s="49">
        <f t="shared" si="1184"/>
        <v>0</v>
      </c>
      <c r="BS122" s="49">
        <f t="shared" si="1184"/>
        <v>0</v>
      </c>
      <c r="BT122" s="49">
        <f t="shared" si="1184"/>
        <v>0</v>
      </c>
      <c r="BU122" s="49">
        <f t="shared" si="1184"/>
        <v>0</v>
      </c>
      <c r="BV122" s="49">
        <f t="shared" si="1184"/>
        <v>0</v>
      </c>
      <c r="BW122" s="49">
        <f t="shared" si="1184"/>
        <v>5</v>
      </c>
      <c r="BX122" s="49">
        <f t="shared" si="1184"/>
        <v>66425.52</v>
      </c>
      <c r="BY122" s="49">
        <f t="shared" si="1184"/>
        <v>0</v>
      </c>
      <c r="BZ122" s="49">
        <f t="shared" ref="BZ122:EH122" si="1185">SUM(BZ123:BZ128)</f>
        <v>0</v>
      </c>
      <c r="CA122" s="49">
        <f t="shared" si="1185"/>
        <v>0</v>
      </c>
      <c r="CB122" s="49">
        <f t="shared" si="1185"/>
        <v>0</v>
      </c>
      <c r="CC122" s="49">
        <f t="shared" si="1185"/>
        <v>0</v>
      </c>
      <c r="CD122" s="49">
        <f t="shared" si="1185"/>
        <v>0</v>
      </c>
      <c r="CE122" s="49">
        <f t="shared" si="1185"/>
        <v>1</v>
      </c>
      <c r="CF122" s="49">
        <f t="shared" si="1185"/>
        <v>13285.103999999999</v>
      </c>
      <c r="CG122" s="49">
        <f t="shared" si="1185"/>
        <v>0</v>
      </c>
      <c r="CH122" s="49">
        <f t="shared" si="1185"/>
        <v>0</v>
      </c>
      <c r="CI122" s="49">
        <f t="shared" si="1185"/>
        <v>1</v>
      </c>
      <c r="CJ122" s="49">
        <f t="shared" si="1185"/>
        <v>11070.92</v>
      </c>
      <c r="CK122" s="49">
        <f t="shared" si="1185"/>
        <v>75</v>
      </c>
      <c r="CL122" s="49">
        <f t="shared" si="1185"/>
        <v>2203113.08</v>
      </c>
      <c r="CM122" s="49">
        <f t="shared" si="1185"/>
        <v>0</v>
      </c>
      <c r="CN122" s="49">
        <f t="shared" si="1185"/>
        <v>0</v>
      </c>
      <c r="CO122" s="49">
        <f t="shared" si="1185"/>
        <v>3</v>
      </c>
      <c r="CP122" s="49">
        <f t="shared" si="1185"/>
        <v>33212.759999999995</v>
      </c>
      <c r="CQ122" s="49">
        <v>0</v>
      </c>
      <c r="CR122" s="49">
        <f t="shared" si="1185"/>
        <v>0</v>
      </c>
      <c r="CS122" s="49">
        <f t="shared" si="1185"/>
        <v>0</v>
      </c>
      <c r="CT122" s="49">
        <f t="shared" si="1185"/>
        <v>0</v>
      </c>
      <c r="CU122" s="49">
        <f t="shared" si="1185"/>
        <v>0</v>
      </c>
      <c r="CV122" s="49">
        <f t="shared" si="1185"/>
        <v>0</v>
      </c>
      <c r="CW122" s="49">
        <f t="shared" si="1185"/>
        <v>0</v>
      </c>
      <c r="CX122" s="49">
        <f t="shared" si="1185"/>
        <v>0</v>
      </c>
      <c r="CY122" s="49">
        <f t="shared" si="1185"/>
        <v>0</v>
      </c>
      <c r="CZ122" s="49">
        <f t="shared" si="1185"/>
        <v>0</v>
      </c>
      <c r="DA122" s="49">
        <f t="shared" si="1185"/>
        <v>0</v>
      </c>
      <c r="DB122" s="49">
        <f t="shared" si="1185"/>
        <v>0</v>
      </c>
      <c r="DC122" s="49">
        <f t="shared" si="1185"/>
        <v>0</v>
      </c>
      <c r="DD122" s="49">
        <f t="shared" si="1185"/>
        <v>0</v>
      </c>
      <c r="DE122" s="49">
        <f t="shared" si="1185"/>
        <v>0</v>
      </c>
      <c r="DF122" s="49">
        <f t="shared" si="1185"/>
        <v>0</v>
      </c>
      <c r="DG122" s="49">
        <f t="shared" si="1185"/>
        <v>0</v>
      </c>
      <c r="DH122" s="49">
        <f t="shared" si="1185"/>
        <v>0</v>
      </c>
      <c r="DI122" s="49">
        <f t="shared" si="1185"/>
        <v>0</v>
      </c>
      <c r="DJ122" s="49">
        <f t="shared" si="1185"/>
        <v>0</v>
      </c>
      <c r="DK122" s="49">
        <f t="shared" si="1185"/>
        <v>6</v>
      </c>
      <c r="DL122" s="49">
        <f t="shared" si="1185"/>
        <v>79710.623999999996</v>
      </c>
      <c r="DM122" s="49">
        <f t="shared" si="1185"/>
        <v>10</v>
      </c>
      <c r="DN122" s="49">
        <f t="shared" si="1185"/>
        <v>132851.04</v>
      </c>
      <c r="DO122" s="49">
        <f t="shared" si="1185"/>
        <v>0</v>
      </c>
      <c r="DP122" s="49">
        <f t="shared" si="1185"/>
        <v>0</v>
      </c>
      <c r="DQ122" s="49">
        <f t="shared" si="1185"/>
        <v>0</v>
      </c>
      <c r="DR122" s="49">
        <f t="shared" si="1185"/>
        <v>0</v>
      </c>
      <c r="DS122" s="49">
        <f t="shared" si="1185"/>
        <v>0</v>
      </c>
      <c r="DT122" s="49">
        <f t="shared" si="1185"/>
        <v>0</v>
      </c>
      <c r="DU122" s="49">
        <f t="shared" si="1185"/>
        <v>0</v>
      </c>
      <c r="DV122" s="49">
        <f t="shared" si="1185"/>
        <v>0</v>
      </c>
      <c r="DW122" s="49">
        <f t="shared" si="1185"/>
        <v>0</v>
      </c>
      <c r="DX122" s="49">
        <f t="shared" si="1185"/>
        <v>0</v>
      </c>
      <c r="DY122" s="49">
        <f t="shared" si="1185"/>
        <v>0</v>
      </c>
      <c r="DZ122" s="49">
        <f t="shared" si="1185"/>
        <v>0</v>
      </c>
      <c r="EA122" s="50">
        <f t="shared" si="1185"/>
        <v>0</v>
      </c>
      <c r="EB122" s="49">
        <f t="shared" si="1185"/>
        <v>0</v>
      </c>
      <c r="EC122" s="9">
        <f t="shared" si="1185"/>
        <v>0</v>
      </c>
      <c r="ED122" s="9">
        <f t="shared" si="1185"/>
        <v>0</v>
      </c>
      <c r="EE122" s="49">
        <f t="shared" si="1185"/>
        <v>0</v>
      </c>
      <c r="EF122" s="49">
        <f t="shared" si="1185"/>
        <v>0</v>
      </c>
      <c r="EG122" s="49">
        <f t="shared" si="1185"/>
        <v>175</v>
      </c>
      <c r="EH122" s="49">
        <f t="shared" si="1185"/>
        <v>4240992.6789999995</v>
      </c>
      <c r="EJ122" s="28"/>
    </row>
    <row r="123" spans="1:140" ht="45" x14ac:dyDescent="0.25">
      <c r="A123" s="3"/>
      <c r="B123" s="3">
        <v>81</v>
      </c>
      <c r="C123" s="34" t="s">
        <v>262</v>
      </c>
      <c r="D123" s="30">
        <f t="shared" si="725"/>
        <v>9860</v>
      </c>
      <c r="E123" s="30">
        <v>9959</v>
      </c>
      <c r="F123" s="4">
        <v>0.8</v>
      </c>
      <c r="G123" s="8">
        <v>1</v>
      </c>
      <c r="H123" s="8">
        <v>1</v>
      </c>
      <c r="I123" s="30">
        <v>1.4</v>
      </c>
      <c r="J123" s="30">
        <v>1.68</v>
      </c>
      <c r="K123" s="30">
        <v>2.23</v>
      </c>
      <c r="L123" s="30">
        <v>2.57</v>
      </c>
      <c r="M123" s="5"/>
      <c r="N123" s="5">
        <f t="shared" ref="N123:N128" si="1186">SUM(M123/12*9*$D123*$F123*$G123*$I123*N$12)+SUM(M123/12*3*$E123*$F123*$G123*$I123*N$12)</f>
        <v>0</v>
      </c>
      <c r="O123" s="5"/>
      <c r="P123" s="5">
        <f t="shared" ref="P123:P128" si="1187">SUM(O123/12*9*$D123*$F123*$G123*$I123*P$12)+SUM(O123/12*3*$E123*$F123*$G123*$I123*P$12)</f>
        <v>0</v>
      </c>
      <c r="Q123" s="5"/>
      <c r="R123" s="5">
        <f t="shared" ref="R123:R128" si="1188">SUM(Q123/12*9*$D123*$F123*$G123*$I123*R$12)+SUM(Q123/12*3*$E123*$F123*$G123*$I123*R$12)</f>
        <v>0</v>
      </c>
      <c r="S123" s="5"/>
      <c r="T123" s="5">
        <f t="shared" ref="T123:T128" si="1189">SUM(S123/12*9*$D123*$F123*$G123*$I123*T$12)+SUM(S123/12*3*$E123*$F123*$G123*$I123*T$12)</f>
        <v>0</v>
      </c>
      <c r="U123" s="5"/>
      <c r="V123" s="5">
        <f t="shared" ref="V123:V128" si="1190">SUM(U123/12*9*$D123*$F123*$G123*$I123*V$12)+SUM(U123/12*3*$E123*$F123*$G123*$I123*V$12)</f>
        <v>0</v>
      </c>
      <c r="W123" s="5"/>
      <c r="X123" s="5">
        <f t="shared" ref="X123:X128" si="1191">SUM(W123/12*9*$D123*$F123*$G123*$I123*X$12)+SUM(W123/12*3*$E123*$F123*$G123*$I123*X$12)</f>
        <v>0</v>
      </c>
      <c r="Y123" s="5">
        <v>10</v>
      </c>
      <c r="Z123" s="5">
        <f t="shared" ref="Z123:Z128" si="1192">SUM(Y123/12*9*$D123*$F123*$G123*$J123*Z$12)+SUM(Y123/12*3*$E123*$F123*$G123*$J123*Z$12)</f>
        <v>132851.04</v>
      </c>
      <c r="AA123" s="5"/>
      <c r="AB123" s="5">
        <f t="shared" ref="AB123:AB128" si="1193">SUM(AA123/12*9*$D123*$F123*$G123*$I123*AB$12)+SUM(AA123/12*3*$E123*$F123*$G123*$I123*AB$12)</f>
        <v>0</v>
      </c>
      <c r="AC123" s="5"/>
      <c r="AD123" s="5">
        <f t="shared" ref="AD123:AD128" si="1194">SUM(AC123/12*9*$D123*$F123*$G123*$J123*AD$12)+SUM(AC123/12*3*$E123*$F123*$G123*$J123*AD$12)</f>
        <v>0</v>
      </c>
      <c r="AE123" s="5"/>
      <c r="AF123" s="5">
        <f t="shared" ref="AF123:AF128" si="1195">SUM(AE123/12*9*$D123*$F123*$G123*$J123*AF$12)+SUM(AE123/12*3*$E123*$F123*$G123*$J123*AF$12)</f>
        <v>0</v>
      </c>
      <c r="AG123" s="5"/>
      <c r="AH123" s="5">
        <f t="shared" ref="AH123:AH128" si="1196">SUM(AG123/12*9*$D123*$F123*$G123*$J123*AH$12)+SUM(AG123/12*3*$E123*$F123*$G123*$J123*AH$12)</f>
        <v>0</v>
      </c>
      <c r="AI123" s="5"/>
      <c r="AJ123" s="5">
        <f t="shared" ref="AJ123:AJ128" si="1197">SUM(AI123/12*9*$D123*$F123*$G123*$J123*AJ$12)+SUM(AI123/12*3*$E123*$F123*$G123*$J123*AJ$12)</f>
        <v>0</v>
      </c>
      <c r="AK123" s="5"/>
      <c r="AL123" s="5">
        <f t="shared" ref="AL123:AL128" si="1198">SUM(AK123/12*9*$D123*$F123*$G123*$J123*AL$12)+SUM(AK123/12*3*$E123*$F123*$G123*$J123*AL$12)</f>
        <v>0</v>
      </c>
      <c r="AM123" s="5"/>
      <c r="AN123" s="5">
        <f t="shared" ref="AN123:AN128" si="1199">SUM(AM123/12*9*$D123*$F123*$G123*$J123*AN$12)+SUM(AM123/12*3*$E123*$F123*$G123*$J123*AN$12)</f>
        <v>0</v>
      </c>
      <c r="AO123" s="5"/>
      <c r="AP123" s="5">
        <f t="shared" ref="AP123:AP128" si="1200">SUM(AO123/12*9*$D123*$F123*$G123*$I123*AP$12)+SUM(AO123/12*3*$E123*$F123*$G123*$I123*AP$12)</f>
        <v>0</v>
      </c>
      <c r="AQ123" s="5"/>
      <c r="AR123" s="5">
        <f t="shared" ref="AR123:AR128" si="1201">SUM(AQ123/12*9*$D123*$F123*$G123*$I123*AR$12)+SUM(AQ123/12*3*$E123*$F123*$G123*$I123*AR$12)</f>
        <v>0</v>
      </c>
      <c r="AS123" s="5"/>
      <c r="AT123" s="5">
        <f t="shared" ref="AT123:AT128" si="1202">SUM(AS123/12*9*$D123*$F123*$G123*$I123*AT$12)+SUM(AS123/12*3*$E123*$F123*$G123*$I123*AT$12)</f>
        <v>0</v>
      </c>
      <c r="AU123" s="5"/>
      <c r="AV123" s="5">
        <f t="shared" ref="AV123:AV128" si="1203">SUM(AU123/12*9*$D123*$F123*$G123*$J123*AV$12)+SUM(AU123/12*3*$E123*$F123*$G123*$J123*AV$12)</f>
        <v>0</v>
      </c>
      <c r="AW123" s="5"/>
      <c r="AX123" s="5">
        <f t="shared" ref="AX123:AX128" si="1204">SUM(AW123/12*9*$D123*$F123*$G123*$I123*AX$12)+SUM(AW123/12*3*$E123*$F123*$G123*$I123*AX$12)</f>
        <v>0</v>
      </c>
      <c r="AY123" s="5"/>
      <c r="AZ123" s="5">
        <f t="shared" ref="AZ123:AZ128" si="1205">SUM(AY123/12*9*$D123*$F123*$G123*$I123*AZ$12)+SUM(AY123/12*3*$E123*$F123*$G123*$I123*AZ$12)</f>
        <v>0</v>
      </c>
      <c r="BA123" s="5">
        <v>5</v>
      </c>
      <c r="BB123" s="5">
        <f t="shared" ref="BB123:BB128" si="1206">SUM(BA123/12*9*$D123*$F123*$G123*$I123*BB$12)+SUM(BA123/12*3*$E123*$F123*$G123*$I123*BB$12)</f>
        <v>55354.6</v>
      </c>
      <c r="BC123" s="5"/>
      <c r="BD123" s="5">
        <f t="shared" ref="BD123:BD128" si="1207">SUM(BC123/12*9*$D123*$F123*$G123*$I123*BD$12)+SUM(BC123/12*3*$E123*$F123*$G123*$I123*BD$12)</f>
        <v>0</v>
      </c>
      <c r="BE123" s="5"/>
      <c r="BF123" s="5">
        <f t="shared" ref="BF123:BF128" si="1208">SUM(BE123/12*9*$D123*$F123*$G123*$I123*BF$12)+SUM(BE123/12*3*$E123*$F123*$G123*$I123*BF$12)</f>
        <v>0</v>
      </c>
      <c r="BG123" s="5">
        <v>8</v>
      </c>
      <c r="BH123" s="5">
        <f t="shared" ref="BH123:BH128" si="1209">SUM(BG123/12*9*$D123*$F123*$G123*$I123*BH$12)+SUM(BG123/12*3*$E123*$F123*$G123*$I123*BH$12)</f>
        <v>88567.360000000001</v>
      </c>
      <c r="BI123" s="5"/>
      <c r="BJ123" s="5">
        <f t="shared" ref="BJ123:BJ128" si="1210">SUM(BI123/12*9*$D123*$F123*$G123*$I123*BJ$12)+SUM(BI123/12*3*$E123*$F123*$G123*$I123*BJ$12)</f>
        <v>0</v>
      </c>
      <c r="BK123" s="5">
        <v>1</v>
      </c>
      <c r="BL123" s="5">
        <f t="shared" ref="BL123:BL128" si="1211">SUM(BK123/12*9*$D123*$F123*$G123*$I123*BL$12)+SUM(BK123/12*3*$E123*$F123*$G123*$I123*BL$12)</f>
        <v>11070.92</v>
      </c>
      <c r="BM123" s="5"/>
      <c r="BN123" s="5">
        <f t="shared" ref="BN123:BN128" si="1212">SUM(BM123/12*9*$D123*$F123*$G123*$I123*BN$12)+SUM(BM123/12*3*$E123*$F123*$G123*$I123*BN$12)</f>
        <v>0</v>
      </c>
      <c r="BO123" s="5"/>
      <c r="BP123" s="5">
        <f t="shared" ref="BP123:BP128" si="1213">SUM(BO123/12*9*$D123*$F123*$G123*$I123*BP$12)+SUM(BO123/12*3*$E123*$F123*$G123*$I123*BP$12)</f>
        <v>0</v>
      </c>
      <c r="BQ123" s="5"/>
      <c r="BR123" s="5">
        <f t="shared" ref="BR123:BR128" si="1214">SUM(BQ123/12*9*$D123*$F123*$G123*$I123*BR$12)+SUM(BQ123/12*3*$E123*$F123*$G123*$I123*BR$12)</f>
        <v>0</v>
      </c>
      <c r="BS123" s="5"/>
      <c r="BT123" s="5">
        <f t="shared" ref="BT123:BT128" si="1215">SUM(BS123/12*9*$D123*$F123*$G123*$I123*BT$12)+SUM(BS123/12*3*$E123*$F123*$G123*$I123*BT$12)</f>
        <v>0</v>
      </c>
      <c r="BU123" s="5"/>
      <c r="BV123" s="5">
        <f t="shared" ref="BV123:BV128" si="1216">SUM(BU123/12*9*$D123*$F123*$G123*$I123*BV$12)+SUM(BU123/12*3*$E123*$F123*$G123*$I123*BV$12)</f>
        <v>0</v>
      </c>
      <c r="BW123" s="5">
        <v>5</v>
      </c>
      <c r="BX123" s="5">
        <f t="shared" ref="BX123:BX128" si="1217">SUM(BW123/12*9*$D123*$F123*$G123*$J123*BX$12)+SUM(BW123/12*3*$E123*$F123*$G123*$J123*BX$12)</f>
        <v>66425.52</v>
      </c>
      <c r="BY123" s="5"/>
      <c r="BZ123" s="5">
        <f t="shared" ref="BZ123:BZ128" si="1218">SUM(BY123/12*9*$D123*$F123*$G123*$I123*BZ$12)+SUM(BY123/12*3*$E123*$F123*$G123*$I123*BZ$12)</f>
        <v>0</v>
      </c>
      <c r="CA123" s="5"/>
      <c r="CB123" s="5">
        <f t="shared" ref="CB123:CB128" si="1219">SUM(CA123/12*9*$D123*$F123*$G123*$I123*CB$12)+SUM(CA123/12*3*$E123*$F123*$G123*$I123*CB$12)</f>
        <v>0</v>
      </c>
      <c r="CC123" s="5"/>
      <c r="CD123" s="5">
        <f t="shared" ref="CD123:CD128" si="1220">SUM(CC123/12*9*$D123*$F123*$G123*$I123*CD$12)+SUM(CC123/12*3*$E123*$F123*$G123*$I123*CD$12)</f>
        <v>0</v>
      </c>
      <c r="CE123" s="5">
        <v>1</v>
      </c>
      <c r="CF123" s="5">
        <f t="shared" ref="CF123:CF128" si="1221">SUM(CE123/12*9*$D123*$F123*$G123*$J123*CF$12)+SUM(CE123/12*3*$E123*$F123*$G123*$J123*CF$12)</f>
        <v>13285.103999999999</v>
      </c>
      <c r="CG123" s="5"/>
      <c r="CH123" s="5">
        <f t="shared" ref="CH123:CH128" si="1222">SUM(CG123/12*9*$D123*$F123*$G123*$J123*CH$12)+SUM(CG123/12*3*$E123*$F123*$G123*$J123*CH$12)</f>
        <v>0</v>
      </c>
      <c r="CI123" s="5">
        <v>1</v>
      </c>
      <c r="CJ123" s="5">
        <f t="shared" ref="CJ123:CJ128" si="1223">SUM(CI123/12*9*$D123*$F123*$G123*$I123*CJ$12)+SUM(CI123/12*3*$E123*$F123*$G123*$I123*CJ$12)</f>
        <v>11070.92</v>
      </c>
      <c r="CK123" s="5"/>
      <c r="CL123" s="5">
        <f t="shared" ref="CL123:CL128" si="1224">SUM(CK123/12*9*$D123*$F123*$G123*$I123*CL$12)+SUM(CK123/12*3*$E123*$F123*$G123*$I123*CL$12)</f>
        <v>0</v>
      </c>
      <c r="CM123" s="5"/>
      <c r="CN123" s="5">
        <f t="shared" ref="CN123:CN128" si="1225">SUM(CM123/12*9*$D123*$F123*$G123*$I123*CN$12)+SUM(CM123/12*3*$E123*$F123*$G123*$I123*CN$12)</f>
        <v>0</v>
      </c>
      <c r="CO123" s="5">
        <v>3</v>
      </c>
      <c r="CP123" s="5">
        <f t="shared" ref="CP123:CP128" si="1226">SUM(CO123/12*9*$D123*$F123*$G123*$I123*CP$12)+SUM(CO123/12*3*$E123*$F123*$G123*$I123*CP$12)</f>
        <v>33212.759999999995</v>
      </c>
      <c r="CQ123" s="5"/>
      <c r="CR123" s="5">
        <f t="shared" ref="CR123:CR128" si="1227">SUM(CQ123/12*9*$D123*$F123*$G123*$I123*CR$12)+SUM(CQ123/12*3*$E123*$F123*$G123*$I123*CR$12)</f>
        <v>0</v>
      </c>
      <c r="CS123" s="5"/>
      <c r="CT123" s="5">
        <f t="shared" ref="CT123:CT128" si="1228">SUM(CS123/12*9*$D123*$F123*$G123*$I123*CT$12)+SUM(CS123/12*3*$E123*$F123*$G123*$I123*CT$12)</f>
        <v>0</v>
      </c>
      <c r="CU123" s="5"/>
      <c r="CV123" s="5">
        <f t="shared" ref="CV123:CV128" si="1229">SUM(CU123/12*9*$D123*$F123*$G123*$I123*CV$12)+SUM(CU123/12*3*$E123*$F123*$G123*$I123*CV$12)</f>
        <v>0</v>
      </c>
      <c r="CW123" s="5"/>
      <c r="CX123" s="5">
        <f t="shared" ref="CX123:CX128" si="1230">SUM(CW123/12*9*$D123*$F123*$G123*$I123*CX$12)+SUM(CW123/12*3*$E123*$F123*$G123*$I123*CX$12)</f>
        <v>0</v>
      </c>
      <c r="CY123" s="5"/>
      <c r="CZ123" s="5">
        <f t="shared" ref="CZ123:CZ128" si="1231">SUM(CY123/12*9*$D123*$F123*$G123*$I123*CZ$12)+SUM(CY123/12*3*$E123*$F123*$G123*$I123*CZ$12)</f>
        <v>0</v>
      </c>
      <c r="DA123" s="5"/>
      <c r="DB123" s="5">
        <f t="shared" ref="DB123:DB128" si="1232">SUM(DA123/12*9*$D123*$F123*$G123*$J123*DB$12)+SUM(DA123/12*3*$E123*$F123*$G123*$J123*DB$12)</f>
        <v>0</v>
      </c>
      <c r="DC123" s="5"/>
      <c r="DD123" s="5">
        <f t="shared" ref="DD123:DD128" si="1233">SUM(DC123/12*9*$D123*$F123*$G123*$J123*DD$12)+SUM(DC123/12*3*$E123*$F123*$G123*$J123*DD$12)</f>
        <v>0</v>
      </c>
      <c r="DE123" s="5"/>
      <c r="DF123" s="5">
        <f t="shared" ref="DF123:DF128" si="1234">SUM(DE123/12*9*$D123*$F123*$G123*$I123*DF$12)+SUM(DE123/12*3*$E123*$F123*$G123*$I123*DF$12)</f>
        <v>0</v>
      </c>
      <c r="DG123" s="5"/>
      <c r="DH123" s="5">
        <f t="shared" ref="DH123:DH128" si="1235">SUM(DG123/12*9*$D123*$F123*$G123*$J123*DH$12)+SUM(DG123/12*3*$E123*$F123*$G123*$J123*DH$12)</f>
        <v>0</v>
      </c>
      <c r="DI123" s="5"/>
      <c r="DJ123" s="5">
        <f t="shared" ref="DJ123:DJ128" si="1236">SUM(DI123/12*9*$D123*$F123*$G123*$J123*DJ$12)+SUM(DI123/12*3*$E123*$F123*$G123*$J123*DJ$12)</f>
        <v>0</v>
      </c>
      <c r="DK123" s="5">
        <v>6</v>
      </c>
      <c r="DL123" s="5">
        <f t="shared" ref="DL123:DL128" si="1237">SUM(DK123/12*9*$D123*$F123*$G123*$J123*DL$12)+SUM(DK123/12*3*$E123*$F123*$G123*$J123*DL$12)</f>
        <v>79710.623999999996</v>
      </c>
      <c r="DM123" s="5">
        <v>10</v>
      </c>
      <c r="DN123" s="5">
        <f t="shared" ref="DN123:DN128" si="1238">SUM(DM123/12*9*$D123*$F123*$G123*$J123*DN$12)+SUM(DM123/12*3*$E123*$F123*$G123*$J123*DN$12)</f>
        <v>132851.04</v>
      </c>
      <c r="DO123" s="5"/>
      <c r="DP123" s="5">
        <f t="shared" ref="DP123:DP128" si="1239">SUM(DO123/12*9*$D123*$F123*$G123*$I123*DP$12)+SUM(DO123/12*3*$E123*$F123*$G123*$I123*DP$12)</f>
        <v>0</v>
      </c>
      <c r="DQ123" s="5"/>
      <c r="DR123" s="5">
        <f t="shared" ref="DR123:DR128" si="1240">SUM(DQ123/12*9*$D123*$F123*$G123*$I123*DR$12)+SUM(DQ123/12*3*$E123*$F123*$G123*$I123*DR$12)</f>
        <v>0</v>
      </c>
      <c r="DS123" s="5"/>
      <c r="DT123" s="5">
        <f t="shared" ref="DT123:DT128" si="1241">SUM(DS123/12*9*$D123*$F123*$G123*$J123*DT$12)+SUM(DS123/12*3*$E123*$F123*$G123*$J123*DT$12)</f>
        <v>0</v>
      </c>
      <c r="DU123" s="5"/>
      <c r="DV123" s="5">
        <f t="shared" ref="DV123:DV128" si="1242">SUM(DU123/12*9*$D123*$F123*$G123*$J123*DV$12)+SUM(DU123/12*3*$E123*$F123*$G123*$J123*DV$12)</f>
        <v>0</v>
      </c>
      <c r="DW123" s="5"/>
      <c r="DX123" s="5">
        <f t="shared" ref="DX123:DX128" si="1243">SUM(DW123/12*9*$D123*$F123*$G123*$J123*DX$12)+SUM(DW123/12*3*$E123*$F123*$G123*$J123*DX$12)</f>
        <v>0</v>
      </c>
      <c r="DY123" s="5"/>
      <c r="DZ123" s="5">
        <f t="shared" ref="DZ123:DZ128" si="1244">SUM(DY123/12*9*$D123*$F123*$G123*$K123*DZ$12)+SUM(DY123/12*3*$E123*$F123*$G123*$K123*DZ$12)</f>
        <v>0</v>
      </c>
      <c r="EA123" s="6"/>
      <c r="EB123" s="5">
        <f t="shared" ref="EB123:EB128" si="1245">SUM(EA123/12*9*$D123*$F123*$G123*$L123*EB$12)+SUM(EA123/12*3*$E123*$F123*$G123*$L123*EB$12)</f>
        <v>0</v>
      </c>
      <c r="EC123" s="5"/>
      <c r="ED123" s="5">
        <f t="shared" ref="ED123:ED128" si="1246">SUM(EC123/12*9*$D123*$F123*$G123*$I123*ED$12)+SUM(EC123/12*3*$E123*$F123*$G123*$I123*ED$12)</f>
        <v>0</v>
      </c>
      <c r="EE123" s="5"/>
      <c r="EF123" s="5">
        <f t="shared" ref="EF123:EF128" si="1247">SUM(EE123/12*9*$D123*$F123*$G123*$I123*EF$12)+SUM(EE123/12*3*$E123*$F123*$G123*$I123*EF$12)</f>
        <v>0</v>
      </c>
      <c r="EG123" s="7">
        <f t="shared" ref="EG123:EH128" si="1248">SUM(Q123,W123,S123,M123,O123,BS123,CO123,DE123,DQ123,BU123,DO123,BG123,AW123,AO123,AQ123,AS123,BI123,CM123,U123,DW123,DC123,BW123,DU123,CE123,DG123,DK123,DI123,AC123,AE123,AG123,AI123,Y123,AK123,AM123,CG123,DY123,EA123,AU123,DS123,BK123,AY123,BA123,CQ123,CS123,CU123,CW123,CY123,BM123,BC123,BO123,BE123,BQ123,CI123,CC123,CK123,AA123,BY123,DA123,DM123,CA123,EC123,EE123)</f>
        <v>50</v>
      </c>
      <c r="EH123" s="7">
        <f t="shared" si="1248"/>
        <v>624399.88800000004</v>
      </c>
      <c r="EJ123" s="26"/>
    </row>
    <row r="124" spans="1:140" ht="30" x14ac:dyDescent="0.25">
      <c r="A124" s="3"/>
      <c r="B124" s="3">
        <v>82</v>
      </c>
      <c r="C124" s="37" t="s">
        <v>263</v>
      </c>
      <c r="D124" s="30">
        <f t="shared" si="725"/>
        <v>9860</v>
      </c>
      <c r="E124" s="30">
        <v>9959</v>
      </c>
      <c r="F124" s="4">
        <v>2.1800000000000002</v>
      </c>
      <c r="G124" s="8">
        <v>1</v>
      </c>
      <c r="H124" s="8">
        <v>1</v>
      </c>
      <c r="I124" s="30">
        <v>1.4</v>
      </c>
      <c r="J124" s="30">
        <v>1.68</v>
      </c>
      <c r="K124" s="30">
        <v>2.23</v>
      </c>
      <c r="L124" s="30">
        <v>2.57</v>
      </c>
      <c r="M124" s="5"/>
      <c r="N124" s="5">
        <f t="shared" si="1186"/>
        <v>0</v>
      </c>
      <c r="O124" s="5"/>
      <c r="P124" s="5">
        <f t="shared" si="1187"/>
        <v>0</v>
      </c>
      <c r="Q124" s="5"/>
      <c r="R124" s="5">
        <f t="shared" si="1188"/>
        <v>0</v>
      </c>
      <c r="S124" s="5"/>
      <c r="T124" s="5">
        <f t="shared" si="1189"/>
        <v>0</v>
      </c>
      <c r="U124" s="5"/>
      <c r="V124" s="5">
        <f t="shared" si="1190"/>
        <v>0</v>
      </c>
      <c r="W124" s="5"/>
      <c r="X124" s="5">
        <f t="shared" si="1191"/>
        <v>0</v>
      </c>
      <c r="Y124" s="5"/>
      <c r="Z124" s="5">
        <f t="shared" si="1192"/>
        <v>0</v>
      </c>
      <c r="AA124" s="5"/>
      <c r="AB124" s="5">
        <f t="shared" si="1193"/>
        <v>0</v>
      </c>
      <c r="AC124" s="5"/>
      <c r="AD124" s="5">
        <f t="shared" si="1194"/>
        <v>0</v>
      </c>
      <c r="AE124" s="5"/>
      <c r="AF124" s="5">
        <f t="shared" si="1195"/>
        <v>0</v>
      </c>
      <c r="AG124" s="5"/>
      <c r="AH124" s="5">
        <f t="shared" si="1196"/>
        <v>0</v>
      </c>
      <c r="AI124" s="5"/>
      <c r="AJ124" s="5">
        <f t="shared" si="1197"/>
        <v>0</v>
      </c>
      <c r="AK124" s="5"/>
      <c r="AL124" s="5">
        <f t="shared" si="1198"/>
        <v>0</v>
      </c>
      <c r="AM124" s="5"/>
      <c r="AN124" s="5">
        <f t="shared" si="1199"/>
        <v>0</v>
      </c>
      <c r="AO124" s="5"/>
      <c r="AP124" s="5">
        <f t="shared" si="1200"/>
        <v>0</v>
      </c>
      <c r="AQ124" s="5"/>
      <c r="AR124" s="5">
        <f t="shared" si="1201"/>
        <v>0</v>
      </c>
      <c r="AS124" s="5"/>
      <c r="AT124" s="5">
        <f t="shared" si="1202"/>
        <v>0</v>
      </c>
      <c r="AU124" s="5"/>
      <c r="AV124" s="5">
        <f t="shared" si="1203"/>
        <v>0</v>
      </c>
      <c r="AW124" s="5"/>
      <c r="AX124" s="5">
        <f t="shared" si="1204"/>
        <v>0</v>
      </c>
      <c r="AY124" s="5"/>
      <c r="AZ124" s="5">
        <f t="shared" si="1205"/>
        <v>0</v>
      </c>
      <c r="BA124" s="5"/>
      <c r="BB124" s="5">
        <f t="shared" si="1206"/>
        <v>0</v>
      </c>
      <c r="BC124" s="5"/>
      <c r="BD124" s="5">
        <f t="shared" si="1207"/>
        <v>0</v>
      </c>
      <c r="BE124" s="5"/>
      <c r="BF124" s="5">
        <f t="shared" si="1208"/>
        <v>0</v>
      </c>
      <c r="BG124" s="5">
        <v>16</v>
      </c>
      <c r="BH124" s="5">
        <f t="shared" si="1209"/>
        <v>482692.11200000002</v>
      </c>
      <c r="BI124" s="5"/>
      <c r="BJ124" s="5">
        <f t="shared" si="1210"/>
        <v>0</v>
      </c>
      <c r="BK124" s="5"/>
      <c r="BL124" s="5">
        <f t="shared" si="1211"/>
        <v>0</v>
      </c>
      <c r="BM124" s="5"/>
      <c r="BN124" s="5">
        <f t="shared" si="1212"/>
        <v>0</v>
      </c>
      <c r="BO124" s="5"/>
      <c r="BP124" s="5">
        <f t="shared" si="1213"/>
        <v>0</v>
      </c>
      <c r="BQ124" s="5"/>
      <c r="BR124" s="5">
        <f t="shared" si="1214"/>
        <v>0</v>
      </c>
      <c r="BS124" s="5"/>
      <c r="BT124" s="5">
        <f t="shared" si="1215"/>
        <v>0</v>
      </c>
      <c r="BU124" s="5"/>
      <c r="BV124" s="5">
        <f t="shared" si="1216"/>
        <v>0</v>
      </c>
      <c r="BW124" s="5"/>
      <c r="BX124" s="5">
        <f t="shared" si="1217"/>
        <v>0</v>
      </c>
      <c r="BY124" s="5"/>
      <c r="BZ124" s="5">
        <f t="shared" si="1218"/>
        <v>0</v>
      </c>
      <c r="CA124" s="5"/>
      <c r="CB124" s="5">
        <f t="shared" si="1219"/>
        <v>0</v>
      </c>
      <c r="CC124" s="5"/>
      <c r="CD124" s="5">
        <f t="shared" si="1220"/>
        <v>0</v>
      </c>
      <c r="CE124" s="5"/>
      <c r="CF124" s="5">
        <f t="shared" si="1221"/>
        <v>0</v>
      </c>
      <c r="CG124" s="5"/>
      <c r="CH124" s="5">
        <f t="shared" si="1222"/>
        <v>0</v>
      </c>
      <c r="CI124" s="5"/>
      <c r="CJ124" s="5">
        <f t="shared" si="1223"/>
        <v>0</v>
      </c>
      <c r="CK124" s="5">
        <v>40</v>
      </c>
      <c r="CL124" s="5">
        <f t="shared" si="1224"/>
        <v>1206730.28</v>
      </c>
      <c r="CM124" s="5"/>
      <c r="CN124" s="5">
        <f t="shared" si="1225"/>
        <v>0</v>
      </c>
      <c r="CO124" s="5"/>
      <c r="CP124" s="5">
        <f t="shared" si="1226"/>
        <v>0</v>
      </c>
      <c r="CQ124" s="5"/>
      <c r="CR124" s="5">
        <f t="shared" si="1227"/>
        <v>0</v>
      </c>
      <c r="CS124" s="5"/>
      <c r="CT124" s="5">
        <f t="shared" si="1228"/>
        <v>0</v>
      </c>
      <c r="CU124" s="5"/>
      <c r="CV124" s="5">
        <f t="shared" si="1229"/>
        <v>0</v>
      </c>
      <c r="CW124" s="5"/>
      <c r="CX124" s="5">
        <f t="shared" si="1230"/>
        <v>0</v>
      </c>
      <c r="CY124" s="5"/>
      <c r="CZ124" s="5">
        <f t="shared" si="1231"/>
        <v>0</v>
      </c>
      <c r="DA124" s="5"/>
      <c r="DB124" s="5">
        <f t="shared" si="1232"/>
        <v>0</v>
      </c>
      <c r="DC124" s="5"/>
      <c r="DD124" s="5">
        <f t="shared" si="1233"/>
        <v>0</v>
      </c>
      <c r="DE124" s="5"/>
      <c r="DF124" s="5">
        <f t="shared" si="1234"/>
        <v>0</v>
      </c>
      <c r="DG124" s="5"/>
      <c r="DH124" s="5">
        <f t="shared" si="1235"/>
        <v>0</v>
      </c>
      <c r="DI124" s="5"/>
      <c r="DJ124" s="5">
        <f t="shared" si="1236"/>
        <v>0</v>
      </c>
      <c r="DK124" s="5"/>
      <c r="DL124" s="5">
        <f t="shared" si="1237"/>
        <v>0</v>
      </c>
      <c r="DM124" s="5"/>
      <c r="DN124" s="5">
        <f t="shared" si="1238"/>
        <v>0</v>
      </c>
      <c r="DO124" s="9"/>
      <c r="DP124" s="5">
        <f t="shared" si="1239"/>
        <v>0</v>
      </c>
      <c r="DQ124" s="5"/>
      <c r="DR124" s="5">
        <f t="shared" si="1240"/>
        <v>0</v>
      </c>
      <c r="DS124" s="5"/>
      <c r="DT124" s="5">
        <f t="shared" si="1241"/>
        <v>0</v>
      </c>
      <c r="DU124" s="5"/>
      <c r="DV124" s="5">
        <f t="shared" si="1242"/>
        <v>0</v>
      </c>
      <c r="DW124" s="5"/>
      <c r="DX124" s="5">
        <f t="shared" si="1243"/>
        <v>0</v>
      </c>
      <c r="DY124" s="5"/>
      <c r="DZ124" s="5">
        <f t="shared" si="1244"/>
        <v>0</v>
      </c>
      <c r="EA124" s="6"/>
      <c r="EB124" s="5">
        <f t="shared" si="1245"/>
        <v>0</v>
      </c>
      <c r="EC124" s="5"/>
      <c r="ED124" s="5">
        <f t="shared" si="1246"/>
        <v>0</v>
      </c>
      <c r="EE124" s="5"/>
      <c r="EF124" s="5">
        <f t="shared" si="1247"/>
        <v>0</v>
      </c>
      <c r="EG124" s="7">
        <f t="shared" si="1248"/>
        <v>56</v>
      </c>
      <c r="EH124" s="7">
        <f t="shared" si="1248"/>
        <v>1689422.392</v>
      </c>
      <c r="EJ124" s="26"/>
    </row>
    <row r="125" spans="1:140" ht="30" x14ac:dyDescent="0.25">
      <c r="A125" s="3"/>
      <c r="B125" s="3">
        <v>83</v>
      </c>
      <c r="C125" s="37" t="s">
        <v>264</v>
      </c>
      <c r="D125" s="30">
        <f t="shared" si="725"/>
        <v>9860</v>
      </c>
      <c r="E125" s="30">
        <v>9959</v>
      </c>
      <c r="F125" s="4">
        <v>2.58</v>
      </c>
      <c r="G125" s="8">
        <v>1</v>
      </c>
      <c r="H125" s="8">
        <v>1</v>
      </c>
      <c r="I125" s="30">
        <v>1.4</v>
      </c>
      <c r="J125" s="30">
        <v>1.68</v>
      </c>
      <c r="K125" s="30">
        <v>2.23</v>
      </c>
      <c r="L125" s="30">
        <v>2.57</v>
      </c>
      <c r="M125" s="5"/>
      <c r="N125" s="5">
        <f t="shared" si="1186"/>
        <v>0</v>
      </c>
      <c r="O125" s="5"/>
      <c r="P125" s="5">
        <f t="shared" si="1187"/>
        <v>0</v>
      </c>
      <c r="Q125" s="5"/>
      <c r="R125" s="5">
        <f t="shared" si="1188"/>
        <v>0</v>
      </c>
      <c r="S125" s="5"/>
      <c r="T125" s="5">
        <f t="shared" si="1189"/>
        <v>0</v>
      </c>
      <c r="U125" s="5"/>
      <c r="V125" s="5">
        <f t="shared" si="1190"/>
        <v>0</v>
      </c>
      <c r="W125" s="5"/>
      <c r="X125" s="5">
        <f t="shared" si="1191"/>
        <v>0</v>
      </c>
      <c r="Y125" s="5"/>
      <c r="Z125" s="5">
        <f t="shared" si="1192"/>
        <v>0</v>
      </c>
      <c r="AA125" s="5"/>
      <c r="AB125" s="5">
        <f t="shared" si="1193"/>
        <v>0</v>
      </c>
      <c r="AC125" s="5"/>
      <c r="AD125" s="5">
        <f t="shared" si="1194"/>
        <v>0</v>
      </c>
      <c r="AE125" s="5"/>
      <c r="AF125" s="5">
        <f t="shared" si="1195"/>
        <v>0</v>
      </c>
      <c r="AG125" s="5"/>
      <c r="AH125" s="5">
        <f t="shared" si="1196"/>
        <v>0</v>
      </c>
      <c r="AI125" s="5"/>
      <c r="AJ125" s="5">
        <f t="shared" si="1197"/>
        <v>0</v>
      </c>
      <c r="AK125" s="5"/>
      <c r="AL125" s="5">
        <f t="shared" si="1198"/>
        <v>0</v>
      </c>
      <c r="AM125" s="5"/>
      <c r="AN125" s="5">
        <f t="shared" si="1199"/>
        <v>0</v>
      </c>
      <c r="AO125" s="5"/>
      <c r="AP125" s="5">
        <f t="shared" si="1200"/>
        <v>0</v>
      </c>
      <c r="AQ125" s="5"/>
      <c r="AR125" s="5">
        <f t="shared" si="1201"/>
        <v>0</v>
      </c>
      <c r="AS125" s="5"/>
      <c r="AT125" s="5">
        <f t="shared" si="1202"/>
        <v>0</v>
      </c>
      <c r="AU125" s="5"/>
      <c r="AV125" s="5">
        <f t="shared" si="1203"/>
        <v>0</v>
      </c>
      <c r="AW125" s="5"/>
      <c r="AX125" s="5">
        <f t="shared" si="1204"/>
        <v>0</v>
      </c>
      <c r="AY125" s="5"/>
      <c r="AZ125" s="5">
        <f t="shared" si="1205"/>
        <v>0</v>
      </c>
      <c r="BA125" s="5"/>
      <c r="BB125" s="5">
        <f t="shared" si="1206"/>
        <v>0</v>
      </c>
      <c r="BC125" s="5"/>
      <c r="BD125" s="5">
        <f t="shared" si="1207"/>
        <v>0</v>
      </c>
      <c r="BE125" s="5"/>
      <c r="BF125" s="5">
        <f t="shared" si="1208"/>
        <v>0</v>
      </c>
      <c r="BG125" s="5"/>
      <c r="BH125" s="5">
        <f t="shared" si="1209"/>
        <v>0</v>
      </c>
      <c r="BI125" s="5"/>
      <c r="BJ125" s="5">
        <f t="shared" si="1210"/>
        <v>0</v>
      </c>
      <c r="BK125" s="5"/>
      <c r="BL125" s="5">
        <f t="shared" si="1211"/>
        <v>0</v>
      </c>
      <c r="BM125" s="5"/>
      <c r="BN125" s="5">
        <f t="shared" si="1212"/>
        <v>0</v>
      </c>
      <c r="BO125" s="5"/>
      <c r="BP125" s="5">
        <f t="shared" si="1213"/>
        <v>0</v>
      </c>
      <c r="BQ125" s="5"/>
      <c r="BR125" s="5">
        <f t="shared" si="1214"/>
        <v>0</v>
      </c>
      <c r="BS125" s="5"/>
      <c r="BT125" s="5">
        <f t="shared" si="1215"/>
        <v>0</v>
      </c>
      <c r="BU125" s="5"/>
      <c r="BV125" s="5">
        <f t="shared" si="1216"/>
        <v>0</v>
      </c>
      <c r="BW125" s="5"/>
      <c r="BX125" s="5">
        <f t="shared" si="1217"/>
        <v>0</v>
      </c>
      <c r="BY125" s="5"/>
      <c r="BZ125" s="5">
        <f t="shared" si="1218"/>
        <v>0</v>
      </c>
      <c r="CA125" s="5"/>
      <c r="CB125" s="5">
        <f t="shared" si="1219"/>
        <v>0</v>
      </c>
      <c r="CC125" s="5"/>
      <c r="CD125" s="5">
        <f t="shared" si="1220"/>
        <v>0</v>
      </c>
      <c r="CE125" s="5"/>
      <c r="CF125" s="5">
        <f t="shared" si="1221"/>
        <v>0</v>
      </c>
      <c r="CG125" s="5"/>
      <c r="CH125" s="5">
        <f t="shared" si="1222"/>
        <v>0</v>
      </c>
      <c r="CI125" s="5"/>
      <c r="CJ125" s="5">
        <f t="shared" si="1223"/>
        <v>0</v>
      </c>
      <c r="CK125" s="5">
        <v>5</v>
      </c>
      <c r="CL125" s="5">
        <f t="shared" si="1224"/>
        <v>178518.58499999999</v>
      </c>
      <c r="CM125" s="5"/>
      <c r="CN125" s="5">
        <f t="shared" si="1225"/>
        <v>0</v>
      </c>
      <c r="CO125" s="5"/>
      <c r="CP125" s="5">
        <f t="shared" si="1226"/>
        <v>0</v>
      </c>
      <c r="CQ125" s="5"/>
      <c r="CR125" s="5">
        <f t="shared" si="1227"/>
        <v>0</v>
      </c>
      <c r="CS125" s="5"/>
      <c r="CT125" s="5">
        <f t="shared" si="1228"/>
        <v>0</v>
      </c>
      <c r="CU125" s="5"/>
      <c r="CV125" s="5">
        <f t="shared" si="1229"/>
        <v>0</v>
      </c>
      <c r="CW125" s="5"/>
      <c r="CX125" s="5">
        <f t="shared" si="1230"/>
        <v>0</v>
      </c>
      <c r="CY125" s="5"/>
      <c r="CZ125" s="5">
        <f t="shared" si="1231"/>
        <v>0</v>
      </c>
      <c r="DA125" s="5"/>
      <c r="DB125" s="5">
        <f t="shared" si="1232"/>
        <v>0</v>
      </c>
      <c r="DC125" s="5"/>
      <c r="DD125" s="5">
        <f t="shared" si="1233"/>
        <v>0</v>
      </c>
      <c r="DE125" s="5"/>
      <c r="DF125" s="5">
        <f t="shared" si="1234"/>
        <v>0</v>
      </c>
      <c r="DG125" s="5"/>
      <c r="DH125" s="5">
        <f t="shared" si="1235"/>
        <v>0</v>
      </c>
      <c r="DI125" s="5"/>
      <c r="DJ125" s="5">
        <f t="shared" si="1236"/>
        <v>0</v>
      </c>
      <c r="DK125" s="5"/>
      <c r="DL125" s="5">
        <f t="shared" si="1237"/>
        <v>0</v>
      </c>
      <c r="DM125" s="5"/>
      <c r="DN125" s="5">
        <f t="shared" si="1238"/>
        <v>0</v>
      </c>
      <c r="DO125" s="9"/>
      <c r="DP125" s="5">
        <f t="shared" si="1239"/>
        <v>0</v>
      </c>
      <c r="DQ125" s="5"/>
      <c r="DR125" s="5">
        <f t="shared" si="1240"/>
        <v>0</v>
      </c>
      <c r="DS125" s="5"/>
      <c r="DT125" s="5">
        <f t="shared" si="1241"/>
        <v>0</v>
      </c>
      <c r="DU125" s="5"/>
      <c r="DV125" s="5">
        <f t="shared" si="1242"/>
        <v>0</v>
      </c>
      <c r="DW125" s="5"/>
      <c r="DX125" s="5">
        <f t="shared" si="1243"/>
        <v>0</v>
      </c>
      <c r="DY125" s="5"/>
      <c r="DZ125" s="5">
        <f t="shared" si="1244"/>
        <v>0</v>
      </c>
      <c r="EA125" s="6"/>
      <c r="EB125" s="5">
        <f t="shared" si="1245"/>
        <v>0</v>
      </c>
      <c r="EC125" s="5"/>
      <c r="ED125" s="5">
        <f t="shared" si="1246"/>
        <v>0</v>
      </c>
      <c r="EE125" s="5"/>
      <c r="EF125" s="5">
        <f t="shared" si="1247"/>
        <v>0</v>
      </c>
      <c r="EG125" s="7">
        <f t="shared" si="1248"/>
        <v>5</v>
      </c>
      <c r="EH125" s="7">
        <f t="shared" si="1248"/>
        <v>178518.58499999999</v>
      </c>
      <c r="EJ125" s="26"/>
    </row>
    <row r="126" spans="1:140" ht="45" x14ac:dyDescent="0.25">
      <c r="A126" s="3"/>
      <c r="B126" s="3">
        <v>84</v>
      </c>
      <c r="C126" s="37" t="s">
        <v>265</v>
      </c>
      <c r="D126" s="30">
        <f t="shared" si="725"/>
        <v>9860</v>
      </c>
      <c r="E126" s="30">
        <v>9959</v>
      </c>
      <c r="F126" s="4">
        <v>1.97</v>
      </c>
      <c r="G126" s="8">
        <v>1</v>
      </c>
      <c r="H126" s="8">
        <v>1</v>
      </c>
      <c r="I126" s="30">
        <v>1.4</v>
      </c>
      <c r="J126" s="30">
        <v>1.68</v>
      </c>
      <c r="K126" s="30">
        <v>2.23</v>
      </c>
      <c r="L126" s="30">
        <v>2.57</v>
      </c>
      <c r="M126" s="5"/>
      <c r="N126" s="5">
        <f t="shared" si="1186"/>
        <v>0</v>
      </c>
      <c r="O126" s="5"/>
      <c r="P126" s="5">
        <f t="shared" si="1187"/>
        <v>0</v>
      </c>
      <c r="Q126" s="5"/>
      <c r="R126" s="5">
        <f t="shared" si="1188"/>
        <v>0</v>
      </c>
      <c r="S126" s="5"/>
      <c r="T126" s="5">
        <f t="shared" si="1189"/>
        <v>0</v>
      </c>
      <c r="U126" s="5"/>
      <c r="V126" s="5">
        <f t="shared" si="1190"/>
        <v>0</v>
      </c>
      <c r="W126" s="5"/>
      <c r="X126" s="5">
        <f t="shared" si="1191"/>
        <v>0</v>
      </c>
      <c r="Y126" s="5"/>
      <c r="Z126" s="5">
        <f t="shared" si="1192"/>
        <v>0</v>
      </c>
      <c r="AA126" s="5"/>
      <c r="AB126" s="5">
        <f t="shared" si="1193"/>
        <v>0</v>
      </c>
      <c r="AC126" s="5"/>
      <c r="AD126" s="5">
        <f t="shared" si="1194"/>
        <v>0</v>
      </c>
      <c r="AE126" s="5"/>
      <c r="AF126" s="5">
        <f t="shared" si="1195"/>
        <v>0</v>
      </c>
      <c r="AG126" s="5"/>
      <c r="AH126" s="5">
        <f t="shared" si="1196"/>
        <v>0</v>
      </c>
      <c r="AI126" s="5"/>
      <c r="AJ126" s="5">
        <f t="shared" si="1197"/>
        <v>0</v>
      </c>
      <c r="AK126" s="5"/>
      <c r="AL126" s="5">
        <f t="shared" si="1198"/>
        <v>0</v>
      </c>
      <c r="AM126" s="5"/>
      <c r="AN126" s="5">
        <f t="shared" si="1199"/>
        <v>0</v>
      </c>
      <c r="AO126" s="5"/>
      <c r="AP126" s="5">
        <f t="shared" si="1200"/>
        <v>0</v>
      </c>
      <c r="AQ126" s="5"/>
      <c r="AR126" s="5">
        <f t="shared" si="1201"/>
        <v>0</v>
      </c>
      <c r="AS126" s="5"/>
      <c r="AT126" s="5">
        <f t="shared" si="1202"/>
        <v>0</v>
      </c>
      <c r="AU126" s="5"/>
      <c r="AV126" s="5">
        <f t="shared" si="1203"/>
        <v>0</v>
      </c>
      <c r="AW126" s="5"/>
      <c r="AX126" s="5">
        <f t="shared" si="1204"/>
        <v>0</v>
      </c>
      <c r="AY126" s="5"/>
      <c r="AZ126" s="5">
        <f t="shared" si="1205"/>
        <v>0</v>
      </c>
      <c r="BA126" s="5"/>
      <c r="BB126" s="5">
        <f t="shared" si="1206"/>
        <v>0</v>
      </c>
      <c r="BC126" s="5"/>
      <c r="BD126" s="5">
        <f t="shared" si="1207"/>
        <v>0</v>
      </c>
      <c r="BE126" s="5"/>
      <c r="BF126" s="5">
        <f t="shared" si="1208"/>
        <v>0</v>
      </c>
      <c r="BG126" s="5">
        <v>30</v>
      </c>
      <c r="BH126" s="5">
        <f t="shared" si="1209"/>
        <v>817864.21499999997</v>
      </c>
      <c r="BI126" s="5"/>
      <c r="BJ126" s="5">
        <f t="shared" si="1210"/>
        <v>0</v>
      </c>
      <c r="BK126" s="5"/>
      <c r="BL126" s="5">
        <f t="shared" si="1211"/>
        <v>0</v>
      </c>
      <c r="BM126" s="5"/>
      <c r="BN126" s="5">
        <f t="shared" si="1212"/>
        <v>0</v>
      </c>
      <c r="BO126" s="5"/>
      <c r="BP126" s="5">
        <f t="shared" si="1213"/>
        <v>0</v>
      </c>
      <c r="BQ126" s="5"/>
      <c r="BR126" s="5">
        <f t="shared" si="1214"/>
        <v>0</v>
      </c>
      <c r="BS126" s="5"/>
      <c r="BT126" s="5">
        <f t="shared" si="1215"/>
        <v>0</v>
      </c>
      <c r="BU126" s="5"/>
      <c r="BV126" s="5">
        <f t="shared" si="1216"/>
        <v>0</v>
      </c>
      <c r="BW126" s="5"/>
      <c r="BX126" s="5">
        <f t="shared" si="1217"/>
        <v>0</v>
      </c>
      <c r="BY126" s="5"/>
      <c r="BZ126" s="5">
        <f t="shared" si="1218"/>
        <v>0</v>
      </c>
      <c r="CA126" s="5"/>
      <c r="CB126" s="5">
        <f t="shared" si="1219"/>
        <v>0</v>
      </c>
      <c r="CC126" s="5"/>
      <c r="CD126" s="5">
        <f t="shared" si="1220"/>
        <v>0</v>
      </c>
      <c r="CE126" s="5"/>
      <c r="CF126" s="5">
        <f t="shared" si="1221"/>
        <v>0</v>
      </c>
      <c r="CG126" s="5"/>
      <c r="CH126" s="5">
        <f t="shared" si="1222"/>
        <v>0</v>
      </c>
      <c r="CI126" s="5"/>
      <c r="CJ126" s="5">
        <f t="shared" si="1223"/>
        <v>0</v>
      </c>
      <c r="CK126" s="5">
        <v>30</v>
      </c>
      <c r="CL126" s="5">
        <f t="shared" si="1224"/>
        <v>817864.21499999997</v>
      </c>
      <c r="CM126" s="5"/>
      <c r="CN126" s="5">
        <f t="shared" si="1225"/>
        <v>0</v>
      </c>
      <c r="CO126" s="5"/>
      <c r="CP126" s="5">
        <f t="shared" si="1226"/>
        <v>0</v>
      </c>
      <c r="CQ126" s="5"/>
      <c r="CR126" s="5">
        <f t="shared" si="1227"/>
        <v>0</v>
      </c>
      <c r="CS126" s="5"/>
      <c r="CT126" s="5">
        <f t="shared" si="1228"/>
        <v>0</v>
      </c>
      <c r="CU126" s="5"/>
      <c r="CV126" s="5">
        <f t="shared" si="1229"/>
        <v>0</v>
      </c>
      <c r="CW126" s="5"/>
      <c r="CX126" s="5">
        <f t="shared" si="1230"/>
        <v>0</v>
      </c>
      <c r="CY126" s="5"/>
      <c r="CZ126" s="5">
        <f t="shared" si="1231"/>
        <v>0</v>
      </c>
      <c r="DA126" s="5"/>
      <c r="DB126" s="5">
        <f t="shared" si="1232"/>
        <v>0</v>
      </c>
      <c r="DC126" s="5"/>
      <c r="DD126" s="5">
        <f t="shared" si="1233"/>
        <v>0</v>
      </c>
      <c r="DE126" s="5"/>
      <c r="DF126" s="5">
        <f t="shared" si="1234"/>
        <v>0</v>
      </c>
      <c r="DG126" s="5"/>
      <c r="DH126" s="5">
        <f t="shared" si="1235"/>
        <v>0</v>
      </c>
      <c r="DI126" s="5"/>
      <c r="DJ126" s="5">
        <f t="shared" si="1236"/>
        <v>0</v>
      </c>
      <c r="DK126" s="5"/>
      <c r="DL126" s="5">
        <f t="shared" si="1237"/>
        <v>0</v>
      </c>
      <c r="DM126" s="5"/>
      <c r="DN126" s="5">
        <f t="shared" si="1238"/>
        <v>0</v>
      </c>
      <c r="DO126" s="9"/>
      <c r="DP126" s="5">
        <f t="shared" si="1239"/>
        <v>0</v>
      </c>
      <c r="DQ126" s="5"/>
      <c r="DR126" s="5">
        <f t="shared" si="1240"/>
        <v>0</v>
      </c>
      <c r="DS126" s="5"/>
      <c r="DT126" s="5">
        <f t="shared" si="1241"/>
        <v>0</v>
      </c>
      <c r="DU126" s="5"/>
      <c r="DV126" s="5">
        <f t="shared" si="1242"/>
        <v>0</v>
      </c>
      <c r="DW126" s="5"/>
      <c r="DX126" s="5">
        <f t="shared" si="1243"/>
        <v>0</v>
      </c>
      <c r="DY126" s="5"/>
      <c r="DZ126" s="5">
        <f t="shared" si="1244"/>
        <v>0</v>
      </c>
      <c r="EA126" s="6"/>
      <c r="EB126" s="5">
        <f t="shared" si="1245"/>
        <v>0</v>
      </c>
      <c r="EC126" s="5"/>
      <c r="ED126" s="5">
        <f t="shared" si="1246"/>
        <v>0</v>
      </c>
      <c r="EE126" s="5"/>
      <c r="EF126" s="5">
        <f t="shared" si="1247"/>
        <v>0</v>
      </c>
      <c r="EG126" s="7">
        <f t="shared" si="1248"/>
        <v>60</v>
      </c>
      <c r="EH126" s="7">
        <f t="shared" si="1248"/>
        <v>1635728.43</v>
      </c>
      <c r="EJ126" s="26"/>
    </row>
    <row r="127" spans="1:140" ht="45" x14ac:dyDescent="0.25">
      <c r="A127" s="3"/>
      <c r="B127" s="3">
        <v>85</v>
      </c>
      <c r="C127" s="37" t="s">
        <v>266</v>
      </c>
      <c r="D127" s="30">
        <f t="shared" si="725"/>
        <v>9860</v>
      </c>
      <c r="E127" s="30">
        <v>9959</v>
      </c>
      <c r="F127" s="4">
        <v>2.04</v>
      </c>
      <c r="G127" s="8">
        <v>1</v>
      </c>
      <c r="H127" s="8">
        <v>1</v>
      </c>
      <c r="I127" s="30">
        <v>1.4</v>
      </c>
      <c r="J127" s="30">
        <v>1.68</v>
      </c>
      <c r="K127" s="30">
        <v>2.23</v>
      </c>
      <c r="L127" s="30">
        <v>2.57</v>
      </c>
      <c r="M127" s="5"/>
      <c r="N127" s="5">
        <f t="shared" si="1186"/>
        <v>0</v>
      </c>
      <c r="O127" s="5"/>
      <c r="P127" s="5">
        <f t="shared" si="1187"/>
        <v>0</v>
      </c>
      <c r="Q127" s="5"/>
      <c r="R127" s="5">
        <f t="shared" si="1188"/>
        <v>0</v>
      </c>
      <c r="S127" s="5"/>
      <c r="T127" s="5">
        <f t="shared" si="1189"/>
        <v>0</v>
      </c>
      <c r="U127" s="5"/>
      <c r="V127" s="5">
        <f t="shared" si="1190"/>
        <v>0</v>
      </c>
      <c r="W127" s="5"/>
      <c r="X127" s="5">
        <f t="shared" si="1191"/>
        <v>0</v>
      </c>
      <c r="Y127" s="5"/>
      <c r="Z127" s="5">
        <f t="shared" si="1192"/>
        <v>0</v>
      </c>
      <c r="AA127" s="5"/>
      <c r="AB127" s="5">
        <f t="shared" si="1193"/>
        <v>0</v>
      </c>
      <c r="AC127" s="5"/>
      <c r="AD127" s="5">
        <f t="shared" si="1194"/>
        <v>0</v>
      </c>
      <c r="AE127" s="5"/>
      <c r="AF127" s="5">
        <f t="shared" si="1195"/>
        <v>0</v>
      </c>
      <c r="AG127" s="5"/>
      <c r="AH127" s="5">
        <f t="shared" si="1196"/>
        <v>0</v>
      </c>
      <c r="AI127" s="5"/>
      <c r="AJ127" s="5">
        <f t="shared" si="1197"/>
        <v>0</v>
      </c>
      <c r="AK127" s="5"/>
      <c r="AL127" s="5">
        <f t="shared" si="1198"/>
        <v>0</v>
      </c>
      <c r="AM127" s="5"/>
      <c r="AN127" s="5">
        <f t="shared" si="1199"/>
        <v>0</v>
      </c>
      <c r="AO127" s="5"/>
      <c r="AP127" s="5">
        <f t="shared" si="1200"/>
        <v>0</v>
      </c>
      <c r="AQ127" s="5"/>
      <c r="AR127" s="5">
        <f t="shared" si="1201"/>
        <v>0</v>
      </c>
      <c r="AS127" s="5"/>
      <c r="AT127" s="5">
        <f t="shared" si="1202"/>
        <v>0</v>
      </c>
      <c r="AU127" s="5"/>
      <c r="AV127" s="5">
        <f t="shared" si="1203"/>
        <v>0</v>
      </c>
      <c r="AW127" s="5"/>
      <c r="AX127" s="5">
        <f t="shared" si="1204"/>
        <v>0</v>
      </c>
      <c r="AY127" s="5"/>
      <c r="AZ127" s="5">
        <f t="shared" si="1205"/>
        <v>0</v>
      </c>
      <c r="BA127" s="5"/>
      <c r="BB127" s="5">
        <f t="shared" si="1206"/>
        <v>0</v>
      </c>
      <c r="BC127" s="5"/>
      <c r="BD127" s="5">
        <f t="shared" si="1207"/>
        <v>0</v>
      </c>
      <c r="BE127" s="5"/>
      <c r="BF127" s="5">
        <f t="shared" si="1208"/>
        <v>0</v>
      </c>
      <c r="BG127" s="5">
        <v>4</v>
      </c>
      <c r="BH127" s="5">
        <f t="shared" si="1209"/>
        <v>112923.38399999999</v>
      </c>
      <c r="BI127" s="5"/>
      <c r="BJ127" s="5">
        <f t="shared" si="1210"/>
        <v>0</v>
      </c>
      <c r="BK127" s="5"/>
      <c r="BL127" s="5">
        <f t="shared" si="1211"/>
        <v>0</v>
      </c>
      <c r="BM127" s="5"/>
      <c r="BN127" s="5">
        <f t="shared" si="1212"/>
        <v>0</v>
      </c>
      <c r="BO127" s="5"/>
      <c r="BP127" s="5">
        <f t="shared" si="1213"/>
        <v>0</v>
      </c>
      <c r="BQ127" s="5"/>
      <c r="BR127" s="5">
        <f t="shared" si="1214"/>
        <v>0</v>
      </c>
      <c r="BS127" s="5"/>
      <c r="BT127" s="5">
        <f t="shared" si="1215"/>
        <v>0</v>
      </c>
      <c r="BU127" s="5"/>
      <c r="BV127" s="5">
        <f t="shared" si="1216"/>
        <v>0</v>
      </c>
      <c r="BW127" s="5"/>
      <c r="BX127" s="5">
        <f t="shared" si="1217"/>
        <v>0</v>
      </c>
      <c r="BY127" s="5"/>
      <c r="BZ127" s="5">
        <f t="shared" si="1218"/>
        <v>0</v>
      </c>
      <c r="CA127" s="5"/>
      <c r="CB127" s="5">
        <f t="shared" si="1219"/>
        <v>0</v>
      </c>
      <c r="CC127" s="5"/>
      <c r="CD127" s="5">
        <f t="shared" si="1220"/>
        <v>0</v>
      </c>
      <c r="CE127" s="5"/>
      <c r="CF127" s="5">
        <f t="shared" si="1221"/>
        <v>0</v>
      </c>
      <c r="CG127" s="5"/>
      <c r="CH127" s="5">
        <f t="shared" si="1222"/>
        <v>0</v>
      </c>
      <c r="CI127" s="5"/>
      <c r="CJ127" s="5">
        <f t="shared" si="1223"/>
        <v>0</v>
      </c>
      <c r="CK127" s="5"/>
      <c r="CL127" s="5">
        <f t="shared" si="1224"/>
        <v>0</v>
      </c>
      <c r="CM127" s="5"/>
      <c r="CN127" s="5">
        <f t="shared" si="1225"/>
        <v>0</v>
      </c>
      <c r="CO127" s="5"/>
      <c r="CP127" s="5">
        <f t="shared" si="1226"/>
        <v>0</v>
      </c>
      <c r="CQ127" s="5"/>
      <c r="CR127" s="5">
        <f t="shared" si="1227"/>
        <v>0</v>
      </c>
      <c r="CS127" s="5"/>
      <c r="CT127" s="5">
        <f t="shared" si="1228"/>
        <v>0</v>
      </c>
      <c r="CU127" s="5"/>
      <c r="CV127" s="5">
        <f t="shared" si="1229"/>
        <v>0</v>
      </c>
      <c r="CW127" s="5"/>
      <c r="CX127" s="5">
        <f t="shared" si="1230"/>
        <v>0</v>
      </c>
      <c r="CY127" s="5"/>
      <c r="CZ127" s="5">
        <f t="shared" si="1231"/>
        <v>0</v>
      </c>
      <c r="DA127" s="5"/>
      <c r="DB127" s="5">
        <f t="shared" si="1232"/>
        <v>0</v>
      </c>
      <c r="DC127" s="5"/>
      <c r="DD127" s="5">
        <f t="shared" si="1233"/>
        <v>0</v>
      </c>
      <c r="DE127" s="5"/>
      <c r="DF127" s="5">
        <f t="shared" si="1234"/>
        <v>0</v>
      </c>
      <c r="DG127" s="5"/>
      <c r="DH127" s="5">
        <f t="shared" si="1235"/>
        <v>0</v>
      </c>
      <c r="DI127" s="5"/>
      <c r="DJ127" s="5">
        <f t="shared" si="1236"/>
        <v>0</v>
      </c>
      <c r="DK127" s="5"/>
      <c r="DL127" s="5">
        <f t="shared" si="1237"/>
        <v>0</v>
      </c>
      <c r="DM127" s="5"/>
      <c r="DN127" s="5">
        <f t="shared" si="1238"/>
        <v>0</v>
      </c>
      <c r="DO127" s="9"/>
      <c r="DP127" s="5">
        <f t="shared" si="1239"/>
        <v>0</v>
      </c>
      <c r="DQ127" s="5"/>
      <c r="DR127" s="5">
        <f t="shared" si="1240"/>
        <v>0</v>
      </c>
      <c r="DS127" s="5"/>
      <c r="DT127" s="5">
        <f t="shared" si="1241"/>
        <v>0</v>
      </c>
      <c r="DU127" s="5"/>
      <c r="DV127" s="5">
        <f t="shared" si="1242"/>
        <v>0</v>
      </c>
      <c r="DW127" s="5"/>
      <c r="DX127" s="5">
        <f t="shared" si="1243"/>
        <v>0</v>
      </c>
      <c r="DY127" s="5"/>
      <c r="DZ127" s="5">
        <f t="shared" si="1244"/>
        <v>0</v>
      </c>
      <c r="EA127" s="6"/>
      <c r="EB127" s="5">
        <f t="shared" si="1245"/>
        <v>0</v>
      </c>
      <c r="EC127" s="5"/>
      <c r="ED127" s="5">
        <f t="shared" si="1246"/>
        <v>0</v>
      </c>
      <c r="EE127" s="5"/>
      <c r="EF127" s="5">
        <f t="shared" si="1247"/>
        <v>0</v>
      </c>
      <c r="EG127" s="7">
        <f t="shared" si="1248"/>
        <v>4</v>
      </c>
      <c r="EH127" s="7">
        <f t="shared" si="1248"/>
        <v>112923.38399999999</v>
      </c>
      <c r="EJ127" s="26"/>
    </row>
    <row r="128" spans="1:140" ht="45" x14ac:dyDescent="0.25">
      <c r="A128" s="3"/>
      <c r="B128" s="3">
        <v>86</v>
      </c>
      <c r="C128" s="37" t="s">
        <v>267</v>
      </c>
      <c r="D128" s="30">
        <f t="shared" si="725"/>
        <v>9860</v>
      </c>
      <c r="E128" s="30">
        <v>9959</v>
      </c>
      <c r="F128" s="4">
        <v>2.95</v>
      </c>
      <c r="G128" s="8">
        <v>1</v>
      </c>
      <c r="H128" s="8">
        <v>1</v>
      </c>
      <c r="I128" s="30">
        <v>1.4</v>
      </c>
      <c r="J128" s="30">
        <v>1.68</v>
      </c>
      <c r="K128" s="30">
        <v>2.23</v>
      </c>
      <c r="L128" s="30">
        <v>2.57</v>
      </c>
      <c r="M128" s="5"/>
      <c r="N128" s="5">
        <f t="shared" si="1186"/>
        <v>0</v>
      </c>
      <c r="O128" s="5"/>
      <c r="P128" s="5">
        <f t="shared" si="1187"/>
        <v>0</v>
      </c>
      <c r="Q128" s="5"/>
      <c r="R128" s="5">
        <f t="shared" si="1188"/>
        <v>0</v>
      </c>
      <c r="S128" s="5"/>
      <c r="T128" s="5">
        <f t="shared" si="1189"/>
        <v>0</v>
      </c>
      <c r="U128" s="5"/>
      <c r="V128" s="5">
        <f t="shared" si="1190"/>
        <v>0</v>
      </c>
      <c r="W128" s="5"/>
      <c r="X128" s="5">
        <f t="shared" si="1191"/>
        <v>0</v>
      </c>
      <c r="Y128" s="5"/>
      <c r="Z128" s="5">
        <f t="shared" si="1192"/>
        <v>0</v>
      </c>
      <c r="AA128" s="5"/>
      <c r="AB128" s="5">
        <f t="shared" si="1193"/>
        <v>0</v>
      </c>
      <c r="AC128" s="5"/>
      <c r="AD128" s="5">
        <f t="shared" si="1194"/>
        <v>0</v>
      </c>
      <c r="AE128" s="5"/>
      <c r="AF128" s="5">
        <f t="shared" si="1195"/>
        <v>0</v>
      </c>
      <c r="AG128" s="5"/>
      <c r="AH128" s="5">
        <f t="shared" si="1196"/>
        <v>0</v>
      </c>
      <c r="AI128" s="5"/>
      <c r="AJ128" s="5">
        <f t="shared" si="1197"/>
        <v>0</v>
      </c>
      <c r="AK128" s="5"/>
      <c r="AL128" s="5">
        <f t="shared" si="1198"/>
        <v>0</v>
      </c>
      <c r="AM128" s="5"/>
      <c r="AN128" s="5">
        <f t="shared" si="1199"/>
        <v>0</v>
      </c>
      <c r="AO128" s="5"/>
      <c r="AP128" s="5">
        <f t="shared" si="1200"/>
        <v>0</v>
      </c>
      <c r="AQ128" s="5"/>
      <c r="AR128" s="5">
        <f t="shared" si="1201"/>
        <v>0</v>
      </c>
      <c r="AS128" s="5"/>
      <c r="AT128" s="5">
        <f t="shared" si="1202"/>
        <v>0</v>
      </c>
      <c r="AU128" s="5"/>
      <c r="AV128" s="5">
        <f t="shared" si="1203"/>
        <v>0</v>
      </c>
      <c r="AW128" s="5"/>
      <c r="AX128" s="5">
        <f t="shared" si="1204"/>
        <v>0</v>
      </c>
      <c r="AY128" s="5"/>
      <c r="AZ128" s="5">
        <f t="shared" si="1205"/>
        <v>0</v>
      </c>
      <c r="BA128" s="5"/>
      <c r="BB128" s="5">
        <f t="shared" si="1206"/>
        <v>0</v>
      </c>
      <c r="BC128" s="5"/>
      <c r="BD128" s="5">
        <f t="shared" si="1207"/>
        <v>0</v>
      </c>
      <c r="BE128" s="5"/>
      <c r="BF128" s="5">
        <f t="shared" si="1208"/>
        <v>0</v>
      </c>
      <c r="BG128" s="5"/>
      <c r="BH128" s="5">
        <f t="shared" si="1209"/>
        <v>0</v>
      </c>
      <c r="BI128" s="5"/>
      <c r="BJ128" s="5">
        <f t="shared" si="1210"/>
        <v>0</v>
      </c>
      <c r="BK128" s="5"/>
      <c r="BL128" s="5">
        <f t="shared" si="1211"/>
        <v>0</v>
      </c>
      <c r="BM128" s="5"/>
      <c r="BN128" s="5">
        <f t="shared" si="1212"/>
        <v>0</v>
      </c>
      <c r="BO128" s="5"/>
      <c r="BP128" s="5">
        <f t="shared" si="1213"/>
        <v>0</v>
      </c>
      <c r="BQ128" s="5"/>
      <c r="BR128" s="5">
        <f t="shared" si="1214"/>
        <v>0</v>
      </c>
      <c r="BS128" s="5"/>
      <c r="BT128" s="5">
        <f t="shared" si="1215"/>
        <v>0</v>
      </c>
      <c r="BU128" s="5"/>
      <c r="BV128" s="5">
        <f t="shared" si="1216"/>
        <v>0</v>
      </c>
      <c r="BW128" s="5"/>
      <c r="BX128" s="5">
        <f t="shared" si="1217"/>
        <v>0</v>
      </c>
      <c r="BY128" s="5"/>
      <c r="BZ128" s="5">
        <f t="shared" si="1218"/>
        <v>0</v>
      </c>
      <c r="CA128" s="5"/>
      <c r="CB128" s="5">
        <f t="shared" si="1219"/>
        <v>0</v>
      </c>
      <c r="CC128" s="5"/>
      <c r="CD128" s="5">
        <f t="shared" si="1220"/>
        <v>0</v>
      </c>
      <c r="CE128" s="5"/>
      <c r="CF128" s="5">
        <f t="shared" si="1221"/>
        <v>0</v>
      </c>
      <c r="CG128" s="5"/>
      <c r="CH128" s="5">
        <f t="shared" si="1222"/>
        <v>0</v>
      </c>
      <c r="CI128" s="5"/>
      <c r="CJ128" s="5">
        <f t="shared" si="1223"/>
        <v>0</v>
      </c>
      <c r="CK128" s="5"/>
      <c r="CL128" s="5">
        <f t="shared" si="1224"/>
        <v>0</v>
      </c>
      <c r="CM128" s="5"/>
      <c r="CN128" s="5">
        <f t="shared" si="1225"/>
        <v>0</v>
      </c>
      <c r="CO128" s="5"/>
      <c r="CP128" s="5">
        <f t="shared" si="1226"/>
        <v>0</v>
      </c>
      <c r="CQ128" s="5"/>
      <c r="CR128" s="5">
        <f t="shared" si="1227"/>
        <v>0</v>
      </c>
      <c r="CS128" s="5"/>
      <c r="CT128" s="5">
        <f t="shared" si="1228"/>
        <v>0</v>
      </c>
      <c r="CU128" s="5"/>
      <c r="CV128" s="5">
        <f t="shared" si="1229"/>
        <v>0</v>
      </c>
      <c r="CW128" s="5"/>
      <c r="CX128" s="5">
        <f t="shared" si="1230"/>
        <v>0</v>
      </c>
      <c r="CY128" s="5"/>
      <c r="CZ128" s="5">
        <f t="shared" si="1231"/>
        <v>0</v>
      </c>
      <c r="DA128" s="5"/>
      <c r="DB128" s="5">
        <f t="shared" si="1232"/>
        <v>0</v>
      </c>
      <c r="DC128" s="5"/>
      <c r="DD128" s="5">
        <f t="shared" si="1233"/>
        <v>0</v>
      </c>
      <c r="DE128" s="5"/>
      <c r="DF128" s="5">
        <f t="shared" si="1234"/>
        <v>0</v>
      </c>
      <c r="DG128" s="5"/>
      <c r="DH128" s="5">
        <f t="shared" si="1235"/>
        <v>0</v>
      </c>
      <c r="DI128" s="5"/>
      <c r="DJ128" s="5">
        <f t="shared" si="1236"/>
        <v>0</v>
      </c>
      <c r="DK128" s="5"/>
      <c r="DL128" s="5">
        <f t="shared" si="1237"/>
        <v>0</v>
      </c>
      <c r="DM128" s="5"/>
      <c r="DN128" s="5">
        <f t="shared" si="1238"/>
        <v>0</v>
      </c>
      <c r="DO128" s="9"/>
      <c r="DP128" s="5">
        <f t="shared" si="1239"/>
        <v>0</v>
      </c>
      <c r="DQ128" s="5"/>
      <c r="DR128" s="5">
        <f t="shared" si="1240"/>
        <v>0</v>
      </c>
      <c r="DS128" s="5"/>
      <c r="DT128" s="5">
        <f t="shared" si="1241"/>
        <v>0</v>
      </c>
      <c r="DU128" s="5"/>
      <c r="DV128" s="5">
        <f t="shared" si="1242"/>
        <v>0</v>
      </c>
      <c r="DW128" s="5"/>
      <c r="DX128" s="5">
        <f t="shared" si="1243"/>
        <v>0</v>
      </c>
      <c r="DY128" s="5"/>
      <c r="DZ128" s="5">
        <f t="shared" si="1244"/>
        <v>0</v>
      </c>
      <c r="EA128" s="6"/>
      <c r="EB128" s="5">
        <f t="shared" si="1245"/>
        <v>0</v>
      </c>
      <c r="EC128" s="5"/>
      <c r="ED128" s="5">
        <f t="shared" si="1246"/>
        <v>0</v>
      </c>
      <c r="EE128" s="5"/>
      <c r="EF128" s="5">
        <f t="shared" si="1247"/>
        <v>0</v>
      </c>
      <c r="EG128" s="7">
        <f t="shared" si="1248"/>
        <v>0</v>
      </c>
      <c r="EH128" s="7">
        <f t="shared" si="1248"/>
        <v>0</v>
      </c>
      <c r="EJ128" s="26"/>
    </row>
    <row r="129" spans="1:140" s="27" customFormat="1" ht="14.25" x14ac:dyDescent="0.2">
      <c r="A129" s="51">
        <v>31</v>
      </c>
      <c r="B129" s="51"/>
      <c r="C129" s="45" t="s">
        <v>268</v>
      </c>
      <c r="D129" s="52">
        <f t="shared" si="725"/>
        <v>9860</v>
      </c>
      <c r="E129" s="52">
        <v>9959</v>
      </c>
      <c r="F129" s="53">
        <v>0.92</v>
      </c>
      <c r="G129" s="54">
        <v>1</v>
      </c>
      <c r="H129" s="54">
        <v>1</v>
      </c>
      <c r="I129" s="52">
        <v>1.4</v>
      </c>
      <c r="J129" s="52">
        <v>1.68</v>
      </c>
      <c r="K129" s="52">
        <v>2.23</v>
      </c>
      <c r="L129" s="52">
        <v>2.57</v>
      </c>
      <c r="M129" s="49">
        <f>SUM(M130:M135)</f>
        <v>0</v>
      </c>
      <c r="N129" s="49">
        <f t="shared" ref="N129:BY129" si="1249">SUM(N130:N135)</f>
        <v>0</v>
      </c>
      <c r="O129" s="49">
        <f t="shared" si="1249"/>
        <v>0</v>
      </c>
      <c r="P129" s="49">
        <f t="shared" si="1249"/>
        <v>0</v>
      </c>
      <c r="Q129" s="49">
        <f t="shared" si="1249"/>
        <v>42</v>
      </c>
      <c r="R129" s="49">
        <f t="shared" si="1249"/>
        <v>442836.8</v>
      </c>
      <c r="S129" s="49">
        <f t="shared" si="1249"/>
        <v>318</v>
      </c>
      <c r="T129" s="49">
        <f t="shared" si="1249"/>
        <v>6372698.3249999993</v>
      </c>
      <c r="U129" s="49">
        <f t="shared" si="1249"/>
        <v>0</v>
      </c>
      <c r="V129" s="49">
        <f t="shared" si="1249"/>
        <v>0</v>
      </c>
      <c r="W129" s="49">
        <f t="shared" si="1249"/>
        <v>0</v>
      </c>
      <c r="X129" s="49">
        <f t="shared" si="1249"/>
        <v>0</v>
      </c>
      <c r="Y129" s="49">
        <f t="shared" si="1249"/>
        <v>0</v>
      </c>
      <c r="Z129" s="49">
        <f t="shared" si="1249"/>
        <v>0</v>
      </c>
      <c r="AA129" s="49">
        <f t="shared" si="1249"/>
        <v>0</v>
      </c>
      <c r="AB129" s="49">
        <f t="shared" si="1249"/>
        <v>0</v>
      </c>
      <c r="AC129" s="49">
        <f t="shared" si="1249"/>
        <v>0</v>
      </c>
      <c r="AD129" s="49">
        <f t="shared" si="1249"/>
        <v>0</v>
      </c>
      <c r="AE129" s="49">
        <f t="shared" si="1249"/>
        <v>0</v>
      </c>
      <c r="AF129" s="49">
        <f t="shared" si="1249"/>
        <v>0</v>
      </c>
      <c r="AG129" s="49">
        <f t="shared" si="1249"/>
        <v>0</v>
      </c>
      <c r="AH129" s="49">
        <f t="shared" si="1249"/>
        <v>0</v>
      </c>
      <c r="AI129" s="49">
        <f t="shared" si="1249"/>
        <v>0</v>
      </c>
      <c r="AJ129" s="49">
        <f t="shared" si="1249"/>
        <v>0</v>
      </c>
      <c r="AK129" s="49">
        <f t="shared" si="1249"/>
        <v>539</v>
      </c>
      <c r="AL129" s="49">
        <f t="shared" si="1249"/>
        <v>6983480.981399999</v>
      </c>
      <c r="AM129" s="49">
        <f t="shared" si="1249"/>
        <v>0</v>
      </c>
      <c r="AN129" s="49">
        <f t="shared" si="1249"/>
        <v>0</v>
      </c>
      <c r="AO129" s="49">
        <f t="shared" si="1249"/>
        <v>0</v>
      </c>
      <c r="AP129" s="49">
        <f t="shared" si="1249"/>
        <v>0</v>
      </c>
      <c r="AQ129" s="49">
        <f t="shared" si="1249"/>
        <v>0</v>
      </c>
      <c r="AR129" s="49">
        <f t="shared" si="1249"/>
        <v>0</v>
      </c>
      <c r="AS129" s="49">
        <f t="shared" si="1249"/>
        <v>0</v>
      </c>
      <c r="AT129" s="49">
        <f t="shared" si="1249"/>
        <v>0</v>
      </c>
      <c r="AU129" s="49">
        <f t="shared" si="1249"/>
        <v>0</v>
      </c>
      <c r="AV129" s="49">
        <f t="shared" si="1249"/>
        <v>0</v>
      </c>
      <c r="AW129" s="49">
        <f t="shared" si="1249"/>
        <v>2</v>
      </c>
      <c r="AX129" s="49">
        <f t="shared" si="1249"/>
        <v>24632.796999999999</v>
      </c>
      <c r="AY129" s="49">
        <f t="shared" si="1249"/>
        <v>51</v>
      </c>
      <c r="AZ129" s="49">
        <f t="shared" si="1249"/>
        <v>591602.28749999998</v>
      </c>
      <c r="BA129" s="49">
        <f t="shared" si="1249"/>
        <v>0</v>
      </c>
      <c r="BB129" s="49">
        <f t="shared" si="1249"/>
        <v>0</v>
      </c>
      <c r="BC129" s="49">
        <f t="shared" si="1249"/>
        <v>0</v>
      </c>
      <c r="BD129" s="49">
        <f t="shared" si="1249"/>
        <v>0</v>
      </c>
      <c r="BE129" s="49">
        <f t="shared" si="1249"/>
        <v>0</v>
      </c>
      <c r="BF129" s="49">
        <f t="shared" si="1249"/>
        <v>0</v>
      </c>
      <c r="BG129" s="49">
        <f t="shared" si="1249"/>
        <v>1122</v>
      </c>
      <c r="BH129" s="49">
        <f t="shared" si="1249"/>
        <v>13406192.1875</v>
      </c>
      <c r="BI129" s="49">
        <f t="shared" si="1249"/>
        <v>0</v>
      </c>
      <c r="BJ129" s="49">
        <f t="shared" si="1249"/>
        <v>0</v>
      </c>
      <c r="BK129" s="49">
        <f t="shared" si="1249"/>
        <v>500</v>
      </c>
      <c r="BL129" s="49">
        <f t="shared" si="1249"/>
        <v>5362476.875</v>
      </c>
      <c r="BM129" s="49">
        <f t="shared" si="1249"/>
        <v>0</v>
      </c>
      <c r="BN129" s="49">
        <f t="shared" si="1249"/>
        <v>0</v>
      </c>
      <c r="BO129" s="49">
        <f t="shared" si="1249"/>
        <v>0</v>
      </c>
      <c r="BP129" s="49">
        <f t="shared" si="1249"/>
        <v>0</v>
      </c>
      <c r="BQ129" s="49">
        <f t="shared" si="1249"/>
        <v>0</v>
      </c>
      <c r="BR129" s="49">
        <f t="shared" si="1249"/>
        <v>0</v>
      </c>
      <c r="BS129" s="49">
        <f t="shared" si="1249"/>
        <v>0</v>
      </c>
      <c r="BT129" s="49">
        <f t="shared" si="1249"/>
        <v>0</v>
      </c>
      <c r="BU129" s="49">
        <f t="shared" si="1249"/>
        <v>0</v>
      </c>
      <c r="BV129" s="49">
        <f t="shared" si="1249"/>
        <v>0</v>
      </c>
      <c r="BW129" s="49">
        <f t="shared" si="1249"/>
        <v>0</v>
      </c>
      <c r="BX129" s="49">
        <f t="shared" si="1249"/>
        <v>0</v>
      </c>
      <c r="BY129" s="49">
        <f t="shared" si="1249"/>
        <v>0</v>
      </c>
      <c r="BZ129" s="49">
        <f t="shared" ref="BZ129:EH129" si="1250">SUM(BZ130:BZ135)</f>
        <v>0</v>
      </c>
      <c r="CA129" s="49">
        <f t="shared" si="1250"/>
        <v>0</v>
      </c>
      <c r="CB129" s="49">
        <f t="shared" si="1250"/>
        <v>0</v>
      </c>
      <c r="CC129" s="49">
        <f t="shared" si="1250"/>
        <v>0</v>
      </c>
      <c r="CD129" s="49">
        <f t="shared" si="1250"/>
        <v>0</v>
      </c>
      <c r="CE129" s="49">
        <f t="shared" si="1250"/>
        <v>0</v>
      </c>
      <c r="CF129" s="49">
        <f t="shared" si="1250"/>
        <v>0</v>
      </c>
      <c r="CG129" s="49">
        <f t="shared" si="1250"/>
        <v>0</v>
      </c>
      <c r="CH129" s="49">
        <f t="shared" si="1250"/>
        <v>0</v>
      </c>
      <c r="CI129" s="49">
        <f t="shared" si="1250"/>
        <v>0</v>
      </c>
      <c r="CJ129" s="49">
        <f t="shared" si="1250"/>
        <v>0</v>
      </c>
      <c r="CK129" s="49">
        <f t="shared" si="1250"/>
        <v>605</v>
      </c>
      <c r="CL129" s="49">
        <f t="shared" si="1250"/>
        <v>8507310.0875000004</v>
      </c>
      <c r="CM129" s="49">
        <f t="shared" si="1250"/>
        <v>0</v>
      </c>
      <c r="CN129" s="49">
        <f t="shared" si="1250"/>
        <v>0</v>
      </c>
      <c r="CO129" s="49">
        <f t="shared" si="1250"/>
        <v>63</v>
      </c>
      <c r="CP129" s="49">
        <f t="shared" si="1250"/>
        <v>802641.7</v>
      </c>
      <c r="CQ129" s="49">
        <v>0</v>
      </c>
      <c r="CR129" s="49">
        <f t="shared" si="1250"/>
        <v>0</v>
      </c>
      <c r="CS129" s="49">
        <f t="shared" si="1250"/>
        <v>0</v>
      </c>
      <c r="CT129" s="49">
        <f t="shared" si="1250"/>
        <v>0</v>
      </c>
      <c r="CU129" s="49">
        <f t="shared" si="1250"/>
        <v>0</v>
      </c>
      <c r="CV129" s="49">
        <f t="shared" si="1250"/>
        <v>0</v>
      </c>
      <c r="CW129" s="49">
        <f t="shared" si="1250"/>
        <v>0</v>
      </c>
      <c r="CX129" s="49">
        <f t="shared" si="1250"/>
        <v>0</v>
      </c>
      <c r="CY129" s="49">
        <f t="shared" si="1250"/>
        <v>0</v>
      </c>
      <c r="CZ129" s="49">
        <f t="shared" si="1250"/>
        <v>0</v>
      </c>
      <c r="DA129" s="49">
        <f t="shared" si="1250"/>
        <v>0</v>
      </c>
      <c r="DB129" s="49">
        <f t="shared" si="1250"/>
        <v>0</v>
      </c>
      <c r="DC129" s="49">
        <f t="shared" si="1250"/>
        <v>0</v>
      </c>
      <c r="DD129" s="49">
        <f t="shared" si="1250"/>
        <v>0</v>
      </c>
      <c r="DE129" s="49">
        <f t="shared" si="1250"/>
        <v>0</v>
      </c>
      <c r="DF129" s="49">
        <f t="shared" si="1250"/>
        <v>0</v>
      </c>
      <c r="DG129" s="49">
        <f t="shared" si="1250"/>
        <v>0</v>
      </c>
      <c r="DH129" s="49">
        <f t="shared" si="1250"/>
        <v>0</v>
      </c>
      <c r="DI129" s="49">
        <f t="shared" si="1250"/>
        <v>0</v>
      </c>
      <c r="DJ129" s="49">
        <f t="shared" si="1250"/>
        <v>0</v>
      </c>
      <c r="DK129" s="49">
        <f t="shared" si="1250"/>
        <v>0</v>
      </c>
      <c r="DL129" s="49">
        <f t="shared" si="1250"/>
        <v>0</v>
      </c>
      <c r="DM129" s="49">
        <f t="shared" si="1250"/>
        <v>50</v>
      </c>
      <c r="DN129" s="49">
        <f t="shared" si="1250"/>
        <v>631042.43999999994</v>
      </c>
      <c r="DO129" s="49">
        <f t="shared" si="1250"/>
        <v>166</v>
      </c>
      <c r="DP129" s="49">
        <f t="shared" si="1250"/>
        <v>1944330.3250000002</v>
      </c>
      <c r="DQ129" s="49">
        <f t="shared" si="1250"/>
        <v>0</v>
      </c>
      <c r="DR129" s="49">
        <f t="shared" si="1250"/>
        <v>0</v>
      </c>
      <c r="DS129" s="49">
        <f t="shared" si="1250"/>
        <v>0</v>
      </c>
      <c r="DT129" s="49">
        <f t="shared" si="1250"/>
        <v>0</v>
      </c>
      <c r="DU129" s="49">
        <f t="shared" si="1250"/>
        <v>0</v>
      </c>
      <c r="DV129" s="49">
        <f t="shared" si="1250"/>
        <v>0</v>
      </c>
      <c r="DW129" s="49">
        <f t="shared" si="1250"/>
        <v>0</v>
      </c>
      <c r="DX129" s="49">
        <f t="shared" si="1250"/>
        <v>0</v>
      </c>
      <c r="DY129" s="49">
        <f t="shared" si="1250"/>
        <v>0</v>
      </c>
      <c r="DZ129" s="49">
        <f t="shared" si="1250"/>
        <v>0</v>
      </c>
      <c r="EA129" s="50">
        <f t="shared" si="1250"/>
        <v>0</v>
      </c>
      <c r="EB129" s="49">
        <f t="shared" si="1250"/>
        <v>0</v>
      </c>
      <c r="EC129" s="9">
        <f t="shared" si="1250"/>
        <v>0</v>
      </c>
      <c r="ED129" s="9">
        <f t="shared" si="1250"/>
        <v>0</v>
      </c>
      <c r="EE129" s="49">
        <f t="shared" si="1250"/>
        <v>0</v>
      </c>
      <c r="EF129" s="49">
        <f t="shared" si="1250"/>
        <v>0</v>
      </c>
      <c r="EG129" s="49">
        <f t="shared" si="1250"/>
        <v>3458</v>
      </c>
      <c r="EH129" s="49">
        <f t="shared" si="1250"/>
        <v>45069244.8059</v>
      </c>
      <c r="EJ129" s="28"/>
    </row>
    <row r="130" spans="1:140" ht="27.75" customHeight="1" x14ac:dyDescent="0.25">
      <c r="A130" s="3"/>
      <c r="B130" s="3">
        <v>87</v>
      </c>
      <c r="C130" s="34" t="s">
        <v>269</v>
      </c>
      <c r="D130" s="30">
        <f t="shared" si="725"/>
        <v>9860</v>
      </c>
      <c r="E130" s="30">
        <v>9959</v>
      </c>
      <c r="F130" s="4">
        <v>0.89</v>
      </c>
      <c r="G130" s="8">
        <v>1</v>
      </c>
      <c r="H130" s="8">
        <v>1</v>
      </c>
      <c r="I130" s="30">
        <v>1.4</v>
      </c>
      <c r="J130" s="30">
        <v>1.68</v>
      </c>
      <c r="K130" s="30">
        <v>2.23</v>
      </c>
      <c r="L130" s="30">
        <v>2.57</v>
      </c>
      <c r="M130" s="5">
        <v>0</v>
      </c>
      <c r="N130" s="5">
        <f t="shared" ref="N130:N135" si="1251">SUM(M130/12*9*$D130*$F130*$G130*$I130*N$12)+SUM(M130/12*3*$E130*$F130*$G130*$I130*N$12)</f>
        <v>0</v>
      </c>
      <c r="O130" s="5"/>
      <c r="P130" s="5">
        <f t="shared" ref="P130:P135" si="1252">SUM(O130/12*9*$D130*$F130*$G130*$I130*P$12)+SUM(O130/12*3*$E130*$F130*$G130*$I130*P$12)</f>
        <v>0</v>
      </c>
      <c r="Q130" s="5"/>
      <c r="R130" s="5">
        <f t="shared" ref="R130:R135" si="1253">SUM(Q130/12*9*$D130*$F130*$G130*$I130*R$12)+SUM(Q130/12*3*$E130*$F130*$G130*$I130*R$12)</f>
        <v>0</v>
      </c>
      <c r="S130" s="5">
        <v>0</v>
      </c>
      <c r="T130" s="5">
        <f t="shared" ref="T130:T135" si="1254">SUM(S130/12*9*$D130*$F130*$G130*$I130*T$12)+SUM(S130/12*3*$E130*$F130*$G130*$I130*T$12)</f>
        <v>0</v>
      </c>
      <c r="U130" s="5">
        <v>0</v>
      </c>
      <c r="V130" s="5">
        <f t="shared" ref="V130:V135" si="1255">SUM(U130/12*9*$D130*$F130*$G130*$I130*V$12)+SUM(U130/12*3*$E130*$F130*$G130*$I130*V$12)</f>
        <v>0</v>
      </c>
      <c r="W130" s="5">
        <v>0</v>
      </c>
      <c r="X130" s="5">
        <f t="shared" ref="X130:X135" si="1256">SUM(W130/12*9*$D130*$F130*$G130*$I130*X$12)+SUM(W130/12*3*$E130*$F130*$G130*$I130*X$12)</f>
        <v>0</v>
      </c>
      <c r="Y130" s="5">
        <v>0</v>
      </c>
      <c r="Z130" s="5">
        <f t="shared" ref="Z130:Z135" si="1257">SUM(Y130/12*9*$D130*$F130*$G130*$J130*Z$12)+SUM(Y130/12*3*$E130*$F130*$G130*$J130*Z$12)</f>
        <v>0</v>
      </c>
      <c r="AA130" s="5"/>
      <c r="AB130" s="5">
        <f t="shared" ref="AB130:AB135" si="1258">SUM(AA130/12*9*$D130*$F130*$G130*$I130*AB$12)+SUM(AA130/12*3*$E130*$F130*$G130*$I130*AB$12)</f>
        <v>0</v>
      </c>
      <c r="AC130" s="5">
        <v>0</v>
      </c>
      <c r="AD130" s="5">
        <f t="shared" ref="AD130:AD135" si="1259">SUM(AC130/12*9*$D130*$F130*$G130*$J130*AD$12)+SUM(AC130/12*3*$E130*$F130*$G130*$J130*AD$12)</f>
        <v>0</v>
      </c>
      <c r="AE130" s="5">
        <v>0</v>
      </c>
      <c r="AF130" s="5">
        <f t="shared" ref="AF130:AF135" si="1260">SUM(AE130/12*9*$D130*$F130*$G130*$J130*AF$12)+SUM(AE130/12*3*$E130*$F130*$G130*$J130*AF$12)</f>
        <v>0</v>
      </c>
      <c r="AG130" s="5">
        <v>0</v>
      </c>
      <c r="AH130" s="5">
        <f t="shared" ref="AH130:AH135" si="1261">SUM(AG130/12*9*$D130*$F130*$G130*$J130*AH$12)+SUM(AG130/12*3*$E130*$F130*$G130*$J130*AH$12)</f>
        <v>0</v>
      </c>
      <c r="AI130" s="5">
        <v>0</v>
      </c>
      <c r="AJ130" s="5">
        <f t="shared" ref="AJ130:AJ135" si="1262">SUM(AI130/12*9*$D130*$F130*$G130*$J130*AJ$12)+SUM(AI130/12*3*$E130*$F130*$G130*$J130*AJ$12)</f>
        <v>0</v>
      </c>
      <c r="AK130" s="5"/>
      <c r="AL130" s="5">
        <f t="shared" ref="AL130:AL135" si="1263">SUM(AK130/12*9*$D130*$F130*$G130*$J130*AL$12)+SUM(AK130/12*3*$E130*$F130*$G130*$J130*AL$12)</f>
        <v>0</v>
      </c>
      <c r="AM130" s="5">
        <v>0</v>
      </c>
      <c r="AN130" s="5">
        <f t="shared" ref="AN130:AN135" si="1264">SUM(AM130/12*9*$D130*$F130*$G130*$J130*AN$12)+SUM(AM130/12*3*$E130*$F130*$G130*$J130*AN$12)</f>
        <v>0</v>
      </c>
      <c r="AO130" s="5">
        <v>0</v>
      </c>
      <c r="AP130" s="5">
        <f t="shared" ref="AP130:AP135" si="1265">SUM(AO130/12*9*$D130*$F130*$G130*$I130*AP$12)+SUM(AO130/12*3*$E130*$F130*$G130*$I130*AP$12)</f>
        <v>0</v>
      </c>
      <c r="AQ130" s="5"/>
      <c r="AR130" s="5">
        <f t="shared" ref="AR130:AR135" si="1266">SUM(AQ130/12*9*$D130*$F130*$G130*$I130*AR$12)+SUM(AQ130/12*3*$E130*$F130*$G130*$I130*AR$12)</f>
        <v>0</v>
      </c>
      <c r="AS130" s="5"/>
      <c r="AT130" s="5">
        <f t="shared" ref="AT130:AT135" si="1267">SUM(AS130/12*9*$D130*$F130*$G130*$I130*AT$12)+SUM(AS130/12*3*$E130*$F130*$G130*$I130*AT$12)</f>
        <v>0</v>
      </c>
      <c r="AU130" s="5"/>
      <c r="AV130" s="5">
        <f t="shared" ref="AV130:AV135" si="1268">SUM(AU130/12*9*$D130*$F130*$G130*$J130*AV$12)+SUM(AU130/12*3*$E130*$F130*$G130*$J130*AV$12)</f>
        <v>0</v>
      </c>
      <c r="AW130" s="5">
        <v>2</v>
      </c>
      <c r="AX130" s="5">
        <f t="shared" ref="AX130:AX135" si="1269">SUM(AW130/12*9*$D130*$F130*$G130*$I130*AX$12)+SUM(AW130/12*3*$E130*$F130*$G130*$I130*AX$12)</f>
        <v>24632.796999999999</v>
      </c>
      <c r="AY130" s="5"/>
      <c r="AZ130" s="5">
        <f t="shared" ref="AZ130:AZ135" si="1270">SUM(AY130/12*9*$D130*$F130*$G130*$I130*AZ$12)+SUM(AY130/12*3*$E130*$F130*$G130*$I130*AZ$12)</f>
        <v>0</v>
      </c>
      <c r="BA130" s="5"/>
      <c r="BB130" s="5">
        <f t="shared" ref="BB130:BB135" si="1271">SUM(BA130/12*9*$D130*$F130*$G130*$I130*BB$12)+SUM(BA130/12*3*$E130*$F130*$G130*$I130*BB$12)</f>
        <v>0</v>
      </c>
      <c r="BC130" s="5"/>
      <c r="BD130" s="5">
        <f t="shared" ref="BD130:BD135" si="1272">SUM(BC130/12*9*$D130*$F130*$G130*$I130*BD$12)+SUM(BC130/12*3*$E130*$F130*$G130*$I130*BD$12)</f>
        <v>0</v>
      </c>
      <c r="BE130" s="5"/>
      <c r="BF130" s="5">
        <f t="shared" ref="BF130:BF135" si="1273">SUM(BE130/12*9*$D130*$F130*$G130*$I130*BF$12)+SUM(BE130/12*3*$E130*$F130*$G130*$I130*BF$12)</f>
        <v>0</v>
      </c>
      <c r="BG130" s="5">
        <v>0</v>
      </c>
      <c r="BH130" s="5">
        <f t="shared" ref="BH130:BH135" si="1274">SUM(BG130/12*9*$D130*$F130*$G130*$I130*BH$12)+SUM(BG130/12*3*$E130*$F130*$G130*$I130*BH$12)</f>
        <v>0</v>
      </c>
      <c r="BI130" s="5"/>
      <c r="BJ130" s="5">
        <f t="shared" ref="BJ130:BJ135" si="1275">SUM(BI130/12*9*$D130*$F130*$G130*$I130*BJ$12)+SUM(BI130/12*3*$E130*$F130*$G130*$I130*BJ$12)</f>
        <v>0</v>
      </c>
      <c r="BK130" s="5"/>
      <c r="BL130" s="5">
        <f t="shared" ref="BL130:BL135" si="1276">SUM(BK130/12*9*$D130*$F130*$G130*$I130*BL$12)+SUM(BK130/12*3*$E130*$F130*$G130*$I130*BL$12)</f>
        <v>0</v>
      </c>
      <c r="BM130" s="5"/>
      <c r="BN130" s="5">
        <f t="shared" ref="BN130:BN135" si="1277">SUM(BM130/12*9*$D130*$F130*$G130*$I130*BN$12)+SUM(BM130/12*3*$E130*$F130*$G130*$I130*BN$12)</f>
        <v>0</v>
      </c>
      <c r="BO130" s="5"/>
      <c r="BP130" s="5">
        <f t="shared" ref="BP130:BP135" si="1278">SUM(BO130/12*9*$D130*$F130*$G130*$I130*BP$12)+SUM(BO130/12*3*$E130*$F130*$G130*$I130*BP$12)</f>
        <v>0</v>
      </c>
      <c r="BQ130" s="5"/>
      <c r="BR130" s="5">
        <f t="shared" ref="BR130:BR135" si="1279">SUM(BQ130/12*9*$D130*$F130*$G130*$I130*BR$12)+SUM(BQ130/12*3*$E130*$F130*$G130*$I130*BR$12)</f>
        <v>0</v>
      </c>
      <c r="BS130" s="5">
        <v>0</v>
      </c>
      <c r="BT130" s="5">
        <f t="shared" ref="BT130:BT135" si="1280">SUM(BS130/12*9*$D130*$F130*$G130*$I130*BT$12)+SUM(BS130/12*3*$E130*$F130*$G130*$I130*BT$12)</f>
        <v>0</v>
      </c>
      <c r="BU130" s="5">
        <v>0</v>
      </c>
      <c r="BV130" s="5">
        <f t="shared" ref="BV130:BV135" si="1281">SUM(BU130/12*9*$D130*$F130*$G130*$I130*BV$12)+SUM(BU130/12*3*$E130*$F130*$G130*$I130*BV$12)</f>
        <v>0</v>
      </c>
      <c r="BW130" s="5">
        <v>0</v>
      </c>
      <c r="BX130" s="5">
        <f t="shared" ref="BX130:BX135" si="1282">SUM(BW130/12*9*$D130*$F130*$G130*$J130*BX$12)+SUM(BW130/12*3*$E130*$F130*$G130*$J130*BX$12)</f>
        <v>0</v>
      </c>
      <c r="BY130" s="5"/>
      <c r="BZ130" s="5">
        <f t="shared" ref="BZ130:BZ135" si="1283">SUM(BY130/12*9*$D130*$F130*$G130*$I130*BZ$12)+SUM(BY130/12*3*$E130*$F130*$G130*$I130*BZ$12)</f>
        <v>0</v>
      </c>
      <c r="CA130" s="5"/>
      <c r="CB130" s="5">
        <f t="shared" ref="CB130:CB135" si="1284">SUM(CA130/12*9*$D130*$F130*$G130*$I130*CB$12)+SUM(CA130/12*3*$E130*$F130*$G130*$I130*CB$12)</f>
        <v>0</v>
      </c>
      <c r="CC130" s="5"/>
      <c r="CD130" s="5">
        <f t="shared" ref="CD130:CD135" si="1285">SUM(CC130/12*9*$D130*$F130*$G130*$I130*CD$12)+SUM(CC130/12*3*$E130*$F130*$G130*$I130*CD$12)</f>
        <v>0</v>
      </c>
      <c r="CE130" s="5">
        <v>0</v>
      </c>
      <c r="CF130" s="5">
        <f t="shared" ref="CF130:CF135" si="1286">SUM(CE130/12*9*$D130*$F130*$G130*$J130*CF$12)+SUM(CE130/12*3*$E130*$F130*$G130*$J130*CF$12)</f>
        <v>0</v>
      </c>
      <c r="CG130" s="5"/>
      <c r="CH130" s="5">
        <f t="shared" ref="CH130:CH135" si="1287">SUM(CG130/12*9*$D130*$F130*$G130*$J130*CH$12)+SUM(CG130/12*3*$E130*$F130*$G130*$J130*CH$12)</f>
        <v>0</v>
      </c>
      <c r="CI130" s="5"/>
      <c r="CJ130" s="5">
        <f t="shared" ref="CJ130:CJ135" si="1288">SUM(CI130/12*9*$D130*$F130*$G130*$I130*CJ$12)+SUM(CI130/12*3*$E130*$F130*$G130*$I130*CJ$12)</f>
        <v>0</v>
      </c>
      <c r="CK130" s="5"/>
      <c r="CL130" s="5">
        <f t="shared" ref="CL130:CL135" si="1289">SUM(CK130/12*9*$D130*$F130*$G130*$I130*CL$12)+SUM(CK130/12*3*$E130*$F130*$G130*$I130*CL$12)</f>
        <v>0</v>
      </c>
      <c r="CM130" s="5">
        <v>0</v>
      </c>
      <c r="CN130" s="5">
        <f t="shared" ref="CN130:CN135" si="1290">SUM(CM130/12*9*$D130*$F130*$G130*$I130*CN$12)+SUM(CM130/12*3*$E130*$F130*$G130*$I130*CN$12)</f>
        <v>0</v>
      </c>
      <c r="CO130" s="5">
        <v>0</v>
      </c>
      <c r="CP130" s="5">
        <f t="shared" ref="CP130:CP135" si="1291">SUM(CO130/12*9*$D130*$F130*$G130*$I130*CP$12)+SUM(CO130/12*3*$E130*$F130*$G130*$I130*CP$12)</f>
        <v>0</v>
      </c>
      <c r="CQ130" s="5"/>
      <c r="CR130" s="5">
        <f t="shared" ref="CR130:CR135" si="1292">SUM(CQ130/12*9*$D130*$F130*$G130*$I130*CR$12)+SUM(CQ130/12*3*$E130*$F130*$G130*$I130*CR$12)</f>
        <v>0</v>
      </c>
      <c r="CS130" s="5"/>
      <c r="CT130" s="5">
        <f t="shared" ref="CT130:CT135" si="1293">SUM(CS130/12*9*$D130*$F130*$G130*$I130*CT$12)+SUM(CS130/12*3*$E130*$F130*$G130*$I130*CT$12)</f>
        <v>0</v>
      </c>
      <c r="CU130" s="5"/>
      <c r="CV130" s="5">
        <f t="shared" ref="CV130:CV135" si="1294">SUM(CU130/12*9*$D130*$F130*$G130*$I130*CV$12)+SUM(CU130/12*3*$E130*$F130*$G130*$I130*CV$12)</f>
        <v>0</v>
      </c>
      <c r="CW130" s="5"/>
      <c r="CX130" s="5">
        <f t="shared" ref="CX130:CX135" si="1295">SUM(CW130/12*9*$D130*$F130*$G130*$I130*CX$12)+SUM(CW130/12*3*$E130*$F130*$G130*$I130*CX$12)</f>
        <v>0</v>
      </c>
      <c r="CY130" s="5"/>
      <c r="CZ130" s="5">
        <f t="shared" ref="CZ130:CZ135" si="1296">SUM(CY130/12*9*$D130*$F130*$G130*$I130*CZ$12)+SUM(CY130/12*3*$E130*$F130*$G130*$I130*CZ$12)</f>
        <v>0</v>
      </c>
      <c r="DA130" s="5"/>
      <c r="DB130" s="5">
        <f t="shared" ref="DB130:DB135" si="1297">SUM(DA130/12*9*$D130*$F130*$G130*$J130*DB$12)+SUM(DA130/12*3*$E130*$F130*$G130*$J130*DB$12)</f>
        <v>0</v>
      </c>
      <c r="DC130" s="5">
        <v>0</v>
      </c>
      <c r="DD130" s="5">
        <f t="shared" ref="DD130:DD135" si="1298">SUM(DC130/12*9*$D130*$F130*$G130*$J130*DD$12)+SUM(DC130/12*3*$E130*$F130*$G130*$J130*DD$12)</f>
        <v>0</v>
      </c>
      <c r="DE130" s="5">
        <v>0</v>
      </c>
      <c r="DF130" s="5">
        <f t="shared" ref="DF130:DF135" si="1299">SUM(DE130/12*9*$D130*$F130*$G130*$I130*DF$12)+SUM(DE130/12*3*$E130*$F130*$G130*$I130*DF$12)</f>
        <v>0</v>
      </c>
      <c r="DG130" s="5">
        <v>0</v>
      </c>
      <c r="DH130" s="5">
        <f t="shared" ref="DH130:DH135" si="1300">SUM(DG130/12*9*$D130*$F130*$G130*$J130*DH$12)+SUM(DG130/12*3*$E130*$F130*$G130*$J130*DH$12)</f>
        <v>0</v>
      </c>
      <c r="DI130" s="5"/>
      <c r="DJ130" s="5">
        <f t="shared" ref="DJ130:DJ135" si="1301">SUM(DI130/12*9*$D130*$F130*$G130*$J130*DJ$12)+SUM(DI130/12*3*$E130*$F130*$G130*$J130*DJ$12)</f>
        <v>0</v>
      </c>
      <c r="DK130" s="5">
        <v>0</v>
      </c>
      <c r="DL130" s="5">
        <f t="shared" ref="DL130:DL135" si="1302">SUM(DK130/12*9*$D130*$F130*$G130*$J130*DL$12)+SUM(DK130/12*3*$E130*$F130*$G130*$J130*DL$12)</f>
        <v>0</v>
      </c>
      <c r="DM130" s="5"/>
      <c r="DN130" s="5">
        <f t="shared" ref="DN130:DN135" si="1303">SUM(DM130/12*9*$D130*$F130*$G130*$J130*DN$12)+SUM(DM130/12*3*$E130*$F130*$G130*$J130*DN$12)</f>
        <v>0</v>
      </c>
      <c r="DO130" s="5"/>
      <c r="DP130" s="5">
        <f t="shared" ref="DP130:DP135" si="1304">SUM(DO130/12*9*$D130*$F130*$G130*$I130*DP$12)+SUM(DO130/12*3*$E130*$F130*$G130*$I130*DP$12)</f>
        <v>0</v>
      </c>
      <c r="DQ130" s="5">
        <v>0</v>
      </c>
      <c r="DR130" s="5">
        <f t="shared" ref="DR130:DR135" si="1305">SUM(DQ130/12*9*$D130*$F130*$G130*$I130*DR$12)+SUM(DQ130/12*3*$E130*$F130*$G130*$I130*DR$12)</f>
        <v>0</v>
      </c>
      <c r="DS130" s="5"/>
      <c r="DT130" s="5">
        <f t="shared" ref="DT130:DT135" si="1306">SUM(DS130/12*9*$D130*$F130*$G130*$J130*DT$12)+SUM(DS130/12*3*$E130*$F130*$G130*$J130*DT$12)</f>
        <v>0</v>
      </c>
      <c r="DU130" s="5"/>
      <c r="DV130" s="5">
        <f t="shared" ref="DV130:DV135" si="1307">SUM(DU130/12*9*$D130*$F130*$G130*$J130*DV$12)+SUM(DU130/12*3*$E130*$F130*$G130*$J130*DV$12)</f>
        <v>0</v>
      </c>
      <c r="DW130" s="5">
        <v>0</v>
      </c>
      <c r="DX130" s="5">
        <f t="shared" ref="DX130:DX135" si="1308">SUM(DW130/12*9*$D130*$F130*$G130*$J130*DX$12)+SUM(DW130/12*3*$E130*$F130*$G130*$J130*DX$12)</f>
        <v>0</v>
      </c>
      <c r="DY130" s="5">
        <v>0</v>
      </c>
      <c r="DZ130" s="5">
        <f t="shared" ref="DZ130:DZ135" si="1309">SUM(DY130/12*9*$D130*$F130*$G130*$K130*DZ$12)+SUM(DY130/12*3*$E130*$F130*$G130*$K130*DZ$12)</f>
        <v>0</v>
      </c>
      <c r="EA130" s="6"/>
      <c r="EB130" s="5">
        <f t="shared" ref="EB130:EB135" si="1310">SUM(EA130/12*9*$D130*$F130*$G130*$L130*EB$12)+SUM(EA130/12*3*$E130*$F130*$G130*$L130*EB$12)</f>
        <v>0</v>
      </c>
      <c r="EC130" s="5"/>
      <c r="ED130" s="5">
        <f t="shared" ref="ED130:ED135" si="1311">SUM(EC130/12*9*$D130*$F130*$G130*$I130*ED$12)+SUM(EC130/12*3*$E130*$F130*$G130*$I130*ED$12)</f>
        <v>0</v>
      </c>
      <c r="EE130" s="5"/>
      <c r="EF130" s="5">
        <f t="shared" ref="EF130:EF135" si="1312">SUM(EE130/12*9*$D130*$F130*$G130*$I130*EF$12)+SUM(EE130/12*3*$E130*$F130*$G130*$I130*EF$12)</f>
        <v>0</v>
      </c>
      <c r="EG130" s="7">
        <f t="shared" ref="EG130:EH135" si="1313">SUM(Q130,W130,S130,M130,O130,BS130,CO130,DE130,DQ130,BU130,DO130,BG130,AW130,AO130,AQ130,AS130,BI130,CM130,U130,DW130,DC130,BW130,DU130,CE130,DG130,DK130,DI130,AC130,AE130,AG130,AI130,Y130,AK130,AM130,CG130,DY130,EA130,AU130,DS130,BK130,AY130,BA130,CQ130,CS130,CU130,CW130,CY130,BM130,BC130,BO130,BE130,BQ130,CI130,CC130,CK130,AA130,BY130,DA130,DM130,CA130,EC130,EE130)</f>
        <v>2</v>
      </c>
      <c r="EH130" s="7">
        <f t="shared" si="1313"/>
        <v>24632.796999999999</v>
      </c>
      <c r="EJ130" s="26"/>
    </row>
    <row r="131" spans="1:140" ht="45" x14ac:dyDescent="0.25">
      <c r="A131" s="3"/>
      <c r="B131" s="3">
        <v>88</v>
      </c>
      <c r="C131" s="34" t="s">
        <v>270</v>
      </c>
      <c r="D131" s="30">
        <f t="shared" si="725"/>
        <v>9860</v>
      </c>
      <c r="E131" s="30">
        <v>9959</v>
      </c>
      <c r="F131" s="4">
        <v>0.75</v>
      </c>
      <c r="G131" s="8">
        <v>1</v>
      </c>
      <c r="H131" s="8">
        <v>1</v>
      </c>
      <c r="I131" s="30">
        <v>1.4</v>
      </c>
      <c r="J131" s="30">
        <v>1.68</v>
      </c>
      <c r="K131" s="30">
        <v>2.23</v>
      </c>
      <c r="L131" s="30">
        <v>2.57</v>
      </c>
      <c r="M131" s="5"/>
      <c r="N131" s="5">
        <f t="shared" si="1251"/>
        <v>0</v>
      </c>
      <c r="O131" s="5"/>
      <c r="P131" s="5">
        <f t="shared" si="1252"/>
        <v>0</v>
      </c>
      <c r="Q131" s="5">
        <v>40</v>
      </c>
      <c r="R131" s="5">
        <f t="shared" si="1253"/>
        <v>415159.5</v>
      </c>
      <c r="S131" s="5">
        <v>156</v>
      </c>
      <c r="T131" s="5">
        <f t="shared" si="1254"/>
        <v>1619122.05</v>
      </c>
      <c r="U131" s="5"/>
      <c r="V131" s="5">
        <f t="shared" si="1255"/>
        <v>0</v>
      </c>
      <c r="W131" s="5"/>
      <c r="X131" s="5">
        <f t="shared" si="1256"/>
        <v>0</v>
      </c>
      <c r="Y131" s="5"/>
      <c r="Z131" s="5">
        <f t="shared" si="1257"/>
        <v>0</v>
      </c>
      <c r="AA131" s="5"/>
      <c r="AB131" s="5">
        <f t="shared" si="1258"/>
        <v>0</v>
      </c>
      <c r="AC131" s="5"/>
      <c r="AD131" s="5">
        <f t="shared" si="1259"/>
        <v>0</v>
      </c>
      <c r="AE131" s="5"/>
      <c r="AF131" s="5">
        <f t="shared" si="1260"/>
        <v>0</v>
      </c>
      <c r="AG131" s="5"/>
      <c r="AH131" s="5">
        <f t="shared" si="1261"/>
        <v>0</v>
      </c>
      <c r="AI131" s="5"/>
      <c r="AJ131" s="5">
        <f t="shared" si="1262"/>
        <v>0</v>
      </c>
      <c r="AK131" s="5">
        <v>482</v>
      </c>
      <c r="AL131" s="5">
        <f t="shared" si="1263"/>
        <v>6003206.3699999992</v>
      </c>
      <c r="AM131" s="5"/>
      <c r="AN131" s="5">
        <f t="shared" si="1264"/>
        <v>0</v>
      </c>
      <c r="AO131" s="5"/>
      <c r="AP131" s="5">
        <f t="shared" si="1265"/>
        <v>0</v>
      </c>
      <c r="AQ131" s="5"/>
      <c r="AR131" s="5">
        <f t="shared" si="1266"/>
        <v>0</v>
      </c>
      <c r="AS131" s="5"/>
      <c r="AT131" s="5">
        <f t="shared" si="1267"/>
        <v>0</v>
      </c>
      <c r="AU131" s="5"/>
      <c r="AV131" s="5">
        <f t="shared" si="1268"/>
        <v>0</v>
      </c>
      <c r="AW131" s="5"/>
      <c r="AX131" s="5">
        <f t="shared" si="1269"/>
        <v>0</v>
      </c>
      <c r="AY131" s="5">
        <v>33</v>
      </c>
      <c r="AZ131" s="5">
        <f t="shared" si="1270"/>
        <v>342506.58749999997</v>
      </c>
      <c r="BA131" s="5"/>
      <c r="BB131" s="5">
        <f t="shared" si="1271"/>
        <v>0</v>
      </c>
      <c r="BC131" s="5"/>
      <c r="BD131" s="5">
        <f t="shared" si="1272"/>
        <v>0</v>
      </c>
      <c r="BE131" s="5"/>
      <c r="BF131" s="5">
        <f t="shared" si="1273"/>
        <v>0</v>
      </c>
      <c r="BG131" s="5">
        <v>613</v>
      </c>
      <c r="BH131" s="5">
        <f t="shared" si="1274"/>
        <v>6362319.3375000004</v>
      </c>
      <c r="BI131" s="5"/>
      <c r="BJ131" s="5">
        <f t="shared" si="1275"/>
        <v>0</v>
      </c>
      <c r="BK131" s="5">
        <v>450</v>
      </c>
      <c r="BL131" s="5">
        <f t="shared" si="1276"/>
        <v>4670544.375</v>
      </c>
      <c r="BM131" s="5"/>
      <c r="BN131" s="5">
        <f t="shared" si="1277"/>
        <v>0</v>
      </c>
      <c r="BO131" s="5"/>
      <c r="BP131" s="5">
        <f t="shared" si="1278"/>
        <v>0</v>
      </c>
      <c r="BQ131" s="5"/>
      <c r="BR131" s="5">
        <f t="shared" si="1279"/>
        <v>0</v>
      </c>
      <c r="BS131" s="5"/>
      <c r="BT131" s="5">
        <f t="shared" si="1280"/>
        <v>0</v>
      </c>
      <c r="BU131" s="5"/>
      <c r="BV131" s="5">
        <f t="shared" si="1281"/>
        <v>0</v>
      </c>
      <c r="BW131" s="5"/>
      <c r="BX131" s="5">
        <f t="shared" si="1282"/>
        <v>0</v>
      </c>
      <c r="BY131" s="5"/>
      <c r="BZ131" s="5">
        <f t="shared" si="1283"/>
        <v>0</v>
      </c>
      <c r="CA131" s="5"/>
      <c r="CB131" s="5">
        <f t="shared" si="1284"/>
        <v>0</v>
      </c>
      <c r="CC131" s="5"/>
      <c r="CD131" s="5">
        <f t="shared" si="1285"/>
        <v>0</v>
      </c>
      <c r="CE131" s="5"/>
      <c r="CF131" s="5">
        <f t="shared" si="1286"/>
        <v>0</v>
      </c>
      <c r="CG131" s="5"/>
      <c r="CH131" s="5">
        <f t="shared" si="1287"/>
        <v>0</v>
      </c>
      <c r="CI131" s="5"/>
      <c r="CJ131" s="5">
        <f t="shared" si="1288"/>
        <v>0</v>
      </c>
      <c r="CK131" s="5">
        <v>345</v>
      </c>
      <c r="CL131" s="5">
        <f t="shared" si="1289"/>
        <v>3580750.6875</v>
      </c>
      <c r="CM131" s="5"/>
      <c r="CN131" s="5">
        <f t="shared" si="1290"/>
        <v>0</v>
      </c>
      <c r="CO131" s="5">
        <v>20</v>
      </c>
      <c r="CP131" s="5">
        <f t="shared" si="1291"/>
        <v>207579.75</v>
      </c>
      <c r="CQ131" s="5"/>
      <c r="CR131" s="5">
        <f t="shared" si="1292"/>
        <v>0</v>
      </c>
      <c r="CS131" s="5"/>
      <c r="CT131" s="5">
        <f t="shared" si="1293"/>
        <v>0</v>
      </c>
      <c r="CU131" s="5"/>
      <c r="CV131" s="5">
        <f t="shared" si="1294"/>
        <v>0</v>
      </c>
      <c r="CW131" s="5"/>
      <c r="CX131" s="5">
        <f t="shared" si="1295"/>
        <v>0</v>
      </c>
      <c r="CY131" s="5"/>
      <c r="CZ131" s="5">
        <f t="shared" si="1296"/>
        <v>0</v>
      </c>
      <c r="DA131" s="5"/>
      <c r="DB131" s="5">
        <f t="shared" si="1297"/>
        <v>0</v>
      </c>
      <c r="DC131" s="5"/>
      <c r="DD131" s="5">
        <f t="shared" si="1298"/>
        <v>0</v>
      </c>
      <c r="DE131" s="5"/>
      <c r="DF131" s="5">
        <f t="shared" si="1299"/>
        <v>0</v>
      </c>
      <c r="DG131" s="5"/>
      <c r="DH131" s="5">
        <f t="shared" si="1300"/>
        <v>0</v>
      </c>
      <c r="DI131" s="5"/>
      <c r="DJ131" s="5">
        <f t="shared" si="1301"/>
        <v>0</v>
      </c>
      <c r="DK131" s="5"/>
      <c r="DL131" s="5">
        <f t="shared" si="1302"/>
        <v>0</v>
      </c>
      <c r="DM131" s="5">
        <v>48</v>
      </c>
      <c r="DN131" s="5">
        <f t="shared" si="1303"/>
        <v>597829.67999999993</v>
      </c>
      <c r="DO131" s="5">
        <v>102</v>
      </c>
      <c r="DP131" s="5">
        <f t="shared" si="1304"/>
        <v>1058656.7250000001</v>
      </c>
      <c r="DQ131" s="5"/>
      <c r="DR131" s="5">
        <f t="shared" si="1305"/>
        <v>0</v>
      </c>
      <c r="DS131" s="5"/>
      <c r="DT131" s="5">
        <f t="shared" si="1306"/>
        <v>0</v>
      </c>
      <c r="DU131" s="5"/>
      <c r="DV131" s="5">
        <f t="shared" si="1307"/>
        <v>0</v>
      </c>
      <c r="DW131" s="5"/>
      <c r="DX131" s="5">
        <f t="shared" si="1308"/>
        <v>0</v>
      </c>
      <c r="DY131" s="5"/>
      <c r="DZ131" s="5">
        <f t="shared" si="1309"/>
        <v>0</v>
      </c>
      <c r="EA131" s="6"/>
      <c r="EB131" s="5">
        <f t="shared" si="1310"/>
        <v>0</v>
      </c>
      <c r="EC131" s="5"/>
      <c r="ED131" s="5">
        <f t="shared" si="1311"/>
        <v>0</v>
      </c>
      <c r="EE131" s="5"/>
      <c r="EF131" s="5">
        <f t="shared" si="1312"/>
        <v>0</v>
      </c>
      <c r="EG131" s="7">
        <f t="shared" si="1313"/>
        <v>2289</v>
      </c>
      <c r="EH131" s="7">
        <f t="shared" si="1313"/>
        <v>24857675.0625</v>
      </c>
      <c r="EJ131" s="26"/>
    </row>
    <row r="132" spans="1:140" ht="45" x14ac:dyDescent="0.25">
      <c r="A132" s="3"/>
      <c r="B132" s="3">
        <v>89</v>
      </c>
      <c r="C132" s="34" t="s">
        <v>271</v>
      </c>
      <c r="D132" s="30">
        <f t="shared" si="725"/>
        <v>9860</v>
      </c>
      <c r="E132" s="30">
        <v>9959</v>
      </c>
      <c r="F132" s="8">
        <v>1</v>
      </c>
      <c r="G132" s="8">
        <v>1</v>
      </c>
      <c r="H132" s="8">
        <v>1</v>
      </c>
      <c r="I132" s="30">
        <v>1.4</v>
      </c>
      <c r="J132" s="30">
        <v>1.68</v>
      </c>
      <c r="K132" s="30">
        <v>2.23</v>
      </c>
      <c r="L132" s="30">
        <v>2.57</v>
      </c>
      <c r="M132" s="5"/>
      <c r="N132" s="5">
        <f t="shared" si="1251"/>
        <v>0</v>
      </c>
      <c r="O132" s="5"/>
      <c r="P132" s="5">
        <f t="shared" si="1252"/>
        <v>0</v>
      </c>
      <c r="Q132" s="5">
        <v>2</v>
      </c>
      <c r="R132" s="5">
        <f t="shared" si="1253"/>
        <v>27677.3</v>
      </c>
      <c r="S132" s="5">
        <v>24</v>
      </c>
      <c r="T132" s="5">
        <f t="shared" si="1254"/>
        <v>332127.59999999998</v>
      </c>
      <c r="U132" s="5"/>
      <c r="V132" s="5">
        <f t="shared" si="1255"/>
        <v>0</v>
      </c>
      <c r="W132" s="5"/>
      <c r="X132" s="5">
        <f t="shared" si="1256"/>
        <v>0</v>
      </c>
      <c r="Y132" s="5"/>
      <c r="Z132" s="5">
        <f t="shared" si="1257"/>
        <v>0</v>
      </c>
      <c r="AA132" s="5"/>
      <c r="AB132" s="5">
        <f t="shared" si="1258"/>
        <v>0</v>
      </c>
      <c r="AC132" s="5"/>
      <c r="AD132" s="5">
        <f t="shared" si="1259"/>
        <v>0</v>
      </c>
      <c r="AE132" s="5"/>
      <c r="AF132" s="5">
        <f t="shared" si="1260"/>
        <v>0</v>
      </c>
      <c r="AG132" s="5"/>
      <c r="AH132" s="5">
        <f t="shared" si="1261"/>
        <v>0</v>
      </c>
      <c r="AI132" s="5"/>
      <c r="AJ132" s="5">
        <f t="shared" si="1262"/>
        <v>0</v>
      </c>
      <c r="AK132" s="5">
        <v>50</v>
      </c>
      <c r="AL132" s="5">
        <f t="shared" si="1263"/>
        <v>830319</v>
      </c>
      <c r="AM132" s="5"/>
      <c r="AN132" s="5">
        <f t="shared" si="1264"/>
        <v>0</v>
      </c>
      <c r="AO132" s="5"/>
      <c r="AP132" s="5">
        <f t="shared" si="1265"/>
        <v>0</v>
      </c>
      <c r="AQ132" s="5"/>
      <c r="AR132" s="5">
        <f t="shared" si="1266"/>
        <v>0</v>
      </c>
      <c r="AS132" s="5"/>
      <c r="AT132" s="5">
        <f t="shared" si="1267"/>
        <v>0</v>
      </c>
      <c r="AU132" s="5"/>
      <c r="AV132" s="5">
        <f t="shared" si="1268"/>
        <v>0</v>
      </c>
      <c r="AW132" s="5"/>
      <c r="AX132" s="5">
        <f t="shared" si="1269"/>
        <v>0</v>
      </c>
      <c r="AY132" s="5">
        <v>18</v>
      </c>
      <c r="AZ132" s="5">
        <f t="shared" si="1270"/>
        <v>249095.7</v>
      </c>
      <c r="BA132" s="5"/>
      <c r="BB132" s="5">
        <f t="shared" si="1271"/>
        <v>0</v>
      </c>
      <c r="BC132" s="5"/>
      <c r="BD132" s="5">
        <f t="shared" si="1272"/>
        <v>0</v>
      </c>
      <c r="BE132" s="5"/>
      <c r="BF132" s="5">
        <f t="shared" si="1273"/>
        <v>0</v>
      </c>
      <c r="BG132" s="5">
        <v>509</v>
      </c>
      <c r="BH132" s="5">
        <f t="shared" si="1274"/>
        <v>7043872.8499999996</v>
      </c>
      <c r="BI132" s="5"/>
      <c r="BJ132" s="5">
        <f t="shared" si="1275"/>
        <v>0</v>
      </c>
      <c r="BK132" s="5">
        <v>50</v>
      </c>
      <c r="BL132" s="5">
        <f t="shared" si="1276"/>
        <v>691932.5</v>
      </c>
      <c r="BM132" s="5"/>
      <c r="BN132" s="5">
        <f t="shared" si="1277"/>
        <v>0</v>
      </c>
      <c r="BO132" s="5"/>
      <c r="BP132" s="5">
        <f t="shared" si="1278"/>
        <v>0</v>
      </c>
      <c r="BQ132" s="5"/>
      <c r="BR132" s="5">
        <f t="shared" si="1279"/>
        <v>0</v>
      </c>
      <c r="BS132" s="5"/>
      <c r="BT132" s="5">
        <f t="shared" si="1280"/>
        <v>0</v>
      </c>
      <c r="BU132" s="5"/>
      <c r="BV132" s="5">
        <f t="shared" si="1281"/>
        <v>0</v>
      </c>
      <c r="BW132" s="5"/>
      <c r="BX132" s="5">
        <f t="shared" si="1282"/>
        <v>0</v>
      </c>
      <c r="BY132" s="5"/>
      <c r="BZ132" s="5">
        <f t="shared" si="1283"/>
        <v>0</v>
      </c>
      <c r="CA132" s="5"/>
      <c r="CB132" s="5">
        <f t="shared" si="1284"/>
        <v>0</v>
      </c>
      <c r="CC132" s="5"/>
      <c r="CD132" s="5">
        <f t="shared" si="1285"/>
        <v>0</v>
      </c>
      <c r="CE132" s="5"/>
      <c r="CF132" s="5">
        <f t="shared" si="1286"/>
        <v>0</v>
      </c>
      <c r="CG132" s="5"/>
      <c r="CH132" s="5">
        <f t="shared" si="1287"/>
        <v>0</v>
      </c>
      <c r="CI132" s="5"/>
      <c r="CJ132" s="5">
        <f t="shared" si="1288"/>
        <v>0</v>
      </c>
      <c r="CK132" s="5">
        <v>200</v>
      </c>
      <c r="CL132" s="5">
        <f t="shared" si="1289"/>
        <v>2767730</v>
      </c>
      <c r="CM132" s="5"/>
      <c r="CN132" s="5">
        <f t="shared" si="1290"/>
        <v>0</v>
      </c>
      <c r="CO132" s="5">
        <v>43</v>
      </c>
      <c r="CP132" s="5">
        <f t="shared" si="1291"/>
        <v>595061.94999999995</v>
      </c>
      <c r="CQ132" s="5"/>
      <c r="CR132" s="5">
        <f t="shared" si="1292"/>
        <v>0</v>
      </c>
      <c r="CS132" s="5"/>
      <c r="CT132" s="5">
        <f t="shared" si="1293"/>
        <v>0</v>
      </c>
      <c r="CU132" s="5"/>
      <c r="CV132" s="5">
        <f t="shared" si="1294"/>
        <v>0</v>
      </c>
      <c r="CW132" s="5"/>
      <c r="CX132" s="5">
        <f t="shared" si="1295"/>
        <v>0</v>
      </c>
      <c r="CY132" s="5"/>
      <c r="CZ132" s="5">
        <f t="shared" si="1296"/>
        <v>0</v>
      </c>
      <c r="DA132" s="5"/>
      <c r="DB132" s="5">
        <f t="shared" si="1297"/>
        <v>0</v>
      </c>
      <c r="DC132" s="5"/>
      <c r="DD132" s="5">
        <f t="shared" si="1298"/>
        <v>0</v>
      </c>
      <c r="DE132" s="5"/>
      <c r="DF132" s="5">
        <f t="shared" si="1299"/>
        <v>0</v>
      </c>
      <c r="DG132" s="5"/>
      <c r="DH132" s="5">
        <f t="shared" si="1300"/>
        <v>0</v>
      </c>
      <c r="DI132" s="5"/>
      <c r="DJ132" s="5">
        <f t="shared" si="1301"/>
        <v>0</v>
      </c>
      <c r="DK132" s="5"/>
      <c r="DL132" s="5">
        <f t="shared" si="1302"/>
        <v>0</v>
      </c>
      <c r="DM132" s="5">
        <v>2</v>
      </c>
      <c r="DN132" s="5">
        <f t="shared" si="1303"/>
        <v>33212.76</v>
      </c>
      <c r="DO132" s="5">
        <v>64</v>
      </c>
      <c r="DP132" s="5">
        <f t="shared" si="1304"/>
        <v>885673.6</v>
      </c>
      <c r="DQ132" s="5"/>
      <c r="DR132" s="5">
        <f t="shared" si="1305"/>
        <v>0</v>
      </c>
      <c r="DS132" s="5"/>
      <c r="DT132" s="5">
        <f t="shared" si="1306"/>
        <v>0</v>
      </c>
      <c r="DU132" s="5"/>
      <c r="DV132" s="5">
        <f t="shared" si="1307"/>
        <v>0</v>
      </c>
      <c r="DW132" s="5"/>
      <c r="DX132" s="5">
        <f t="shared" si="1308"/>
        <v>0</v>
      </c>
      <c r="DY132" s="5"/>
      <c r="DZ132" s="5">
        <f t="shared" si="1309"/>
        <v>0</v>
      </c>
      <c r="EA132" s="6"/>
      <c r="EB132" s="5">
        <f t="shared" si="1310"/>
        <v>0</v>
      </c>
      <c r="EC132" s="5"/>
      <c r="ED132" s="5">
        <f t="shared" si="1311"/>
        <v>0</v>
      </c>
      <c r="EE132" s="5"/>
      <c r="EF132" s="5">
        <f t="shared" si="1312"/>
        <v>0</v>
      </c>
      <c r="EG132" s="7">
        <f t="shared" si="1313"/>
        <v>962</v>
      </c>
      <c r="EH132" s="7">
        <f t="shared" si="1313"/>
        <v>13456703.259999998</v>
      </c>
      <c r="EJ132" s="26"/>
    </row>
    <row r="133" spans="1:140" ht="45" x14ac:dyDescent="0.25">
      <c r="A133" s="3"/>
      <c r="B133" s="3">
        <v>90</v>
      </c>
      <c r="C133" s="34" t="s">
        <v>272</v>
      </c>
      <c r="D133" s="38">
        <f t="shared" si="725"/>
        <v>9860</v>
      </c>
      <c r="E133" s="30">
        <v>9959</v>
      </c>
      <c r="F133" s="11">
        <v>4.34</v>
      </c>
      <c r="G133" s="8">
        <v>1</v>
      </c>
      <c r="H133" s="8">
        <v>1</v>
      </c>
      <c r="I133" s="30">
        <v>1.4</v>
      </c>
      <c r="J133" s="30">
        <v>1.68</v>
      </c>
      <c r="K133" s="30">
        <v>2.23</v>
      </c>
      <c r="L133" s="30">
        <v>2.57</v>
      </c>
      <c r="M133" s="5"/>
      <c r="N133" s="5">
        <f t="shared" si="1251"/>
        <v>0</v>
      </c>
      <c r="O133" s="5"/>
      <c r="P133" s="5">
        <f t="shared" si="1252"/>
        <v>0</v>
      </c>
      <c r="Q133" s="5"/>
      <c r="R133" s="5">
        <f t="shared" si="1253"/>
        <v>0</v>
      </c>
      <c r="S133" s="5"/>
      <c r="T133" s="5">
        <f t="shared" si="1254"/>
        <v>0</v>
      </c>
      <c r="U133" s="5"/>
      <c r="V133" s="5">
        <f t="shared" si="1255"/>
        <v>0</v>
      </c>
      <c r="W133" s="5"/>
      <c r="X133" s="5">
        <f t="shared" si="1256"/>
        <v>0</v>
      </c>
      <c r="Y133" s="5"/>
      <c r="Z133" s="5">
        <f t="shared" si="1257"/>
        <v>0</v>
      </c>
      <c r="AA133" s="5"/>
      <c r="AB133" s="5">
        <f t="shared" si="1258"/>
        <v>0</v>
      </c>
      <c r="AC133" s="5"/>
      <c r="AD133" s="5">
        <f t="shared" si="1259"/>
        <v>0</v>
      </c>
      <c r="AE133" s="5"/>
      <c r="AF133" s="5">
        <f t="shared" si="1260"/>
        <v>0</v>
      </c>
      <c r="AG133" s="5"/>
      <c r="AH133" s="5">
        <f t="shared" si="1261"/>
        <v>0</v>
      </c>
      <c r="AI133" s="5"/>
      <c r="AJ133" s="5">
        <f t="shared" si="1262"/>
        <v>0</v>
      </c>
      <c r="AK133" s="5"/>
      <c r="AL133" s="5">
        <f t="shared" si="1263"/>
        <v>0</v>
      </c>
      <c r="AM133" s="5"/>
      <c r="AN133" s="5">
        <f t="shared" si="1264"/>
        <v>0</v>
      </c>
      <c r="AO133" s="5"/>
      <c r="AP133" s="5">
        <f t="shared" si="1265"/>
        <v>0</v>
      </c>
      <c r="AQ133" s="5"/>
      <c r="AR133" s="5">
        <f t="shared" si="1266"/>
        <v>0</v>
      </c>
      <c r="AS133" s="5"/>
      <c r="AT133" s="5">
        <f t="shared" si="1267"/>
        <v>0</v>
      </c>
      <c r="AU133" s="5"/>
      <c r="AV133" s="5">
        <f t="shared" si="1268"/>
        <v>0</v>
      </c>
      <c r="AW133" s="5"/>
      <c r="AX133" s="5">
        <f t="shared" si="1269"/>
        <v>0</v>
      </c>
      <c r="AY133" s="5"/>
      <c r="AZ133" s="5">
        <f t="shared" si="1270"/>
        <v>0</v>
      </c>
      <c r="BA133" s="5"/>
      <c r="BB133" s="5">
        <f t="shared" si="1271"/>
        <v>0</v>
      </c>
      <c r="BC133" s="5"/>
      <c r="BD133" s="5">
        <f t="shared" si="1272"/>
        <v>0</v>
      </c>
      <c r="BE133" s="5"/>
      <c r="BF133" s="5">
        <f t="shared" si="1273"/>
        <v>0</v>
      </c>
      <c r="BG133" s="5"/>
      <c r="BH133" s="5">
        <f t="shared" si="1274"/>
        <v>0</v>
      </c>
      <c r="BI133" s="5"/>
      <c r="BJ133" s="5">
        <f t="shared" si="1275"/>
        <v>0</v>
      </c>
      <c r="BK133" s="5"/>
      <c r="BL133" s="5">
        <f t="shared" si="1276"/>
        <v>0</v>
      </c>
      <c r="BM133" s="5"/>
      <c r="BN133" s="5">
        <f t="shared" si="1277"/>
        <v>0</v>
      </c>
      <c r="BO133" s="5"/>
      <c r="BP133" s="5">
        <f t="shared" si="1278"/>
        <v>0</v>
      </c>
      <c r="BQ133" s="5"/>
      <c r="BR133" s="5">
        <f t="shared" si="1279"/>
        <v>0</v>
      </c>
      <c r="BS133" s="5"/>
      <c r="BT133" s="5">
        <f t="shared" si="1280"/>
        <v>0</v>
      </c>
      <c r="BU133" s="5"/>
      <c r="BV133" s="5">
        <f t="shared" si="1281"/>
        <v>0</v>
      </c>
      <c r="BW133" s="5"/>
      <c r="BX133" s="5">
        <f t="shared" si="1282"/>
        <v>0</v>
      </c>
      <c r="BY133" s="5"/>
      <c r="BZ133" s="5">
        <f t="shared" si="1283"/>
        <v>0</v>
      </c>
      <c r="CA133" s="5"/>
      <c r="CB133" s="5">
        <f t="shared" si="1284"/>
        <v>0</v>
      </c>
      <c r="CC133" s="5"/>
      <c r="CD133" s="5">
        <f t="shared" si="1285"/>
        <v>0</v>
      </c>
      <c r="CE133" s="5"/>
      <c r="CF133" s="5">
        <f t="shared" si="1286"/>
        <v>0</v>
      </c>
      <c r="CG133" s="5"/>
      <c r="CH133" s="5">
        <f t="shared" si="1287"/>
        <v>0</v>
      </c>
      <c r="CI133" s="5"/>
      <c r="CJ133" s="5">
        <f t="shared" si="1288"/>
        <v>0</v>
      </c>
      <c r="CK133" s="5"/>
      <c r="CL133" s="5">
        <f t="shared" si="1289"/>
        <v>0</v>
      </c>
      <c r="CM133" s="5"/>
      <c r="CN133" s="5">
        <f t="shared" si="1290"/>
        <v>0</v>
      </c>
      <c r="CO133" s="5"/>
      <c r="CP133" s="5">
        <f t="shared" si="1291"/>
        <v>0</v>
      </c>
      <c r="CQ133" s="5"/>
      <c r="CR133" s="5">
        <f t="shared" si="1292"/>
        <v>0</v>
      </c>
      <c r="CS133" s="5"/>
      <c r="CT133" s="5">
        <f t="shared" si="1293"/>
        <v>0</v>
      </c>
      <c r="CU133" s="5"/>
      <c r="CV133" s="5">
        <f t="shared" si="1294"/>
        <v>0</v>
      </c>
      <c r="CW133" s="5"/>
      <c r="CX133" s="5">
        <f t="shared" si="1295"/>
        <v>0</v>
      </c>
      <c r="CY133" s="5"/>
      <c r="CZ133" s="5">
        <f t="shared" si="1296"/>
        <v>0</v>
      </c>
      <c r="DA133" s="5"/>
      <c r="DB133" s="5">
        <f t="shared" si="1297"/>
        <v>0</v>
      </c>
      <c r="DC133" s="5"/>
      <c r="DD133" s="5">
        <f t="shared" si="1298"/>
        <v>0</v>
      </c>
      <c r="DE133" s="5"/>
      <c r="DF133" s="5">
        <f t="shared" si="1299"/>
        <v>0</v>
      </c>
      <c r="DG133" s="5"/>
      <c r="DH133" s="5">
        <f t="shared" si="1300"/>
        <v>0</v>
      </c>
      <c r="DI133" s="5"/>
      <c r="DJ133" s="5">
        <f t="shared" si="1301"/>
        <v>0</v>
      </c>
      <c r="DK133" s="5"/>
      <c r="DL133" s="5">
        <f t="shared" si="1302"/>
        <v>0</v>
      </c>
      <c r="DM133" s="5"/>
      <c r="DN133" s="5">
        <f t="shared" si="1303"/>
        <v>0</v>
      </c>
      <c r="DO133" s="5"/>
      <c r="DP133" s="5">
        <f t="shared" si="1304"/>
        <v>0</v>
      </c>
      <c r="DQ133" s="5"/>
      <c r="DR133" s="5">
        <f t="shared" si="1305"/>
        <v>0</v>
      </c>
      <c r="DS133" s="5"/>
      <c r="DT133" s="5">
        <f t="shared" si="1306"/>
        <v>0</v>
      </c>
      <c r="DU133" s="5"/>
      <c r="DV133" s="5">
        <f t="shared" si="1307"/>
        <v>0</v>
      </c>
      <c r="DW133" s="5"/>
      <c r="DX133" s="5">
        <f t="shared" si="1308"/>
        <v>0</v>
      </c>
      <c r="DY133" s="5"/>
      <c r="DZ133" s="5">
        <f t="shared" si="1309"/>
        <v>0</v>
      </c>
      <c r="EA133" s="6"/>
      <c r="EB133" s="5">
        <f t="shared" si="1310"/>
        <v>0</v>
      </c>
      <c r="EC133" s="5"/>
      <c r="ED133" s="5">
        <f t="shared" si="1311"/>
        <v>0</v>
      </c>
      <c r="EE133" s="5"/>
      <c r="EF133" s="5">
        <f t="shared" si="1312"/>
        <v>0</v>
      </c>
      <c r="EG133" s="7">
        <f t="shared" si="1313"/>
        <v>0</v>
      </c>
      <c r="EH133" s="7">
        <f t="shared" si="1313"/>
        <v>0</v>
      </c>
      <c r="EJ133" s="26"/>
    </row>
    <row r="134" spans="1:140" ht="30" x14ac:dyDescent="0.25">
      <c r="A134" s="3"/>
      <c r="B134" s="3">
        <v>91</v>
      </c>
      <c r="C134" s="37" t="s">
        <v>273</v>
      </c>
      <c r="D134" s="30">
        <f>D132</f>
        <v>9860</v>
      </c>
      <c r="E134" s="30">
        <v>9959</v>
      </c>
      <c r="F134" s="4">
        <v>1.29</v>
      </c>
      <c r="G134" s="8">
        <v>1</v>
      </c>
      <c r="H134" s="8">
        <v>1</v>
      </c>
      <c r="I134" s="30">
        <v>1.4</v>
      </c>
      <c r="J134" s="30">
        <v>1.68</v>
      </c>
      <c r="K134" s="30">
        <v>2.23</v>
      </c>
      <c r="L134" s="30">
        <v>2.57</v>
      </c>
      <c r="M134" s="5"/>
      <c r="N134" s="5">
        <f t="shared" si="1251"/>
        <v>0</v>
      </c>
      <c r="O134" s="5"/>
      <c r="P134" s="5">
        <f t="shared" si="1252"/>
        <v>0</v>
      </c>
      <c r="Q134" s="5"/>
      <c r="R134" s="5">
        <f t="shared" si="1253"/>
        <v>0</v>
      </c>
      <c r="S134" s="5">
        <v>30</v>
      </c>
      <c r="T134" s="5">
        <f t="shared" si="1254"/>
        <v>535555.755</v>
      </c>
      <c r="U134" s="5"/>
      <c r="V134" s="5">
        <f t="shared" si="1255"/>
        <v>0</v>
      </c>
      <c r="W134" s="5"/>
      <c r="X134" s="5">
        <f t="shared" si="1256"/>
        <v>0</v>
      </c>
      <c r="Y134" s="5"/>
      <c r="Z134" s="5">
        <f t="shared" si="1257"/>
        <v>0</v>
      </c>
      <c r="AA134" s="5"/>
      <c r="AB134" s="5">
        <f t="shared" si="1258"/>
        <v>0</v>
      </c>
      <c r="AC134" s="5"/>
      <c r="AD134" s="5">
        <f t="shared" si="1259"/>
        <v>0</v>
      </c>
      <c r="AE134" s="5"/>
      <c r="AF134" s="5">
        <f t="shared" si="1260"/>
        <v>0</v>
      </c>
      <c r="AG134" s="5"/>
      <c r="AH134" s="5">
        <f t="shared" si="1261"/>
        <v>0</v>
      </c>
      <c r="AI134" s="5"/>
      <c r="AJ134" s="5">
        <f t="shared" si="1262"/>
        <v>0</v>
      </c>
      <c r="AK134" s="5">
        <v>7</v>
      </c>
      <c r="AL134" s="5">
        <f t="shared" si="1263"/>
        <v>149955.61139999999</v>
      </c>
      <c r="AM134" s="5"/>
      <c r="AN134" s="5">
        <f t="shared" si="1264"/>
        <v>0</v>
      </c>
      <c r="AO134" s="5"/>
      <c r="AP134" s="5">
        <f t="shared" si="1265"/>
        <v>0</v>
      </c>
      <c r="AQ134" s="5"/>
      <c r="AR134" s="5">
        <f t="shared" si="1266"/>
        <v>0</v>
      </c>
      <c r="AS134" s="5"/>
      <c r="AT134" s="5">
        <f t="shared" si="1267"/>
        <v>0</v>
      </c>
      <c r="AU134" s="5"/>
      <c r="AV134" s="5">
        <f t="shared" si="1268"/>
        <v>0</v>
      </c>
      <c r="AW134" s="5"/>
      <c r="AX134" s="5">
        <f t="shared" si="1269"/>
        <v>0</v>
      </c>
      <c r="AY134" s="5"/>
      <c r="AZ134" s="5">
        <f t="shared" si="1270"/>
        <v>0</v>
      </c>
      <c r="BA134" s="5"/>
      <c r="BB134" s="5">
        <f t="shared" si="1271"/>
        <v>0</v>
      </c>
      <c r="BC134" s="5"/>
      <c r="BD134" s="5">
        <f t="shared" si="1272"/>
        <v>0</v>
      </c>
      <c r="BE134" s="5"/>
      <c r="BF134" s="5">
        <f t="shared" si="1273"/>
        <v>0</v>
      </c>
      <c r="BG134" s="5"/>
      <c r="BH134" s="5">
        <f t="shared" si="1274"/>
        <v>0</v>
      </c>
      <c r="BI134" s="5"/>
      <c r="BJ134" s="5">
        <f t="shared" si="1275"/>
        <v>0</v>
      </c>
      <c r="BK134" s="5"/>
      <c r="BL134" s="5">
        <f t="shared" si="1276"/>
        <v>0</v>
      </c>
      <c r="BM134" s="5"/>
      <c r="BN134" s="5">
        <f t="shared" si="1277"/>
        <v>0</v>
      </c>
      <c r="BO134" s="5"/>
      <c r="BP134" s="5">
        <f t="shared" si="1278"/>
        <v>0</v>
      </c>
      <c r="BQ134" s="5"/>
      <c r="BR134" s="5">
        <f t="shared" si="1279"/>
        <v>0</v>
      </c>
      <c r="BS134" s="5"/>
      <c r="BT134" s="5">
        <f t="shared" si="1280"/>
        <v>0</v>
      </c>
      <c r="BU134" s="5"/>
      <c r="BV134" s="5">
        <f t="shared" si="1281"/>
        <v>0</v>
      </c>
      <c r="BW134" s="5"/>
      <c r="BX134" s="5">
        <f t="shared" si="1282"/>
        <v>0</v>
      </c>
      <c r="BY134" s="5"/>
      <c r="BZ134" s="5">
        <f t="shared" si="1283"/>
        <v>0</v>
      </c>
      <c r="CA134" s="5"/>
      <c r="CB134" s="5">
        <f t="shared" si="1284"/>
        <v>0</v>
      </c>
      <c r="CC134" s="5"/>
      <c r="CD134" s="5">
        <f t="shared" si="1285"/>
        <v>0</v>
      </c>
      <c r="CE134" s="5"/>
      <c r="CF134" s="5">
        <f t="shared" si="1286"/>
        <v>0</v>
      </c>
      <c r="CG134" s="5"/>
      <c r="CH134" s="5">
        <f t="shared" si="1287"/>
        <v>0</v>
      </c>
      <c r="CI134" s="5"/>
      <c r="CJ134" s="5">
        <f t="shared" si="1288"/>
        <v>0</v>
      </c>
      <c r="CK134" s="5"/>
      <c r="CL134" s="5">
        <f t="shared" si="1289"/>
        <v>0</v>
      </c>
      <c r="CM134" s="5"/>
      <c r="CN134" s="5">
        <f t="shared" si="1290"/>
        <v>0</v>
      </c>
      <c r="CO134" s="5"/>
      <c r="CP134" s="5">
        <f t="shared" si="1291"/>
        <v>0</v>
      </c>
      <c r="CQ134" s="5"/>
      <c r="CR134" s="5">
        <f t="shared" si="1292"/>
        <v>0</v>
      </c>
      <c r="CS134" s="5"/>
      <c r="CT134" s="5">
        <f t="shared" si="1293"/>
        <v>0</v>
      </c>
      <c r="CU134" s="5"/>
      <c r="CV134" s="5">
        <f t="shared" si="1294"/>
        <v>0</v>
      </c>
      <c r="CW134" s="5"/>
      <c r="CX134" s="5">
        <f t="shared" si="1295"/>
        <v>0</v>
      </c>
      <c r="CY134" s="5"/>
      <c r="CZ134" s="5">
        <f t="shared" si="1296"/>
        <v>0</v>
      </c>
      <c r="DA134" s="5"/>
      <c r="DB134" s="5">
        <f t="shared" si="1297"/>
        <v>0</v>
      </c>
      <c r="DC134" s="5"/>
      <c r="DD134" s="5">
        <f t="shared" si="1298"/>
        <v>0</v>
      </c>
      <c r="DE134" s="5"/>
      <c r="DF134" s="5">
        <f t="shared" si="1299"/>
        <v>0</v>
      </c>
      <c r="DG134" s="5"/>
      <c r="DH134" s="5">
        <f t="shared" si="1300"/>
        <v>0</v>
      </c>
      <c r="DI134" s="5"/>
      <c r="DJ134" s="5">
        <f t="shared" si="1301"/>
        <v>0</v>
      </c>
      <c r="DK134" s="5"/>
      <c r="DL134" s="5">
        <f t="shared" si="1302"/>
        <v>0</v>
      </c>
      <c r="DM134" s="5"/>
      <c r="DN134" s="5">
        <f t="shared" si="1303"/>
        <v>0</v>
      </c>
      <c r="DO134" s="5"/>
      <c r="DP134" s="5">
        <f t="shared" si="1304"/>
        <v>0</v>
      </c>
      <c r="DQ134" s="5"/>
      <c r="DR134" s="5">
        <f t="shared" si="1305"/>
        <v>0</v>
      </c>
      <c r="DS134" s="5"/>
      <c r="DT134" s="5">
        <f t="shared" si="1306"/>
        <v>0</v>
      </c>
      <c r="DU134" s="5"/>
      <c r="DV134" s="5">
        <f t="shared" si="1307"/>
        <v>0</v>
      </c>
      <c r="DW134" s="5"/>
      <c r="DX134" s="5">
        <f t="shared" si="1308"/>
        <v>0</v>
      </c>
      <c r="DY134" s="5"/>
      <c r="DZ134" s="5">
        <f t="shared" si="1309"/>
        <v>0</v>
      </c>
      <c r="EA134" s="6"/>
      <c r="EB134" s="5">
        <f t="shared" si="1310"/>
        <v>0</v>
      </c>
      <c r="EC134" s="5"/>
      <c r="ED134" s="5">
        <f t="shared" si="1311"/>
        <v>0</v>
      </c>
      <c r="EE134" s="5"/>
      <c r="EF134" s="5">
        <f t="shared" si="1312"/>
        <v>0</v>
      </c>
      <c r="EG134" s="7">
        <f t="shared" si="1313"/>
        <v>37</v>
      </c>
      <c r="EH134" s="7">
        <f t="shared" si="1313"/>
        <v>685511.36639999994</v>
      </c>
      <c r="EJ134" s="26"/>
    </row>
    <row r="135" spans="1:140" x14ac:dyDescent="0.25">
      <c r="A135" s="3"/>
      <c r="B135" s="3">
        <v>92</v>
      </c>
      <c r="C135" s="37" t="s">
        <v>274</v>
      </c>
      <c r="D135" s="30">
        <f t="shared" si="725"/>
        <v>9860</v>
      </c>
      <c r="E135" s="30">
        <v>9959</v>
      </c>
      <c r="F135" s="4">
        <v>2.6</v>
      </c>
      <c r="G135" s="8">
        <v>1</v>
      </c>
      <c r="H135" s="8">
        <v>1</v>
      </c>
      <c r="I135" s="30">
        <v>1.4</v>
      </c>
      <c r="J135" s="30">
        <v>1.68</v>
      </c>
      <c r="K135" s="30">
        <v>2.23</v>
      </c>
      <c r="L135" s="30">
        <v>2.57</v>
      </c>
      <c r="M135" s="5"/>
      <c r="N135" s="5">
        <f t="shared" si="1251"/>
        <v>0</v>
      </c>
      <c r="O135" s="5"/>
      <c r="P135" s="5">
        <f t="shared" si="1252"/>
        <v>0</v>
      </c>
      <c r="Q135" s="5"/>
      <c r="R135" s="5">
        <f t="shared" si="1253"/>
        <v>0</v>
      </c>
      <c r="S135" s="5">
        <v>108</v>
      </c>
      <c r="T135" s="5">
        <f t="shared" si="1254"/>
        <v>3885892.92</v>
      </c>
      <c r="U135" s="5"/>
      <c r="V135" s="5">
        <f t="shared" si="1255"/>
        <v>0</v>
      </c>
      <c r="W135" s="5"/>
      <c r="X135" s="5">
        <f t="shared" si="1256"/>
        <v>0</v>
      </c>
      <c r="Y135" s="5"/>
      <c r="Z135" s="5">
        <f t="shared" si="1257"/>
        <v>0</v>
      </c>
      <c r="AA135" s="5"/>
      <c r="AB135" s="5">
        <f t="shared" si="1258"/>
        <v>0</v>
      </c>
      <c r="AC135" s="5"/>
      <c r="AD135" s="5">
        <f t="shared" si="1259"/>
        <v>0</v>
      </c>
      <c r="AE135" s="5"/>
      <c r="AF135" s="5">
        <f t="shared" si="1260"/>
        <v>0</v>
      </c>
      <c r="AG135" s="5"/>
      <c r="AH135" s="5">
        <f t="shared" si="1261"/>
        <v>0</v>
      </c>
      <c r="AI135" s="5"/>
      <c r="AJ135" s="5">
        <f t="shared" si="1262"/>
        <v>0</v>
      </c>
      <c r="AK135" s="5"/>
      <c r="AL135" s="5">
        <f t="shared" si="1263"/>
        <v>0</v>
      </c>
      <c r="AM135" s="5"/>
      <c r="AN135" s="5">
        <f t="shared" si="1264"/>
        <v>0</v>
      </c>
      <c r="AO135" s="5"/>
      <c r="AP135" s="5">
        <f t="shared" si="1265"/>
        <v>0</v>
      </c>
      <c r="AQ135" s="5"/>
      <c r="AR135" s="5">
        <f t="shared" si="1266"/>
        <v>0</v>
      </c>
      <c r="AS135" s="5"/>
      <c r="AT135" s="5">
        <f t="shared" si="1267"/>
        <v>0</v>
      </c>
      <c r="AU135" s="5"/>
      <c r="AV135" s="5">
        <f t="shared" si="1268"/>
        <v>0</v>
      </c>
      <c r="AW135" s="5"/>
      <c r="AX135" s="5">
        <f t="shared" si="1269"/>
        <v>0</v>
      </c>
      <c r="AY135" s="5"/>
      <c r="AZ135" s="5">
        <f t="shared" si="1270"/>
        <v>0</v>
      </c>
      <c r="BA135" s="5"/>
      <c r="BB135" s="5">
        <f t="shared" si="1271"/>
        <v>0</v>
      </c>
      <c r="BC135" s="5"/>
      <c r="BD135" s="5">
        <f t="shared" si="1272"/>
        <v>0</v>
      </c>
      <c r="BE135" s="5"/>
      <c r="BF135" s="5">
        <f t="shared" si="1273"/>
        <v>0</v>
      </c>
      <c r="BG135" s="5"/>
      <c r="BH135" s="5">
        <f t="shared" si="1274"/>
        <v>0</v>
      </c>
      <c r="BI135" s="5"/>
      <c r="BJ135" s="5">
        <f t="shared" si="1275"/>
        <v>0</v>
      </c>
      <c r="BK135" s="5"/>
      <c r="BL135" s="5">
        <f t="shared" si="1276"/>
        <v>0</v>
      </c>
      <c r="BM135" s="5"/>
      <c r="BN135" s="5">
        <f t="shared" si="1277"/>
        <v>0</v>
      </c>
      <c r="BO135" s="5"/>
      <c r="BP135" s="5">
        <f t="shared" si="1278"/>
        <v>0</v>
      </c>
      <c r="BQ135" s="5"/>
      <c r="BR135" s="5">
        <f t="shared" si="1279"/>
        <v>0</v>
      </c>
      <c r="BS135" s="5"/>
      <c r="BT135" s="5">
        <f t="shared" si="1280"/>
        <v>0</v>
      </c>
      <c r="BU135" s="5"/>
      <c r="BV135" s="5">
        <f t="shared" si="1281"/>
        <v>0</v>
      </c>
      <c r="BW135" s="5"/>
      <c r="BX135" s="5">
        <f t="shared" si="1282"/>
        <v>0</v>
      </c>
      <c r="BY135" s="5"/>
      <c r="BZ135" s="5">
        <f t="shared" si="1283"/>
        <v>0</v>
      </c>
      <c r="CA135" s="5"/>
      <c r="CB135" s="5">
        <f t="shared" si="1284"/>
        <v>0</v>
      </c>
      <c r="CC135" s="5"/>
      <c r="CD135" s="5">
        <f t="shared" si="1285"/>
        <v>0</v>
      </c>
      <c r="CE135" s="5"/>
      <c r="CF135" s="5">
        <f t="shared" si="1286"/>
        <v>0</v>
      </c>
      <c r="CG135" s="5"/>
      <c r="CH135" s="5">
        <f t="shared" si="1287"/>
        <v>0</v>
      </c>
      <c r="CI135" s="5"/>
      <c r="CJ135" s="5">
        <f t="shared" si="1288"/>
        <v>0</v>
      </c>
      <c r="CK135" s="5">
        <v>60</v>
      </c>
      <c r="CL135" s="5">
        <f t="shared" si="1289"/>
        <v>2158829.4</v>
      </c>
      <c r="CM135" s="5"/>
      <c r="CN135" s="5">
        <f t="shared" si="1290"/>
        <v>0</v>
      </c>
      <c r="CO135" s="5"/>
      <c r="CP135" s="5">
        <f t="shared" si="1291"/>
        <v>0</v>
      </c>
      <c r="CQ135" s="5"/>
      <c r="CR135" s="5">
        <f t="shared" si="1292"/>
        <v>0</v>
      </c>
      <c r="CS135" s="5"/>
      <c r="CT135" s="5">
        <f t="shared" si="1293"/>
        <v>0</v>
      </c>
      <c r="CU135" s="5"/>
      <c r="CV135" s="5">
        <f t="shared" si="1294"/>
        <v>0</v>
      </c>
      <c r="CW135" s="5"/>
      <c r="CX135" s="5">
        <f t="shared" si="1295"/>
        <v>0</v>
      </c>
      <c r="CY135" s="5"/>
      <c r="CZ135" s="5">
        <f t="shared" si="1296"/>
        <v>0</v>
      </c>
      <c r="DA135" s="5"/>
      <c r="DB135" s="5">
        <f t="shared" si="1297"/>
        <v>0</v>
      </c>
      <c r="DC135" s="5"/>
      <c r="DD135" s="5">
        <f t="shared" si="1298"/>
        <v>0</v>
      </c>
      <c r="DE135" s="5"/>
      <c r="DF135" s="5">
        <f t="shared" si="1299"/>
        <v>0</v>
      </c>
      <c r="DG135" s="5"/>
      <c r="DH135" s="5">
        <f t="shared" si="1300"/>
        <v>0</v>
      </c>
      <c r="DI135" s="5"/>
      <c r="DJ135" s="5">
        <f t="shared" si="1301"/>
        <v>0</v>
      </c>
      <c r="DK135" s="5"/>
      <c r="DL135" s="5">
        <f t="shared" si="1302"/>
        <v>0</v>
      </c>
      <c r="DM135" s="5"/>
      <c r="DN135" s="5">
        <f t="shared" si="1303"/>
        <v>0</v>
      </c>
      <c r="DO135" s="39"/>
      <c r="DP135" s="5">
        <f t="shared" si="1304"/>
        <v>0</v>
      </c>
      <c r="DQ135" s="5"/>
      <c r="DR135" s="5">
        <f t="shared" si="1305"/>
        <v>0</v>
      </c>
      <c r="DS135" s="5"/>
      <c r="DT135" s="5">
        <f t="shared" si="1306"/>
        <v>0</v>
      </c>
      <c r="DU135" s="5"/>
      <c r="DV135" s="5">
        <f t="shared" si="1307"/>
        <v>0</v>
      </c>
      <c r="DW135" s="5"/>
      <c r="DX135" s="5">
        <f t="shared" si="1308"/>
        <v>0</v>
      </c>
      <c r="DY135" s="5"/>
      <c r="DZ135" s="5">
        <f t="shared" si="1309"/>
        <v>0</v>
      </c>
      <c r="EA135" s="6"/>
      <c r="EB135" s="5">
        <f t="shared" si="1310"/>
        <v>0</v>
      </c>
      <c r="EC135" s="5"/>
      <c r="ED135" s="5">
        <f t="shared" si="1311"/>
        <v>0</v>
      </c>
      <c r="EE135" s="5"/>
      <c r="EF135" s="5">
        <f t="shared" si="1312"/>
        <v>0</v>
      </c>
      <c r="EG135" s="7">
        <f t="shared" si="1313"/>
        <v>168</v>
      </c>
      <c r="EH135" s="7">
        <f t="shared" si="1313"/>
        <v>6044722.3200000003</v>
      </c>
      <c r="EJ135" s="26"/>
    </row>
    <row r="136" spans="1:140" s="27" customFormat="1" ht="14.25" x14ac:dyDescent="0.2">
      <c r="A136" s="51">
        <v>32</v>
      </c>
      <c r="B136" s="51"/>
      <c r="C136" s="56" t="s">
        <v>275</v>
      </c>
      <c r="D136" s="52">
        <f t="shared" si="725"/>
        <v>9860</v>
      </c>
      <c r="E136" s="52">
        <v>9959</v>
      </c>
      <c r="F136" s="53">
        <v>1.85</v>
      </c>
      <c r="G136" s="54">
        <v>1</v>
      </c>
      <c r="H136" s="54">
        <v>1</v>
      </c>
      <c r="I136" s="52">
        <v>1.4</v>
      </c>
      <c r="J136" s="52">
        <v>1.68</v>
      </c>
      <c r="K136" s="52">
        <v>2.23</v>
      </c>
      <c r="L136" s="52">
        <v>2.57</v>
      </c>
      <c r="M136" s="49">
        <f>SUM(M137:M143)</f>
        <v>0</v>
      </c>
      <c r="N136" s="49">
        <f t="shared" ref="N136:BY136" si="1314">SUM(N137:N143)</f>
        <v>0</v>
      </c>
      <c r="O136" s="49">
        <f t="shared" si="1314"/>
        <v>0</v>
      </c>
      <c r="P136" s="49">
        <f t="shared" si="1314"/>
        <v>0</v>
      </c>
      <c r="Q136" s="49">
        <f t="shared" si="1314"/>
        <v>0</v>
      </c>
      <c r="R136" s="49">
        <f t="shared" si="1314"/>
        <v>0</v>
      </c>
      <c r="S136" s="49">
        <f t="shared" si="1314"/>
        <v>0</v>
      </c>
      <c r="T136" s="49">
        <f t="shared" si="1314"/>
        <v>0</v>
      </c>
      <c r="U136" s="49">
        <f t="shared" si="1314"/>
        <v>0</v>
      </c>
      <c r="V136" s="49">
        <f t="shared" si="1314"/>
        <v>0</v>
      </c>
      <c r="W136" s="49">
        <f t="shared" si="1314"/>
        <v>0</v>
      </c>
      <c r="X136" s="49">
        <f t="shared" si="1314"/>
        <v>0</v>
      </c>
      <c r="Y136" s="49">
        <f t="shared" si="1314"/>
        <v>0</v>
      </c>
      <c r="Z136" s="49">
        <f t="shared" si="1314"/>
        <v>0</v>
      </c>
      <c r="AA136" s="49">
        <f t="shared" si="1314"/>
        <v>0</v>
      </c>
      <c r="AB136" s="49">
        <f t="shared" si="1314"/>
        <v>0</v>
      </c>
      <c r="AC136" s="49">
        <f t="shared" si="1314"/>
        <v>0</v>
      </c>
      <c r="AD136" s="49">
        <f t="shared" si="1314"/>
        <v>0</v>
      </c>
      <c r="AE136" s="49">
        <f t="shared" si="1314"/>
        <v>0</v>
      </c>
      <c r="AF136" s="49">
        <f t="shared" si="1314"/>
        <v>0</v>
      </c>
      <c r="AG136" s="49">
        <f t="shared" si="1314"/>
        <v>0</v>
      </c>
      <c r="AH136" s="49">
        <f t="shared" si="1314"/>
        <v>0</v>
      </c>
      <c r="AI136" s="49">
        <f t="shared" si="1314"/>
        <v>0</v>
      </c>
      <c r="AJ136" s="49">
        <f t="shared" si="1314"/>
        <v>0</v>
      </c>
      <c r="AK136" s="49">
        <f t="shared" si="1314"/>
        <v>3</v>
      </c>
      <c r="AL136" s="49">
        <f t="shared" si="1314"/>
        <v>108107.5338</v>
      </c>
      <c r="AM136" s="49">
        <f t="shared" si="1314"/>
        <v>0</v>
      </c>
      <c r="AN136" s="49">
        <f t="shared" si="1314"/>
        <v>0</v>
      </c>
      <c r="AO136" s="49">
        <f t="shared" si="1314"/>
        <v>0</v>
      </c>
      <c r="AP136" s="49">
        <f t="shared" si="1314"/>
        <v>0</v>
      </c>
      <c r="AQ136" s="49">
        <f t="shared" si="1314"/>
        <v>0</v>
      </c>
      <c r="AR136" s="49">
        <f t="shared" si="1314"/>
        <v>0</v>
      </c>
      <c r="AS136" s="49">
        <f t="shared" si="1314"/>
        <v>0</v>
      </c>
      <c r="AT136" s="49">
        <f t="shared" si="1314"/>
        <v>0</v>
      </c>
      <c r="AU136" s="49">
        <f t="shared" si="1314"/>
        <v>0</v>
      </c>
      <c r="AV136" s="49">
        <f t="shared" si="1314"/>
        <v>0</v>
      </c>
      <c r="AW136" s="49">
        <f t="shared" si="1314"/>
        <v>0</v>
      </c>
      <c r="AX136" s="49">
        <f t="shared" si="1314"/>
        <v>0</v>
      </c>
      <c r="AY136" s="49">
        <f t="shared" si="1314"/>
        <v>0</v>
      </c>
      <c r="AZ136" s="49">
        <f t="shared" si="1314"/>
        <v>0</v>
      </c>
      <c r="BA136" s="49">
        <f t="shared" si="1314"/>
        <v>0</v>
      </c>
      <c r="BB136" s="49">
        <f t="shared" si="1314"/>
        <v>0</v>
      </c>
      <c r="BC136" s="49">
        <f t="shared" si="1314"/>
        <v>0</v>
      </c>
      <c r="BD136" s="49">
        <f t="shared" si="1314"/>
        <v>0</v>
      </c>
      <c r="BE136" s="49">
        <f t="shared" si="1314"/>
        <v>0</v>
      </c>
      <c r="BF136" s="49">
        <f t="shared" si="1314"/>
        <v>0</v>
      </c>
      <c r="BG136" s="49">
        <f t="shared" si="1314"/>
        <v>0</v>
      </c>
      <c r="BH136" s="49">
        <f t="shared" si="1314"/>
        <v>0</v>
      </c>
      <c r="BI136" s="49">
        <f t="shared" si="1314"/>
        <v>0</v>
      </c>
      <c r="BJ136" s="49">
        <f t="shared" si="1314"/>
        <v>0</v>
      </c>
      <c r="BK136" s="49">
        <f t="shared" si="1314"/>
        <v>0</v>
      </c>
      <c r="BL136" s="49">
        <f t="shared" si="1314"/>
        <v>0</v>
      </c>
      <c r="BM136" s="49">
        <f t="shared" si="1314"/>
        <v>0</v>
      </c>
      <c r="BN136" s="49">
        <f t="shared" si="1314"/>
        <v>0</v>
      </c>
      <c r="BO136" s="49">
        <f t="shared" si="1314"/>
        <v>0</v>
      </c>
      <c r="BP136" s="49">
        <f t="shared" si="1314"/>
        <v>0</v>
      </c>
      <c r="BQ136" s="49">
        <f t="shared" si="1314"/>
        <v>0</v>
      </c>
      <c r="BR136" s="49">
        <f t="shared" si="1314"/>
        <v>0</v>
      </c>
      <c r="BS136" s="49">
        <f t="shared" si="1314"/>
        <v>0</v>
      </c>
      <c r="BT136" s="49">
        <f t="shared" si="1314"/>
        <v>0</v>
      </c>
      <c r="BU136" s="49">
        <f t="shared" si="1314"/>
        <v>0</v>
      </c>
      <c r="BV136" s="49">
        <f t="shared" si="1314"/>
        <v>0</v>
      </c>
      <c r="BW136" s="49">
        <f t="shared" si="1314"/>
        <v>0</v>
      </c>
      <c r="BX136" s="49">
        <f t="shared" si="1314"/>
        <v>0</v>
      </c>
      <c r="BY136" s="49">
        <f t="shared" si="1314"/>
        <v>0</v>
      </c>
      <c r="BZ136" s="49">
        <f t="shared" ref="BZ136:EH136" si="1315">SUM(BZ137:BZ143)</f>
        <v>0</v>
      </c>
      <c r="CA136" s="49">
        <f t="shared" si="1315"/>
        <v>0</v>
      </c>
      <c r="CB136" s="49">
        <f t="shared" si="1315"/>
        <v>0</v>
      </c>
      <c r="CC136" s="49">
        <f t="shared" si="1315"/>
        <v>0</v>
      </c>
      <c r="CD136" s="49">
        <f t="shared" si="1315"/>
        <v>0</v>
      </c>
      <c r="CE136" s="49">
        <f t="shared" si="1315"/>
        <v>0</v>
      </c>
      <c r="CF136" s="49">
        <f t="shared" si="1315"/>
        <v>0</v>
      </c>
      <c r="CG136" s="49">
        <f t="shared" si="1315"/>
        <v>0</v>
      </c>
      <c r="CH136" s="49">
        <f t="shared" si="1315"/>
        <v>0</v>
      </c>
      <c r="CI136" s="49">
        <f t="shared" si="1315"/>
        <v>0</v>
      </c>
      <c r="CJ136" s="49">
        <f t="shared" si="1315"/>
        <v>0</v>
      </c>
      <c r="CK136" s="49">
        <f t="shared" si="1315"/>
        <v>55</v>
      </c>
      <c r="CL136" s="49">
        <f t="shared" si="1315"/>
        <v>1605975.3325</v>
      </c>
      <c r="CM136" s="49">
        <f t="shared" si="1315"/>
        <v>0</v>
      </c>
      <c r="CN136" s="49">
        <f t="shared" si="1315"/>
        <v>0</v>
      </c>
      <c r="CO136" s="49">
        <f t="shared" si="1315"/>
        <v>0</v>
      </c>
      <c r="CP136" s="49">
        <f t="shared" si="1315"/>
        <v>0</v>
      </c>
      <c r="CQ136" s="49">
        <v>0</v>
      </c>
      <c r="CR136" s="49">
        <f t="shared" si="1315"/>
        <v>0</v>
      </c>
      <c r="CS136" s="49">
        <f t="shared" si="1315"/>
        <v>0</v>
      </c>
      <c r="CT136" s="49">
        <f t="shared" si="1315"/>
        <v>0</v>
      </c>
      <c r="CU136" s="49">
        <f t="shared" si="1315"/>
        <v>0</v>
      </c>
      <c r="CV136" s="49">
        <f t="shared" si="1315"/>
        <v>0</v>
      </c>
      <c r="CW136" s="49">
        <f t="shared" si="1315"/>
        <v>0</v>
      </c>
      <c r="CX136" s="49">
        <f t="shared" si="1315"/>
        <v>0</v>
      </c>
      <c r="CY136" s="49">
        <f t="shared" si="1315"/>
        <v>0</v>
      </c>
      <c r="CZ136" s="49">
        <f t="shared" si="1315"/>
        <v>0</v>
      </c>
      <c r="DA136" s="49">
        <f t="shared" si="1315"/>
        <v>0</v>
      </c>
      <c r="DB136" s="49">
        <f t="shared" si="1315"/>
        <v>0</v>
      </c>
      <c r="DC136" s="49">
        <f t="shared" si="1315"/>
        <v>0</v>
      </c>
      <c r="DD136" s="49">
        <f t="shared" si="1315"/>
        <v>0</v>
      </c>
      <c r="DE136" s="49">
        <f t="shared" si="1315"/>
        <v>0</v>
      </c>
      <c r="DF136" s="49">
        <f t="shared" si="1315"/>
        <v>0</v>
      </c>
      <c r="DG136" s="49">
        <f t="shared" si="1315"/>
        <v>0</v>
      </c>
      <c r="DH136" s="49">
        <f t="shared" si="1315"/>
        <v>0</v>
      </c>
      <c r="DI136" s="49">
        <f t="shared" si="1315"/>
        <v>0</v>
      </c>
      <c r="DJ136" s="49">
        <f t="shared" si="1315"/>
        <v>0</v>
      </c>
      <c r="DK136" s="49">
        <f t="shared" si="1315"/>
        <v>0</v>
      </c>
      <c r="DL136" s="49">
        <f t="shared" si="1315"/>
        <v>0</v>
      </c>
      <c r="DM136" s="49">
        <f t="shared" si="1315"/>
        <v>0</v>
      </c>
      <c r="DN136" s="49">
        <f t="shared" si="1315"/>
        <v>0</v>
      </c>
      <c r="DO136" s="49">
        <f t="shared" si="1315"/>
        <v>0</v>
      </c>
      <c r="DP136" s="49">
        <f t="shared" si="1315"/>
        <v>0</v>
      </c>
      <c r="DQ136" s="49">
        <f t="shared" si="1315"/>
        <v>0</v>
      </c>
      <c r="DR136" s="49">
        <f t="shared" si="1315"/>
        <v>0</v>
      </c>
      <c r="DS136" s="49">
        <f t="shared" si="1315"/>
        <v>0</v>
      </c>
      <c r="DT136" s="49">
        <f t="shared" si="1315"/>
        <v>0</v>
      </c>
      <c r="DU136" s="49">
        <f t="shared" si="1315"/>
        <v>0</v>
      </c>
      <c r="DV136" s="49">
        <f t="shared" si="1315"/>
        <v>0</v>
      </c>
      <c r="DW136" s="49">
        <f t="shared" si="1315"/>
        <v>0</v>
      </c>
      <c r="DX136" s="49">
        <f t="shared" si="1315"/>
        <v>0</v>
      </c>
      <c r="DY136" s="49">
        <f t="shared" si="1315"/>
        <v>0</v>
      </c>
      <c r="DZ136" s="49">
        <f t="shared" si="1315"/>
        <v>0</v>
      </c>
      <c r="EA136" s="50">
        <f t="shared" si="1315"/>
        <v>0</v>
      </c>
      <c r="EB136" s="49">
        <f t="shared" si="1315"/>
        <v>0</v>
      </c>
      <c r="EC136" s="9">
        <f t="shared" si="1315"/>
        <v>0</v>
      </c>
      <c r="ED136" s="9">
        <f t="shared" si="1315"/>
        <v>0</v>
      </c>
      <c r="EE136" s="49">
        <f t="shared" si="1315"/>
        <v>0</v>
      </c>
      <c r="EF136" s="49">
        <f t="shared" si="1315"/>
        <v>0</v>
      </c>
      <c r="EG136" s="49">
        <f t="shared" si="1315"/>
        <v>58</v>
      </c>
      <c r="EH136" s="49">
        <f t="shared" si="1315"/>
        <v>1714082.8663000001</v>
      </c>
      <c r="EJ136" s="28"/>
    </row>
    <row r="137" spans="1:140" ht="45" x14ac:dyDescent="0.25">
      <c r="A137" s="3"/>
      <c r="B137" s="3">
        <v>93</v>
      </c>
      <c r="C137" s="37" t="s">
        <v>276</v>
      </c>
      <c r="D137" s="30">
        <f t="shared" si="725"/>
        <v>9860</v>
      </c>
      <c r="E137" s="30">
        <v>9959</v>
      </c>
      <c r="F137" s="4">
        <v>2.11</v>
      </c>
      <c r="G137" s="8">
        <v>1</v>
      </c>
      <c r="H137" s="8">
        <v>1</v>
      </c>
      <c r="I137" s="30">
        <v>1.4</v>
      </c>
      <c r="J137" s="30">
        <v>1.68</v>
      </c>
      <c r="K137" s="30">
        <v>2.23</v>
      </c>
      <c r="L137" s="30">
        <v>2.57</v>
      </c>
      <c r="M137" s="5"/>
      <c r="N137" s="5">
        <f t="shared" ref="N137:N143" si="1316">SUM(M137/12*9*$D137*$F137*$G137*$I137*N$12)+SUM(M137/12*3*$E137*$F137*$G137*$I137*N$12)</f>
        <v>0</v>
      </c>
      <c r="O137" s="5"/>
      <c r="P137" s="5">
        <f t="shared" ref="P137:P143" si="1317">SUM(O137/12*9*$D137*$F137*$G137*$I137*P$12)+SUM(O137/12*3*$E137*$F137*$G137*$I137*P$12)</f>
        <v>0</v>
      </c>
      <c r="Q137" s="5"/>
      <c r="R137" s="5">
        <f t="shared" ref="R137:R143" si="1318">SUM(Q137/12*9*$D137*$F137*$G137*$I137*R$12)+SUM(Q137/12*3*$E137*$F137*$G137*$I137*R$12)</f>
        <v>0</v>
      </c>
      <c r="S137" s="5"/>
      <c r="T137" s="5">
        <f t="shared" ref="T137:T143" si="1319">SUM(S137/12*9*$D137*$F137*$G137*$I137*T$12)+SUM(S137/12*3*$E137*$F137*$G137*$I137*T$12)</f>
        <v>0</v>
      </c>
      <c r="U137" s="5"/>
      <c r="V137" s="5">
        <f t="shared" ref="V137:V143" si="1320">SUM(U137/12*9*$D137*$F137*$G137*$I137*V$12)+SUM(U137/12*3*$E137*$F137*$G137*$I137*V$12)</f>
        <v>0</v>
      </c>
      <c r="W137" s="5"/>
      <c r="X137" s="5">
        <f t="shared" ref="X137:X143" si="1321">SUM(W137/12*9*$D137*$F137*$G137*$I137*X$12)+SUM(W137/12*3*$E137*$F137*$G137*$I137*X$12)</f>
        <v>0</v>
      </c>
      <c r="Y137" s="5"/>
      <c r="Z137" s="5">
        <f t="shared" ref="Z137:Z143" si="1322">SUM(Y137/12*9*$D137*$F137*$G137*$J137*Z$12)+SUM(Y137/12*3*$E137*$F137*$G137*$J137*Z$12)</f>
        <v>0</v>
      </c>
      <c r="AA137" s="5"/>
      <c r="AB137" s="5">
        <f t="shared" ref="AB137:AB143" si="1323">SUM(AA137/12*9*$D137*$F137*$G137*$I137*AB$12)+SUM(AA137/12*3*$E137*$F137*$G137*$I137*AB$12)</f>
        <v>0</v>
      </c>
      <c r="AC137" s="5"/>
      <c r="AD137" s="5">
        <f t="shared" ref="AD137:AD143" si="1324">SUM(AC137/12*9*$D137*$F137*$G137*$J137*AD$12)+SUM(AC137/12*3*$E137*$F137*$G137*$J137*AD$12)</f>
        <v>0</v>
      </c>
      <c r="AE137" s="5"/>
      <c r="AF137" s="5">
        <f t="shared" ref="AF137:AF143" si="1325">SUM(AE137/12*9*$D137*$F137*$G137*$J137*AF$12)+SUM(AE137/12*3*$E137*$F137*$G137*$J137*AF$12)</f>
        <v>0</v>
      </c>
      <c r="AG137" s="5"/>
      <c r="AH137" s="5">
        <f t="shared" ref="AH137:AH143" si="1326">SUM(AG137/12*9*$D137*$F137*$G137*$J137*AH$12)+SUM(AG137/12*3*$E137*$F137*$G137*$J137*AH$12)</f>
        <v>0</v>
      </c>
      <c r="AI137" s="5"/>
      <c r="AJ137" s="5">
        <f t="shared" ref="AJ137:AJ143" si="1327">SUM(AI137/12*9*$D137*$F137*$G137*$J137*AJ$12)+SUM(AI137/12*3*$E137*$F137*$G137*$J137*AJ$12)</f>
        <v>0</v>
      </c>
      <c r="AK137" s="5">
        <v>0</v>
      </c>
      <c r="AL137" s="5">
        <f t="shared" ref="AL137:AL143" si="1328">SUM(AK137/12*9*$D137*$F137*$G137*$J137*AL$12)+SUM(AK137/12*3*$E137*$F137*$G137*$J137*AL$12)</f>
        <v>0</v>
      </c>
      <c r="AM137" s="5"/>
      <c r="AN137" s="5">
        <f t="shared" ref="AN137:AN143" si="1329">SUM(AM137/12*9*$D137*$F137*$G137*$J137*AN$12)+SUM(AM137/12*3*$E137*$F137*$G137*$J137*AN$12)</f>
        <v>0</v>
      </c>
      <c r="AO137" s="5"/>
      <c r="AP137" s="5">
        <f t="shared" ref="AP137:AP143" si="1330">SUM(AO137/12*9*$D137*$F137*$G137*$I137*AP$12)+SUM(AO137/12*3*$E137*$F137*$G137*$I137*AP$12)</f>
        <v>0</v>
      </c>
      <c r="AQ137" s="5"/>
      <c r="AR137" s="5">
        <f t="shared" ref="AR137:AR143" si="1331">SUM(AQ137/12*9*$D137*$F137*$G137*$I137*AR$12)+SUM(AQ137/12*3*$E137*$F137*$G137*$I137*AR$12)</f>
        <v>0</v>
      </c>
      <c r="AS137" s="5"/>
      <c r="AT137" s="5">
        <f t="shared" ref="AT137:AT143" si="1332">SUM(AS137/12*9*$D137*$F137*$G137*$I137*AT$12)+SUM(AS137/12*3*$E137*$F137*$G137*$I137*AT$12)</f>
        <v>0</v>
      </c>
      <c r="AU137" s="5"/>
      <c r="AV137" s="5">
        <f t="shared" ref="AV137:AV143" si="1333">SUM(AU137/12*9*$D137*$F137*$G137*$J137*AV$12)+SUM(AU137/12*3*$E137*$F137*$G137*$J137*AV$12)</f>
        <v>0</v>
      </c>
      <c r="AW137" s="5"/>
      <c r="AX137" s="5">
        <f t="shared" ref="AX137:AX143" si="1334">SUM(AW137/12*9*$D137*$F137*$G137*$I137*AX$12)+SUM(AW137/12*3*$E137*$F137*$G137*$I137*AX$12)</f>
        <v>0</v>
      </c>
      <c r="AY137" s="5"/>
      <c r="AZ137" s="5">
        <f t="shared" ref="AZ137:AZ143" si="1335">SUM(AY137/12*9*$D137*$F137*$G137*$I137*AZ$12)+SUM(AY137/12*3*$E137*$F137*$G137*$I137*AZ$12)</f>
        <v>0</v>
      </c>
      <c r="BA137" s="5"/>
      <c r="BB137" s="5">
        <f t="shared" ref="BB137:BB143" si="1336">SUM(BA137/12*9*$D137*$F137*$G137*$I137*BB$12)+SUM(BA137/12*3*$E137*$F137*$G137*$I137*BB$12)</f>
        <v>0</v>
      </c>
      <c r="BC137" s="5"/>
      <c r="BD137" s="5">
        <f t="shared" ref="BD137:BD143" si="1337">SUM(BC137/12*9*$D137*$F137*$G137*$I137*BD$12)+SUM(BC137/12*3*$E137*$F137*$G137*$I137*BD$12)</f>
        <v>0</v>
      </c>
      <c r="BE137" s="5"/>
      <c r="BF137" s="5">
        <f t="shared" ref="BF137:BF143" si="1338">SUM(BE137/12*9*$D137*$F137*$G137*$I137*BF$12)+SUM(BE137/12*3*$E137*$F137*$G137*$I137*BF$12)</f>
        <v>0</v>
      </c>
      <c r="BG137" s="5"/>
      <c r="BH137" s="5">
        <f t="shared" ref="BH137:BH143" si="1339">SUM(BG137/12*9*$D137*$F137*$G137*$I137*BH$12)+SUM(BG137/12*3*$E137*$F137*$G137*$I137*BH$12)</f>
        <v>0</v>
      </c>
      <c r="BI137" s="5"/>
      <c r="BJ137" s="5">
        <f t="shared" ref="BJ137:BJ143" si="1340">SUM(BI137/12*9*$D137*$F137*$G137*$I137*BJ$12)+SUM(BI137/12*3*$E137*$F137*$G137*$I137*BJ$12)</f>
        <v>0</v>
      </c>
      <c r="BK137" s="5"/>
      <c r="BL137" s="5">
        <f t="shared" ref="BL137:BL143" si="1341">SUM(BK137/12*9*$D137*$F137*$G137*$I137*BL$12)+SUM(BK137/12*3*$E137*$F137*$G137*$I137*BL$12)</f>
        <v>0</v>
      </c>
      <c r="BM137" s="5"/>
      <c r="BN137" s="5">
        <f t="shared" ref="BN137:BN143" si="1342">SUM(BM137/12*9*$D137*$F137*$G137*$I137*BN$12)+SUM(BM137/12*3*$E137*$F137*$G137*$I137*BN$12)</f>
        <v>0</v>
      </c>
      <c r="BO137" s="5"/>
      <c r="BP137" s="5">
        <f t="shared" ref="BP137:BP143" si="1343">SUM(BO137/12*9*$D137*$F137*$G137*$I137*BP$12)+SUM(BO137/12*3*$E137*$F137*$G137*$I137*BP$12)</f>
        <v>0</v>
      </c>
      <c r="BQ137" s="5"/>
      <c r="BR137" s="5">
        <f t="shared" ref="BR137:BR143" si="1344">SUM(BQ137/12*9*$D137*$F137*$G137*$I137*BR$12)+SUM(BQ137/12*3*$E137*$F137*$G137*$I137*BR$12)</f>
        <v>0</v>
      </c>
      <c r="BS137" s="5"/>
      <c r="BT137" s="5">
        <f t="shared" ref="BT137:BT143" si="1345">SUM(BS137/12*9*$D137*$F137*$G137*$I137*BT$12)+SUM(BS137/12*3*$E137*$F137*$G137*$I137*BT$12)</f>
        <v>0</v>
      </c>
      <c r="BU137" s="5"/>
      <c r="BV137" s="5">
        <f t="shared" ref="BV137:BV143" si="1346">SUM(BU137/12*9*$D137*$F137*$G137*$I137*BV$12)+SUM(BU137/12*3*$E137*$F137*$G137*$I137*BV$12)</f>
        <v>0</v>
      </c>
      <c r="BW137" s="5"/>
      <c r="BX137" s="5">
        <f t="shared" ref="BX137:BX143" si="1347">SUM(BW137/12*9*$D137*$F137*$G137*$J137*BX$12)+SUM(BW137/12*3*$E137*$F137*$G137*$J137*BX$12)</f>
        <v>0</v>
      </c>
      <c r="BY137" s="5"/>
      <c r="BZ137" s="5">
        <f t="shared" ref="BZ137:BZ143" si="1348">SUM(BY137/12*9*$D137*$F137*$G137*$I137*BZ$12)+SUM(BY137/12*3*$E137*$F137*$G137*$I137*BZ$12)</f>
        <v>0</v>
      </c>
      <c r="CA137" s="5"/>
      <c r="CB137" s="5">
        <f t="shared" ref="CB137:CB143" si="1349">SUM(CA137/12*9*$D137*$F137*$G137*$I137*CB$12)+SUM(CA137/12*3*$E137*$F137*$G137*$I137*CB$12)</f>
        <v>0</v>
      </c>
      <c r="CC137" s="5"/>
      <c r="CD137" s="5">
        <f t="shared" ref="CD137:CD143" si="1350">SUM(CC137/12*9*$D137*$F137*$G137*$I137*CD$12)+SUM(CC137/12*3*$E137*$F137*$G137*$I137*CD$12)</f>
        <v>0</v>
      </c>
      <c r="CE137" s="5"/>
      <c r="CF137" s="5">
        <f t="shared" ref="CF137:CF143" si="1351">SUM(CE137/12*9*$D137*$F137*$G137*$J137*CF$12)+SUM(CE137/12*3*$E137*$F137*$G137*$J137*CF$12)</f>
        <v>0</v>
      </c>
      <c r="CG137" s="5"/>
      <c r="CH137" s="5">
        <f t="shared" ref="CH137:CH143" si="1352">SUM(CG137/12*9*$D137*$F137*$G137*$J137*CH$12)+SUM(CG137/12*3*$E137*$F137*$G137*$J137*CH$12)</f>
        <v>0</v>
      </c>
      <c r="CI137" s="5"/>
      <c r="CJ137" s="5">
        <f t="shared" ref="CJ137:CJ143" si="1353">SUM(CI137/12*9*$D137*$F137*$G137*$I137*CJ$12)+SUM(CI137/12*3*$E137*$F137*$G137*$I137*CJ$12)</f>
        <v>0</v>
      </c>
      <c r="CK137" s="5"/>
      <c r="CL137" s="5">
        <f t="shared" ref="CL137:CL143" si="1354">SUM(CK137/12*9*$D137*$F137*$G137*$I137*CL$12)+SUM(CK137/12*3*$E137*$F137*$G137*$I137*CL$12)</f>
        <v>0</v>
      </c>
      <c r="CM137" s="5"/>
      <c r="CN137" s="5">
        <f t="shared" ref="CN137:CN143" si="1355">SUM(CM137/12*9*$D137*$F137*$G137*$I137*CN$12)+SUM(CM137/12*3*$E137*$F137*$G137*$I137*CN$12)</f>
        <v>0</v>
      </c>
      <c r="CO137" s="5"/>
      <c r="CP137" s="5">
        <f t="shared" ref="CP137:CP143" si="1356">SUM(CO137/12*9*$D137*$F137*$G137*$I137*CP$12)+SUM(CO137/12*3*$E137*$F137*$G137*$I137*CP$12)</f>
        <v>0</v>
      </c>
      <c r="CQ137" s="5"/>
      <c r="CR137" s="5">
        <f t="shared" ref="CR137:CR143" si="1357">SUM(CQ137/12*9*$D137*$F137*$G137*$I137*CR$12)+SUM(CQ137/12*3*$E137*$F137*$G137*$I137*CR$12)</f>
        <v>0</v>
      </c>
      <c r="CS137" s="5"/>
      <c r="CT137" s="5">
        <f t="shared" ref="CT137:CT143" si="1358">SUM(CS137/12*9*$D137*$F137*$G137*$I137*CT$12)+SUM(CS137/12*3*$E137*$F137*$G137*$I137*CT$12)</f>
        <v>0</v>
      </c>
      <c r="CU137" s="5"/>
      <c r="CV137" s="5">
        <f t="shared" ref="CV137:CV143" si="1359">SUM(CU137/12*9*$D137*$F137*$G137*$I137*CV$12)+SUM(CU137/12*3*$E137*$F137*$G137*$I137*CV$12)</f>
        <v>0</v>
      </c>
      <c r="CW137" s="5"/>
      <c r="CX137" s="5">
        <f t="shared" ref="CX137:CX143" si="1360">SUM(CW137/12*9*$D137*$F137*$G137*$I137*CX$12)+SUM(CW137/12*3*$E137*$F137*$G137*$I137*CX$12)</f>
        <v>0</v>
      </c>
      <c r="CY137" s="5"/>
      <c r="CZ137" s="5">
        <f t="shared" ref="CZ137:CZ143" si="1361">SUM(CY137/12*9*$D137*$F137*$G137*$I137*CZ$12)+SUM(CY137/12*3*$E137*$F137*$G137*$I137*CZ$12)</f>
        <v>0</v>
      </c>
      <c r="DA137" s="5"/>
      <c r="DB137" s="5">
        <f t="shared" ref="DB137:DB143" si="1362">SUM(DA137/12*9*$D137*$F137*$G137*$J137*DB$12)+SUM(DA137/12*3*$E137*$F137*$G137*$J137*DB$12)</f>
        <v>0</v>
      </c>
      <c r="DC137" s="5"/>
      <c r="DD137" s="5">
        <f t="shared" ref="DD137:DD143" si="1363">SUM(DC137/12*9*$D137*$F137*$G137*$J137*DD$12)+SUM(DC137/12*3*$E137*$F137*$G137*$J137*DD$12)</f>
        <v>0</v>
      </c>
      <c r="DE137" s="5"/>
      <c r="DF137" s="5">
        <f t="shared" ref="DF137:DF143" si="1364">SUM(DE137/12*9*$D137*$F137*$G137*$I137*DF$12)+SUM(DE137/12*3*$E137*$F137*$G137*$I137*DF$12)</f>
        <v>0</v>
      </c>
      <c r="DG137" s="5"/>
      <c r="DH137" s="5">
        <f t="shared" ref="DH137:DH143" si="1365">SUM(DG137/12*9*$D137*$F137*$G137*$J137*DH$12)+SUM(DG137/12*3*$E137*$F137*$G137*$J137*DH$12)</f>
        <v>0</v>
      </c>
      <c r="DI137" s="5"/>
      <c r="DJ137" s="5">
        <f t="shared" ref="DJ137:DJ143" si="1366">SUM(DI137/12*9*$D137*$F137*$G137*$J137*DJ$12)+SUM(DI137/12*3*$E137*$F137*$G137*$J137*DJ$12)</f>
        <v>0</v>
      </c>
      <c r="DK137" s="5"/>
      <c r="DL137" s="5">
        <f t="shared" ref="DL137:DL143" si="1367">SUM(DK137/12*9*$D137*$F137*$G137*$J137*DL$12)+SUM(DK137/12*3*$E137*$F137*$G137*$J137*DL$12)</f>
        <v>0</v>
      </c>
      <c r="DM137" s="5"/>
      <c r="DN137" s="5">
        <f t="shared" ref="DN137:DN143" si="1368">SUM(DM137/12*9*$D137*$F137*$G137*$J137*DN$12)+SUM(DM137/12*3*$E137*$F137*$G137*$J137*DN$12)</f>
        <v>0</v>
      </c>
      <c r="DO137" s="39"/>
      <c r="DP137" s="5">
        <f t="shared" ref="DP137:DP143" si="1369">SUM(DO137/12*9*$D137*$F137*$G137*$I137*DP$12)+SUM(DO137/12*3*$E137*$F137*$G137*$I137*DP$12)</f>
        <v>0</v>
      </c>
      <c r="DQ137" s="5"/>
      <c r="DR137" s="5">
        <f t="shared" ref="DR137:DR143" si="1370">SUM(DQ137/12*9*$D137*$F137*$G137*$I137*DR$12)+SUM(DQ137/12*3*$E137*$F137*$G137*$I137*DR$12)</f>
        <v>0</v>
      </c>
      <c r="DS137" s="5"/>
      <c r="DT137" s="5">
        <f t="shared" ref="DT137:DT143" si="1371">SUM(DS137/12*9*$D137*$F137*$G137*$J137*DT$12)+SUM(DS137/12*3*$E137*$F137*$G137*$J137*DT$12)</f>
        <v>0</v>
      </c>
      <c r="DU137" s="5"/>
      <c r="DV137" s="5">
        <f t="shared" ref="DV137:DV143" si="1372">SUM(DU137/12*9*$D137*$F137*$G137*$J137*DV$12)+SUM(DU137/12*3*$E137*$F137*$G137*$J137*DV$12)</f>
        <v>0</v>
      </c>
      <c r="DW137" s="5"/>
      <c r="DX137" s="5">
        <f t="shared" ref="DX137:DX143" si="1373">SUM(DW137/12*9*$D137*$F137*$G137*$J137*DX$12)+SUM(DW137/12*3*$E137*$F137*$G137*$J137*DX$12)</f>
        <v>0</v>
      </c>
      <c r="DY137" s="5"/>
      <c r="DZ137" s="5">
        <f t="shared" ref="DZ137:DZ143" si="1374">SUM(DY137/12*9*$D137*$F137*$G137*$K137*DZ$12)+SUM(DY137/12*3*$E137*$F137*$G137*$K137*DZ$12)</f>
        <v>0</v>
      </c>
      <c r="EA137" s="6"/>
      <c r="EB137" s="5">
        <f t="shared" ref="EB137:EB143" si="1375">SUM(EA137/12*9*$D137*$F137*$G137*$L137*EB$12)+SUM(EA137/12*3*$E137*$F137*$G137*$L137*EB$12)</f>
        <v>0</v>
      </c>
      <c r="EC137" s="5"/>
      <c r="ED137" s="5">
        <f t="shared" ref="ED137:ED143" si="1376">SUM(EC137/12*9*$D137*$F137*$G137*$I137*ED$12)+SUM(EC137/12*3*$E137*$F137*$G137*$I137*ED$12)</f>
        <v>0</v>
      </c>
      <c r="EE137" s="5"/>
      <c r="EF137" s="5">
        <f t="shared" ref="EF137:EF143" si="1377">SUM(EE137/12*9*$D137*$F137*$G137*$I137*EF$12)+SUM(EE137/12*3*$E137*$F137*$G137*$I137*EF$12)</f>
        <v>0</v>
      </c>
      <c r="EG137" s="7">
        <f t="shared" ref="EG137:EH143" si="1378">SUM(Q137,W137,S137,M137,O137,BS137,CO137,DE137,DQ137,BU137,DO137,BG137,AW137,AO137,AQ137,AS137,BI137,CM137,U137,DW137,DC137,BW137,DU137,CE137,DG137,DK137,DI137,AC137,AE137,AG137,AI137,Y137,AK137,AM137,CG137,DY137,EA137,AU137,DS137,BK137,AY137,BA137,CQ137,CS137,CU137,CW137,CY137,BM137,BC137,BO137,BE137,BQ137,CI137,CC137,CK137,AA137,BY137,DA137,DM137,CA137,EC137,EE137)</f>
        <v>0</v>
      </c>
      <c r="EH137" s="7">
        <f t="shared" si="1378"/>
        <v>0</v>
      </c>
      <c r="EJ137" s="26"/>
    </row>
    <row r="138" spans="1:140" ht="45" x14ac:dyDescent="0.25">
      <c r="A138" s="3"/>
      <c r="B138" s="3">
        <v>94</v>
      </c>
      <c r="C138" s="37" t="s">
        <v>277</v>
      </c>
      <c r="D138" s="30">
        <f t="shared" si="725"/>
        <v>9860</v>
      </c>
      <c r="E138" s="30">
        <v>9959</v>
      </c>
      <c r="F138" s="4">
        <v>3.55</v>
      </c>
      <c r="G138" s="8">
        <v>1</v>
      </c>
      <c r="H138" s="8">
        <v>1</v>
      </c>
      <c r="I138" s="30">
        <v>1.4</v>
      </c>
      <c r="J138" s="30">
        <v>1.68</v>
      </c>
      <c r="K138" s="30">
        <v>2.23</v>
      </c>
      <c r="L138" s="30">
        <v>2.57</v>
      </c>
      <c r="M138" s="5"/>
      <c r="N138" s="5">
        <f t="shared" si="1316"/>
        <v>0</v>
      </c>
      <c r="O138" s="5"/>
      <c r="P138" s="5">
        <f t="shared" si="1317"/>
        <v>0</v>
      </c>
      <c r="Q138" s="5"/>
      <c r="R138" s="5">
        <f t="shared" si="1318"/>
        <v>0</v>
      </c>
      <c r="S138" s="5"/>
      <c r="T138" s="5">
        <f t="shared" si="1319"/>
        <v>0</v>
      </c>
      <c r="U138" s="5"/>
      <c r="V138" s="5">
        <f t="shared" si="1320"/>
        <v>0</v>
      </c>
      <c r="W138" s="5"/>
      <c r="X138" s="5">
        <f t="shared" si="1321"/>
        <v>0</v>
      </c>
      <c r="Y138" s="5"/>
      <c r="Z138" s="5">
        <f t="shared" si="1322"/>
        <v>0</v>
      </c>
      <c r="AA138" s="5"/>
      <c r="AB138" s="5">
        <f t="shared" si="1323"/>
        <v>0</v>
      </c>
      <c r="AC138" s="5"/>
      <c r="AD138" s="5">
        <f t="shared" si="1324"/>
        <v>0</v>
      </c>
      <c r="AE138" s="5"/>
      <c r="AF138" s="5">
        <f t="shared" si="1325"/>
        <v>0</v>
      </c>
      <c r="AG138" s="5"/>
      <c r="AH138" s="5">
        <f t="shared" si="1326"/>
        <v>0</v>
      </c>
      <c r="AI138" s="5"/>
      <c r="AJ138" s="5">
        <f t="shared" si="1327"/>
        <v>0</v>
      </c>
      <c r="AK138" s="5"/>
      <c r="AL138" s="5">
        <f t="shared" si="1328"/>
        <v>0</v>
      </c>
      <c r="AM138" s="5"/>
      <c r="AN138" s="5">
        <f t="shared" si="1329"/>
        <v>0</v>
      </c>
      <c r="AO138" s="5"/>
      <c r="AP138" s="5">
        <f t="shared" si="1330"/>
        <v>0</v>
      </c>
      <c r="AQ138" s="5"/>
      <c r="AR138" s="5">
        <f t="shared" si="1331"/>
        <v>0</v>
      </c>
      <c r="AS138" s="5"/>
      <c r="AT138" s="5">
        <f t="shared" si="1332"/>
        <v>0</v>
      </c>
      <c r="AU138" s="5"/>
      <c r="AV138" s="5">
        <f t="shared" si="1333"/>
        <v>0</v>
      </c>
      <c r="AW138" s="5"/>
      <c r="AX138" s="5">
        <f t="shared" si="1334"/>
        <v>0</v>
      </c>
      <c r="AY138" s="5"/>
      <c r="AZ138" s="5">
        <f t="shared" si="1335"/>
        <v>0</v>
      </c>
      <c r="BA138" s="5"/>
      <c r="BB138" s="5">
        <f t="shared" si="1336"/>
        <v>0</v>
      </c>
      <c r="BC138" s="5"/>
      <c r="BD138" s="5">
        <f t="shared" si="1337"/>
        <v>0</v>
      </c>
      <c r="BE138" s="5"/>
      <c r="BF138" s="5">
        <f t="shared" si="1338"/>
        <v>0</v>
      </c>
      <c r="BG138" s="5"/>
      <c r="BH138" s="5">
        <f t="shared" si="1339"/>
        <v>0</v>
      </c>
      <c r="BI138" s="5"/>
      <c r="BJ138" s="5">
        <f t="shared" si="1340"/>
        <v>0</v>
      </c>
      <c r="BK138" s="5"/>
      <c r="BL138" s="5">
        <f t="shared" si="1341"/>
        <v>0</v>
      </c>
      <c r="BM138" s="5"/>
      <c r="BN138" s="5">
        <f t="shared" si="1342"/>
        <v>0</v>
      </c>
      <c r="BO138" s="5"/>
      <c r="BP138" s="5">
        <f t="shared" si="1343"/>
        <v>0</v>
      </c>
      <c r="BQ138" s="5"/>
      <c r="BR138" s="5">
        <f t="shared" si="1344"/>
        <v>0</v>
      </c>
      <c r="BS138" s="5"/>
      <c r="BT138" s="5">
        <f t="shared" si="1345"/>
        <v>0</v>
      </c>
      <c r="BU138" s="5"/>
      <c r="BV138" s="5">
        <f t="shared" si="1346"/>
        <v>0</v>
      </c>
      <c r="BW138" s="5"/>
      <c r="BX138" s="5">
        <f t="shared" si="1347"/>
        <v>0</v>
      </c>
      <c r="BY138" s="5"/>
      <c r="BZ138" s="5">
        <f t="shared" si="1348"/>
        <v>0</v>
      </c>
      <c r="CA138" s="5"/>
      <c r="CB138" s="5">
        <f t="shared" si="1349"/>
        <v>0</v>
      </c>
      <c r="CC138" s="5"/>
      <c r="CD138" s="5">
        <f t="shared" si="1350"/>
        <v>0</v>
      </c>
      <c r="CE138" s="5"/>
      <c r="CF138" s="5">
        <f t="shared" si="1351"/>
        <v>0</v>
      </c>
      <c r="CG138" s="5"/>
      <c r="CH138" s="5">
        <f t="shared" si="1352"/>
        <v>0</v>
      </c>
      <c r="CI138" s="5"/>
      <c r="CJ138" s="5">
        <f t="shared" si="1353"/>
        <v>0</v>
      </c>
      <c r="CK138" s="5">
        <v>15</v>
      </c>
      <c r="CL138" s="5">
        <f t="shared" si="1354"/>
        <v>736908.11250000005</v>
      </c>
      <c r="CM138" s="5"/>
      <c r="CN138" s="5">
        <f t="shared" si="1355"/>
        <v>0</v>
      </c>
      <c r="CO138" s="5"/>
      <c r="CP138" s="5">
        <f t="shared" si="1356"/>
        <v>0</v>
      </c>
      <c r="CQ138" s="5"/>
      <c r="CR138" s="5">
        <f t="shared" si="1357"/>
        <v>0</v>
      </c>
      <c r="CS138" s="5"/>
      <c r="CT138" s="5">
        <f t="shared" si="1358"/>
        <v>0</v>
      </c>
      <c r="CU138" s="5"/>
      <c r="CV138" s="5">
        <f t="shared" si="1359"/>
        <v>0</v>
      </c>
      <c r="CW138" s="5"/>
      <c r="CX138" s="5">
        <f t="shared" si="1360"/>
        <v>0</v>
      </c>
      <c r="CY138" s="5"/>
      <c r="CZ138" s="5">
        <f t="shared" si="1361"/>
        <v>0</v>
      </c>
      <c r="DA138" s="5"/>
      <c r="DB138" s="5">
        <f t="shared" si="1362"/>
        <v>0</v>
      </c>
      <c r="DC138" s="5"/>
      <c r="DD138" s="5">
        <f t="shared" si="1363"/>
        <v>0</v>
      </c>
      <c r="DE138" s="5"/>
      <c r="DF138" s="5">
        <f t="shared" si="1364"/>
        <v>0</v>
      </c>
      <c r="DG138" s="5"/>
      <c r="DH138" s="5">
        <f t="shared" si="1365"/>
        <v>0</v>
      </c>
      <c r="DI138" s="5"/>
      <c r="DJ138" s="5">
        <f t="shared" si="1366"/>
        <v>0</v>
      </c>
      <c r="DK138" s="5"/>
      <c r="DL138" s="5">
        <f t="shared" si="1367"/>
        <v>0</v>
      </c>
      <c r="DM138" s="5"/>
      <c r="DN138" s="5">
        <f t="shared" si="1368"/>
        <v>0</v>
      </c>
      <c r="DO138" s="40"/>
      <c r="DP138" s="5">
        <f t="shared" si="1369"/>
        <v>0</v>
      </c>
      <c r="DQ138" s="5"/>
      <c r="DR138" s="5">
        <f t="shared" si="1370"/>
        <v>0</v>
      </c>
      <c r="DS138" s="5"/>
      <c r="DT138" s="5">
        <f t="shared" si="1371"/>
        <v>0</v>
      </c>
      <c r="DU138" s="5"/>
      <c r="DV138" s="5">
        <f t="shared" si="1372"/>
        <v>0</v>
      </c>
      <c r="DW138" s="5"/>
      <c r="DX138" s="5">
        <f t="shared" si="1373"/>
        <v>0</v>
      </c>
      <c r="DY138" s="5"/>
      <c r="DZ138" s="5">
        <f t="shared" si="1374"/>
        <v>0</v>
      </c>
      <c r="EA138" s="6"/>
      <c r="EB138" s="5">
        <f t="shared" si="1375"/>
        <v>0</v>
      </c>
      <c r="EC138" s="5"/>
      <c r="ED138" s="5">
        <f t="shared" si="1376"/>
        <v>0</v>
      </c>
      <c r="EE138" s="5"/>
      <c r="EF138" s="5">
        <f t="shared" si="1377"/>
        <v>0</v>
      </c>
      <c r="EG138" s="7">
        <f t="shared" si="1378"/>
        <v>15</v>
      </c>
      <c r="EH138" s="7">
        <f t="shared" si="1378"/>
        <v>736908.11250000005</v>
      </c>
      <c r="EJ138" s="26"/>
    </row>
    <row r="139" spans="1:140" ht="30" x14ac:dyDescent="0.25">
      <c r="A139" s="3"/>
      <c r="B139" s="3">
        <v>95</v>
      </c>
      <c r="C139" s="34" t="s">
        <v>278</v>
      </c>
      <c r="D139" s="30">
        <f t="shared" si="725"/>
        <v>9860</v>
      </c>
      <c r="E139" s="30">
        <v>9959</v>
      </c>
      <c r="F139" s="4">
        <v>1.57</v>
      </c>
      <c r="G139" s="8">
        <v>1</v>
      </c>
      <c r="H139" s="8">
        <v>1</v>
      </c>
      <c r="I139" s="30">
        <v>1.4</v>
      </c>
      <c r="J139" s="30">
        <v>1.68</v>
      </c>
      <c r="K139" s="30">
        <v>2.23</v>
      </c>
      <c r="L139" s="30">
        <v>2.57</v>
      </c>
      <c r="M139" s="5"/>
      <c r="N139" s="5">
        <f t="shared" si="1316"/>
        <v>0</v>
      </c>
      <c r="O139" s="5"/>
      <c r="P139" s="5">
        <f t="shared" si="1317"/>
        <v>0</v>
      </c>
      <c r="Q139" s="5"/>
      <c r="R139" s="5">
        <f t="shared" si="1318"/>
        <v>0</v>
      </c>
      <c r="S139" s="5"/>
      <c r="T139" s="5">
        <f t="shared" si="1319"/>
        <v>0</v>
      </c>
      <c r="U139" s="5"/>
      <c r="V139" s="5">
        <f t="shared" si="1320"/>
        <v>0</v>
      </c>
      <c r="W139" s="5"/>
      <c r="X139" s="5">
        <f t="shared" si="1321"/>
        <v>0</v>
      </c>
      <c r="Y139" s="5"/>
      <c r="Z139" s="5">
        <f t="shared" si="1322"/>
        <v>0</v>
      </c>
      <c r="AA139" s="5"/>
      <c r="AB139" s="5">
        <f t="shared" si="1323"/>
        <v>0</v>
      </c>
      <c r="AC139" s="5"/>
      <c r="AD139" s="5">
        <f t="shared" si="1324"/>
        <v>0</v>
      </c>
      <c r="AE139" s="5"/>
      <c r="AF139" s="5">
        <f t="shared" si="1325"/>
        <v>0</v>
      </c>
      <c r="AG139" s="5"/>
      <c r="AH139" s="5">
        <f t="shared" si="1326"/>
        <v>0</v>
      </c>
      <c r="AI139" s="5"/>
      <c r="AJ139" s="5">
        <f t="shared" si="1327"/>
        <v>0</v>
      </c>
      <c r="AK139" s="5"/>
      <c r="AL139" s="5">
        <f t="shared" si="1328"/>
        <v>0</v>
      </c>
      <c r="AM139" s="5"/>
      <c r="AN139" s="5">
        <f t="shared" si="1329"/>
        <v>0</v>
      </c>
      <c r="AO139" s="5"/>
      <c r="AP139" s="5">
        <f t="shared" si="1330"/>
        <v>0</v>
      </c>
      <c r="AQ139" s="5"/>
      <c r="AR139" s="5">
        <f t="shared" si="1331"/>
        <v>0</v>
      </c>
      <c r="AS139" s="5"/>
      <c r="AT139" s="5">
        <f t="shared" si="1332"/>
        <v>0</v>
      </c>
      <c r="AU139" s="5"/>
      <c r="AV139" s="5">
        <f t="shared" si="1333"/>
        <v>0</v>
      </c>
      <c r="AW139" s="5"/>
      <c r="AX139" s="5">
        <f t="shared" si="1334"/>
        <v>0</v>
      </c>
      <c r="AY139" s="5"/>
      <c r="AZ139" s="5">
        <f t="shared" si="1335"/>
        <v>0</v>
      </c>
      <c r="BA139" s="5"/>
      <c r="BB139" s="5">
        <f t="shared" si="1336"/>
        <v>0</v>
      </c>
      <c r="BC139" s="5"/>
      <c r="BD139" s="5">
        <f t="shared" si="1337"/>
        <v>0</v>
      </c>
      <c r="BE139" s="5"/>
      <c r="BF139" s="5">
        <f t="shared" si="1338"/>
        <v>0</v>
      </c>
      <c r="BG139" s="5"/>
      <c r="BH139" s="5">
        <f t="shared" si="1339"/>
        <v>0</v>
      </c>
      <c r="BI139" s="5"/>
      <c r="BJ139" s="5">
        <f t="shared" si="1340"/>
        <v>0</v>
      </c>
      <c r="BK139" s="5"/>
      <c r="BL139" s="5">
        <f t="shared" si="1341"/>
        <v>0</v>
      </c>
      <c r="BM139" s="5"/>
      <c r="BN139" s="5">
        <f t="shared" si="1342"/>
        <v>0</v>
      </c>
      <c r="BO139" s="5"/>
      <c r="BP139" s="5">
        <f t="shared" si="1343"/>
        <v>0</v>
      </c>
      <c r="BQ139" s="5"/>
      <c r="BR139" s="5">
        <f t="shared" si="1344"/>
        <v>0</v>
      </c>
      <c r="BS139" s="5"/>
      <c r="BT139" s="5">
        <f t="shared" si="1345"/>
        <v>0</v>
      </c>
      <c r="BU139" s="5"/>
      <c r="BV139" s="5">
        <f t="shared" si="1346"/>
        <v>0</v>
      </c>
      <c r="BW139" s="5"/>
      <c r="BX139" s="5">
        <f t="shared" si="1347"/>
        <v>0</v>
      </c>
      <c r="BY139" s="5"/>
      <c r="BZ139" s="5">
        <f t="shared" si="1348"/>
        <v>0</v>
      </c>
      <c r="CA139" s="5"/>
      <c r="CB139" s="5">
        <f t="shared" si="1349"/>
        <v>0</v>
      </c>
      <c r="CC139" s="5"/>
      <c r="CD139" s="5">
        <f t="shared" si="1350"/>
        <v>0</v>
      </c>
      <c r="CE139" s="5"/>
      <c r="CF139" s="5">
        <f t="shared" si="1351"/>
        <v>0</v>
      </c>
      <c r="CG139" s="5"/>
      <c r="CH139" s="5">
        <f t="shared" si="1352"/>
        <v>0</v>
      </c>
      <c r="CI139" s="5"/>
      <c r="CJ139" s="5">
        <f t="shared" si="1353"/>
        <v>0</v>
      </c>
      <c r="CK139" s="5">
        <v>40</v>
      </c>
      <c r="CL139" s="5">
        <f t="shared" si="1354"/>
        <v>869067.22</v>
      </c>
      <c r="CM139" s="5"/>
      <c r="CN139" s="5">
        <f t="shared" si="1355"/>
        <v>0</v>
      </c>
      <c r="CO139" s="5"/>
      <c r="CP139" s="5">
        <f t="shared" si="1356"/>
        <v>0</v>
      </c>
      <c r="CQ139" s="5"/>
      <c r="CR139" s="5">
        <f t="shared" si="1357"/>
        <v>0</v>
      </c>
      <c r="CS139" s="5"/>
      <c r="CT139" s="5">
        <f t="shared" si="1358"/>
        <v>0</v>
      </c>
      <c r="CU139" s="5"/>
      <c r="CV139" s="5">
        <f t="shared" si="1359"/>
        <v>0</v>
      </c>
      <c r="CW139" s="5"/>
      <c r="CX139" s="5">
        <f t="shared" si="1360"/>
        <v>0</v>
      </c>
      <c r="CY139" s="5"/>
      <c r="CZ139" s="5">
        <f t="shared" si="1361"/>
        <v>0</v>
      </c>
      <c r="DA139" s="5"/>
      <c r="DB139" s="5">
        <f t="shared" si="1362"/>
        <v>0</v>
      </c>
      <c r="DC139" s="5"/>
      <c r="DD139" s="5">
        <f t="shared" si="1363"/>
        <v>0</v>
      </c>
      <c r="DE139" s="5"/>
      <c r="DF139" s="5">
        <f t="shared" si="1364"/>
        <v>0</v>
      </c>
      <c r="DG139" s="5"/>
      <c r="DH139" s="5">
        <f t="shared" si="1365"/>
        <v>0</v>
      </c>
      <c r="DI139" s="5"/>
      <c r="DJ139" s="5">
        <f t="shared" si="1366"/>
        <v>0</v>
      </c>
      <c r="DK139" s="5"/>
      <c r="DL139" s="5">
        <f t="shared" si="1367"/>
        <v>0</v>
      </c>
      <c r="DM139" s="5"/>
      <c r="DN139" s="5">
        <f t="shared" si="1368"/>
        <v>0</v>
      </c>
      <c r="DO139" s="39"/>
      <c r="DP139" s="5">
        <f t="shared" si="1369"/>
        <v>0</v>
      </c>
      <c r="DQ139" s="5"/>
      <c r="DR139" s="5">
        <f t="shared" si="1370"/>
        <v>0</v>
      </c>
      <c r="DS139" s="5"/>
      <c r="DT139" s="5">
        <f t="shared" si="1371"/>
        <v>0</v>
      </c>
      <c r="DU139" s="5"/>
      <c r="DV139" s="5">
        <f t="shared" si="1372"/>
        <v>0</v>
      </c>
      <c r="DW139" s="5"/>
      <c r="DX139" s="5">
        <f t="shared" si="1373"/>
        <v>0</v>
      </c>
      <c r="DY139" s="5"/>
      <c r="DZ139" s="5">
        <f t="shared" si="1374"/>
        <v>0</v>
      </c>
      <c r="EA139" s="6"/>
      <c r="EB139" s="5">
        <f t="shared" si="1375"/>
        <v>0</v>
      </c>
      <c r="EC139" s="5"/>
      <c r="ED139" s="5">
        <f t="shared" si="1376"/>
        <v>0</v>
      </c>
      <c r="EE139" s="5"/>
      <c r="EF139" s="5">
        <f t="shared" si="1377"/>
        <v>0</v>
      </c>
      <c r="EG139" s="7">
        <f t="shared" si="1378"/>
        <v>40</v>
      </c>
      <c r="EH139" s="7">
        <f t="shared" si="1378"/>
        <v>869067.22</v>
      </c>
      <c r="EJ139" s="26"/>
    </row>
    <row r="140" spans="1:140" ht="30" x14ac:dyDescent="0.25">
      <c r="A140" s="3"/>
      <c r="B140" s="3">
        <v>96</v>
      </c>
      <c r="C140" s="34" t="s">
        <v>279</v>
      </c>
      <c r="D140" s="30">
        <f t="shared" si="725"/>
        <v>9860</v>
      </c>
      <c r="E140" s="30">
        <v>9959</v>
      </c>
      <c r="F140" s="4">
        <v>2.2599999999999998</v>
      </c>
      <c r="G140" s="8">
        <v>1</v>
      </c>
      <c r="H140" s="8">
        <v>1</v>
      </c>
      <c r="I140" s="30">
        <v>1.4</v>
      </c>
      <c r="J140" s="30">
        <v>1.68</v>
      </c>
      <c r="K140" s="30">
        <v>2.23</v>
      </c>
      <c r="L140" s="30">
        <v>2.57</v>
      </c>
      <c r="M140" s="5"/>
      <c r="N140" s="5">
        <f t="shared" si="1316"/>
        <v>0</v>
      </c>
      <c r="O140" s="5"/>
      <c r="P140" s="5">
        <f t="shared" si="1317"/>
        <v>0</v>
      </c>
      <c r="Q140" s="5"/>
      <c r="R140" s="5">
        <f t="shared" si="1318"/>
        <v>0</v>
      </c>
      <c r="S140" s="5"/>
      <c r="T140" s="5">
        <f t="shared" si="1319"/>
        <v>0</v>
      </c>
      <c r="U140" s="5"/>
      <c r="V140" s="5">
        <f t="shared" si="1320"/>
        <v>0</v>
      </c>
      <c r="W140" s="5"/>
      <c r="X140" s="5">
        <f t="shared" si="1321"/>
        <v>0</v>
      </c>
      <c r="Y140" s="5"/>
      <c r="Z140" s="5">
        <f t="shared" si="1322"/>
        <v>0</v>
      </c>
      <c r="AA140" s="5"/>
      <c r="AB140" s="5">
        <f t="shared" si="1323"/>
        <v>0</v>
      </c>
      <c r="AC140" s="5"/>
      <c r="AD140" s="5">
        <f t="shared" si="1324"/>
        <v>0</v>
      </c>
      <c r="AE140" s="5"/>
      <c r="AF140" s="5">
        <f t="shared" si="1325"/>
        <v>0</v>
      </c>
      <c r="AG140" s="5"/>
      <c r="AH140" s="5">
        <f t="shared" si="1326"/>
        <v>0</v>
      </c>
      <c r="AI140" s="5"/>
      <c r="AJ140" s="5">
        <f t="shared" si="1327"/>
        <v>0</v>
      </c>
      <c r="AK140" s="5"/>
      <c r="AL140" s="5">
        <f t="shared" si="1328"/>
        <v>0</v>
      </c>
      <c r="AM140" s="5"/>
      <c r="AN140" s="5">
        <f t="shared" si="1329"/>
        <v>0</v>
      </c>
      <c r="AO140" s="5"/>
      <c r="AP140" s="5">
        <f t="shared" si="1330"/>
        <v>0</v>
      </c>
      <c r="AQ140" s="5"/>
      <c r="AR140" s="5">
        <f t="shared" si="1331"/>
        <v>0</v>
      </c>
      <c r="AS140" s="5"/>
      <c r="AT140" s="5">
        <f t="shared" si="1332"/>
        <v>0</v>
      </c>
      <c r="AU140" s="5"/>
      <c r="AV140" s="5">
        <f t="shared" si="1333"/>
        <v>0</v>
      </c>
      <c r="AW140" s="5"/>
      <c r="AX140" s="5">
        <f t="shared" si="1334"/>
        <v>0</v>
      </c>
      <c r="AY140" s="5"/>
      <c r="AZ140" s="5">
        <f t="shared" si="1335"/>
        <v>0</v>
      </c>
      <c r="BA140" s="5"/>
      <c r="BB140" s="5">
        <f t="shared" si="1336"/>
        <v>0</v>
      </c>
      <c r="BC140" s="5"/>
      <c r="BD140" s="5">
        <f t="shared" si="1337"/>
        <v>0</v>
      </c>
      <c r="BE140" s="5"/>
      <c r="BF140" s="5">
        <f t="shared" si="1338"/>
        <v>0</v>
      </c>
      <c r="BG140" s="5"/>
      <c r="BH140" s="5">
        <f t="shared" si="1339"/>
        <v>0</v>
      </c>
      <c r="BI140" s="5"/>
      <c r="BJ140" s="5">
        <f t="shared" si="1340"/>
        <v>0</v>
      </c>
      <c r="BK140" s="5"/>
      <c r="BL140" s="5">
        <f t="shared" si="1341"/>
        <v>0</v>
      </c>
      <c r="BM140" s="5"/>
      <c r="BN140" s="5">
        <f t="shared" si="1342"/>
        <v>0</v>
      </c>
      <c r="BO140" s="5"/>
      <c r="BP140" s="5">
        <f t="shared" si="1343"/>
        <v>0</v>
      </c>
      <c r="BQ140" s="5"/>
      <c r="BR140" s="5">
        <f t="shared" si="1344"/>
        <v>0</v>
      </c>
      <c r="BS140" s="5"/>
      <c r="BT140" s="5">
        <f t="shared" si="1345"/>
        <v>0</v>
      </c>
      <c r="BU140" s="5"/>
      <c r="BV140" s="5">
        <f t="shared" si="1346"/>
        <v>0</v>
      </c>
      <c r="BW140" s="5"/>
      <c r="BX140" s="5">
        <f t="shared" si="1347"/>
        <v>0</v>
      </c>
      <c r="BY140" s="5"/>
      <c r="BZ140" s="5">
        <f t="shared" si="1348"/>
        <v>0</v>
      </c>
      <c r="CA140" s="5"/>
      <c r="CB140" s="5">
        <f t="shared" si="1349"/>
        <v>0</v>
      </c>
      <c r="CC140" s="5"/>
      <c r="CD140" s="5">
        <f t="shared" si="1350"/>
        <v>0</v>
      </c>
      <c r="CE140" s="5"/>
      <c r="CF140" s="5">
        <f t="shared" si="1351"/>
        <v>0</v>
      </c>
      <c r="CG140" s="5"/>
      <c r="CH140" s="5">
        <f t="shared" si="1352"/>
        <v>0</v>
      </c>
      <c r="CI140" s="5"/>
      <c r="CJ140" s="5">
        <f t="shared" si="1353"/>
        <v>0</v>
      </c>
      <c r="CK140" s="5"/>
      <c r="CL140" s="5">
        <f t="shared" si="1354"/>
        <v>0</v>
      </c>
      <c r="CM140" s="5"/>
      <c r="CN140" s="5">
        <f t="shared" si="1355"/>
        <v>0</v>
      </c>
      <c r="CO140" s="5"/>
      <c r="CP140" s="5">
        <f t="shared" si="1356"/>
        <v>0</v>
      </c>
      <c r="CQ140" s="5"/>
      <c r="CR140" s="5">
        <f t="shared" si="1357"/>
        <v>0</v>
      </c>
      <c r="CS140" s="5"/>
      <c r="CT140" s="5">
        <f t="shared" si="1358"/>
        <v>0</v>
      </c>
      <c r="CU140" s="5"/>
      <c r="CV140" s="5">
        <f t="shared" si="1359"/>
        <v>0</v>
      </c>
      <c r="CW140" s="5"/>
      <c r="CX140" s="5">
        <f t="shared" si="1360"/>
        <v>0</v>
      </c>
      <c r="CY140" s="5"/>
      <c r="CZ140" s="5">
        <f t="shared" si="1361"/>
        <v>0</v>
      </c>
      <c r="DA140" s="5"/>
      <c r="DB140" s="5">
        <f t="shared" si="1362"/>
        <v>0</v>
      </c>
      <c r="DC140" s="5"/>
      <c r="DD140" s="5">
        <f t="shared" si="1363"/>
        <v>0</v>
      </c>
      <c r="DE140" s="5"/>
      <c r="DF140" s="5">
        <f t="shared" si="1364"/>
        <v>0</v>
      </c>
      <c r="DG140" s="5"/>
      <c r="DH140" s="5">
        <f t="shared" si="1365"/>
        <v>0</v>
      </c>
      <c r="DI140" s="5"/>
      <c r="DJ140" s="5">
        <f t="shared" si="1366"/>
        <v>0</v>
      </c>
      <c r="DK140" s="5"/>
      <c r="DL140" s="5">
        <f t="shared" si="1367"/>
        <v>0</v>
      </c>
      <c r="DM140" s="5"/>
      <c r="DN140" s="5">
        <f t="shared" si="1368"/>
        <v>0</v>
      </c>
      <c r="DO140" s="39"/>
      <c r="DP140" s="5">
        <f t="shared" si="1369"/>
        <v>0</v>
      </c>
      <c r="DQ140" s="5"/>
      <c r="DR140" s="5">
        <f t="shared" si="1370"/>
        <v>0</v>
      </c>
      <c r="DS140" s="5"/>
      <c r="DT140" s="5">
        <f t="shared" si="1371"/>
        <v>0</v>
      </c>
      <c r="DU140" s="5"/>
      <c r="DV140" s="5">
        <f t="shared" si="1372"/>
        <v>0</v>
      </c>
      <c r="DW140" s="5"/>
      <c r="DX140" s="5">
        <f t="shared" si="1373"/>
        <v>0</v>
      </c>
      <c r="DY140" s="5"/>
      <c r="DZ140" s="5">
        <f t="shared" si="1374"/>
        <v>0</v>
      </c>
      <c r="EA140" s="6"/>
      <c r="EB140" s="5">
        <f t="shared" si="1375"/>
        <v>0</v>
      </c>
      <c r="EC140" s="5"/>
      <c r="ED140" s="5">
        <f t="shared" si="1376"/>
        <v>0</v>
      </c>
      <c r="EE140" s="5"/>
      <c r="EF140" s="5">
        <f t="shared" si="1377"/>
        <v>0</v>
      </c>
      <c r="EG140" s="7">
        <f t="shared" si="1378"/>
        <v>0</v>
      </c>
      <c r="EH140" s="7">
        <f t="shared" si="1378"/>
        <v>0</v>
      </c>
      <c r="EJ140" s="26"/>
    </row>
    <row r="141" spans="1:140" ht="30" x14ac:dyDescent="0.25">
      <c r="A141" s="3"/>
      <c r="B141" s="3">
        <v>97</v>
      </c>
      <c r="C141" s="34" t="s">
        <v>280</v>
      </c>
      <c r="D141" s="30">
        <f t="shared" si="725"/>
        <v>9860</v>
      </c>
      <c r="E141" s="30">
        <v>9959</v>
      </c>
      <c r="F141" s="4">
        <v>3.24</v>
      </c>
      <c r="G141" s="8">
        <v>1</v>
      </c>
      <c r="H141" s="8">
        <v>1</v>
      </c>
      <c r="I141" s="30">
        <v>1.4</v>
      </c>
      <c r="J141" s="30">
        <v>1.68</v>
      </c>
      <c r="K141" s="30">
        <v>2.23</v>
      </c>
      <c r="L141" s="30">
        <v>2.57</v>
      </c>
      <c r="M141" s="5"/>
      <c r="N141" s="5">
        <f t="shared" si="1316"/>
        <v>0</v>
      </c>
      <c r="O141" s="5"/>
      <c r="P141" s="5">
        <f t="shared" si="1317"/>
        <v>0</v>
      </c>
      <c r="Q141" s="5"/>
      <c r="R141" s="5">
        <f t="shared" si="1318"/>
        <v>0</v>
      </c>
      <c r="S141" s="5"/>
      <c r="T141" s="5">
        <f t="shared" si="1319"/>
        <v>0</v>
      </c>
      <c r="U141" s="5"/>
      <c r="V141" s="5">
        <f t="shared" si="1320"/>
        <v>0</v>
      </c>
      <c r="W141" s="5"/>
      <c r="X141" s="5">
        <f t="shared" si="1321"/>
        <v>0</v>
      </c>
      <c r="Y141" s="5"/>
      <c r="Z141" s="5">
        <f t="shared" si="1322"/>
        <v>0</v>
      </c>
      <c r="AA141" s="5"/>
      <c r="AB141" s="5">
        <f t="shared" si="1323"/>
        <v>0</v>
      </c>
      <c r="AC141" s="5"/>
      <c r="AD141" s="5">
        <f t="shared" si="1324"/>
        <v>0</v>
      </c>
      <c r="AE141" s="5"/>
      <c r="AF141" s="5">
        <f t="shared" si="1325"/>
        <v>0</v>
      </c>
      <c r="AG141" s="5"/>
      <c r="AH141" s="5">
        <f t="shared" si="1326"/>
        <v>0</v>
      </c>
      <c r="AI141" s="5"/>
      <c r="AJ141" s="5">
        <f t="shared" si="1327"/>
        <v>0</v>
      </c>
      <c r="AK141" s="5"/>
      <c r="AL141" s="5">
        <f t="shared" si="1328"/>
        <v>0</v>
      </c>
      <c r="AM141" s="5"/>
      <c r="AN141" s="5">
        <f t="shared" si="1329"/>
        <v>0</v>
      </c>
      <c r="AO141" s="5"/>
      <c r="AP141" s="5">
        <f t="shared" si="1330"/>
        <v>0</v>
      </c>
      <c r="AQ141" s="5"/>
      <c r="AR141" s="5">
        <f t="shared" si="1331"/>
        <v>0</v>
      </c>
      <c r="AS141" s="5"/>
      <c r="AT141" s="5">
        <f t="shared" si="1332"/>
        <v>0</v>
      </c>
      <c r="AU141" s="5"/>
      <c r="AV141" s="5">
        <f t="shared" si="1333"/>
        <v>0</v>
      </c>
      <c r="AW141" s="5"/>
      <c r="AX141" s="5">
        <f t="shared" si="1334"/>
        <v>0</v>
      </c>
      <c r="AY141" s="5"/>
      <c r="AZ141" s="5">
        <f t="shared" si="1335"/>
        <v>0</v>
      </c>
      <c r="BA141" s="5"/>
      <c r="BB141" s="5">
        <f t="shared" si="1336"/>
        <v>0</v>
      </c>
      <c r="BC141" s="5"/>
      <c r="BD141" s="5">
        <f t="shared" si="1337"/>
        <v>0</v>
      </c>
      <c r="BE141" s="5"/>
      <c r="BF141" s="5">
        <f t="shared" si="1338"/>
        <v>0</v>
      </c>
      <c r="BG141" s="5"/>
      <c r="BH141" s="5">
        <f t="shared" si="1339"/>
        <v>0</v>
      </c>
      <c r="BI141" s="5"/>
      <c r="BJ141" s="5">
        <f t="shared" si="1340"/>
        <v>0</v>
      </c>
      <c r="BK141" s="5"/>
      <c r="BL141" s="5">
        <f t="shared" si="1341"/>
        <v>0</v>
      </c>
      <c r="BM141" s="5"/>
      <c r="BN141" s="5">
        <f t="shared" si="1342"/>
        <v>0</v>
      </c>
      <c r="BO141" s="5"/>
      <c r="BP141" s="5">
        <f t="shared" si="1343"/>
        <v>0</v>
      </c>
      <c r="BQ141" s="5"/>
      <c r="BR141" s="5">
        <f t="shared" si="1344"/>
        <v>0</v>
      </c>
      <c r="BS141" s="5"/>
      <c r="BT141" s="5">
        <f t="shared" si="1345"/>
        <v>0</v>
      </c>
      <c r="BU141" s="5"/>
      <c r="BV141" s="5">
        <f t="shared" si="1346"/>
        <v>0</v>
      </c>
      <c r="BW141" s="5"/>
      <c r="BX141" s="5">
        <f t="shared" si="1347"/>
        <v>0</v>
      </c>
      <c r="BY141" s="5"/>
      <c r="BZ141" s="5">
        <f t="shared" si="1348"/>
        <v>0</v>
      </c>
      <c r="CA141" s="5"/>
      <c r="CB141" s="5">
        <f t="shared" si="1349"/>
        <v>0</v>
      </c>
      <c r="CC141" s="5"/>
      <c r="CD141" s="5">
        <f t="shared" si="1350"/>
        <v>0</v>
      </c>
      <c r="CE141" s="5"/>
      <c r="CF141" s="5">
        <f t="shared" si="1351"/>
        <v>0</v>
      </c>
      <c r="CG141" s="5"/>
      <c r="CH141" s="5">
        <f t="shared" si="1352"/>
        <v>0</v>
      </c>
      <c r="CI141" s="5"/>
      <c r="CJ141" s="5">
        <f t="shared" si="1353"/>
        <v>0</v>
      </c>
      <c r="CK141" s="5"/>
      <c r="CL141" s="5">
        <f t="shared" si="1354"/>
        <v>0</v>
      </c>
      <c r="CM141" s="5"/>
      <c r="CN141" s="5">
        <f t="shared" si="1355"/>
        <v>0</v>
      </c>
      <c r="CO141" s="5"/>
      <c r="CP141" s="5">
        <f t="shared" si="1356"/>
        <v>0</v>
      </c>
      <c r="CQ141" s="5"/>
      <c r="CR141" s="5">
        <f t="shared" si="1357"/>
        <v>0</v>
      </c>
      <c r="CS141" s="5"/>
      <c r="CT141" s="5">
        <f t="shared" si="1358"/>
        <v>0</v>
      </c>
      <c r="CU141" s="5"/>
      <c r="CV141" s="5">
        <f t="shared" si="1359"/>
        <v>0</v>
      </c>
      <c r="CW141" s="5"/>
      <c r="CX141" s="5">
        <f t="shared" si="1360"/>
        <v>0</v>
      </c>
      <c r="CY141" s="5"/>
      <c r="CZ141" s="5">
        <f t="shared" si="1361"/>
        <v>0</v>
      </c>
      <c r="DA141" s="5"/>
      <c r="DB141" s="5">
        <f t="shared" si="1362"/>
        <v>0</v>
      </c>
      <c r="DC141" s="5"/>
      <c r="DD141" s="5">
        <f t="shared" si="1363"/>
        <v>0</v>
      </c>
      <c r="DE141" s="5"/>
      <c r="DF141" s="5">
        <f t="shared" si="1364"/>
        <v>0</v>
      </c>
      <c r="DG141" s="5"/>
      <c r="DH141" s="5">
        <f t="shared" si="1365"/>
        <v>0</v>
      </c>
      <c r="DI141" s="5"/>
      <c r="DJ141" s="5">
        <f t="shared" si="1366"/>
        <v>0</v>
      </c>
      <c r="DK141" s="5"/>
      <c r="DL141" s="5">
        <f t="shared" si="1367"/>
        <v>0</v>
      </c>
      <c r="DM141" s="5"/>
      <c r="DN141" s="5">
        <f t="shared" si="1368"/>
        <v>0</v>
      </c>
      <c r="DO141" s="40"/>
      <c r="DP141" s="5">
        <f t="shared" si="1369"/>
        <v>0</v>
      </c>
      <c r="DQ141" s="5"/>
      <c r="DR141" s="5">
        <f t="shared" si="1370"/>
        <v>0</v>
      </c>
      <c r="DS141" s="5"/>
      <c r="DT141" s="5">
        <f t="shared" si="1371"/>
        <v>0</v>
      </c>
      <c r="DU141" s="5"/>
      <c r="DV141" s="5">
        <f t="shared" si="1372"/>
        <v>0</v>
      </c>
      <c r="DW141" s="5"/>
      <c r="DX141" s="5">
        <f t="shared" si="1373"/>
        <v>0</v>
      </c>
      <c r="DY141" s="5"/>
      <c r="DZ141" s="5">
        <f t="shared" si="1374"/>
        <v>0</v>
      </c>
      <c r="EA141" s="6"/>
      <c r="EB141" s="5">
        <f t="shared" si="1375"/>
        <v>0</v>
      </c>
      <c r="EC141" s="5"/>
      <c r="ED141" s="5">
        <f t="shared" si="1376"/>
        <v>0</v>
      </c>
      <c r="EE141" s="5"/>
      <c r="EF141" s="5">
        <f t="shared" si="1377"/>
        <v>0</v>
      </c>
      <c r="EG141" s="7">
        <f t="shared" si="1378"/>
        <v>0</v>
      </c>
      <c r="EH141" s="7">
        <f t="shared" si="1378"/>
        <v>0</v>
      </c>
      <c r="EJ141" s="26"/>
    </row>
    <row r="142" spans="1:140" ht="30" x14ac:dyDescent="0.25">
      <c r="A142" s="3"/>
      <c r="B142" s="3">
        <v>98</v>
      </c>
      <c r="C142" s="37" t="s">
        <v>281</v>
      </c>
      <c r="D142" s="30">
        <f t="shared" si="725"/>
        <v>9860</v>
      </c>
      <c r="E142" s="30">
        <v>9959</v>
      </c>
      <c r="F142" s="4">
        <v>2.06</v>
      </c>
      <c r="G142" s="8">
        <v>1</v>
      </c>
      <c r="H142" s="8">
        <v>1</v>
      </c>
      <c r="I142" s="30">
        <v>1.4</v>
      </c>
      <c r="J142" s="30">
        <v>1.68</v>
      </c>
      <c r="K142" s="30">
        <v>2.23</v>
      </c>
      <c r="L142" s="30">
        <v>2.57</v>
      </c>
      <c r="M142" s="5"/>
      <c r="N142" s="5">
        <f t="shared" si="1316"/>
        <v>0</v>
      </c>
      <c r="O142" s="5"/>
      <c r="P142" s="5">
        <f t="shared" si="1317"/>
        <v>0</v>
      </c>
      <c r="Q142" s="5"/>
      <c r="R142" s="5">
        <f t="shared" si="1318"/>
        <v>0</v>
      </c>
      <c r="S142" s="5"/>
      <c r="T142" s="5">
        <f t="shared" si="1319"/>
        <v>0</v>
      </c>
      <c r="U142" s="5"/>
      <c r="V142" s="5">
        <f t="shared" si="1320"/>
        <v>0</v>
      </c>
      <c r="W142" s="5"/>
      <c r="X142" s="5">
        <f t="shared" si="1321"/>
        <v>0</v>
      </c>
      <c r="Y142" s="5"/>
      <c r="Z142" s="5">
        <f t="shared" si="1322"/>
        <v>0</v>
      </c>
      <c r="AA142" s="5"/>
      <c r="AB142" s="5">
        <f t="shared" si="1323"/>
        <v>0</v>
      </c>
      <c r="AC142" s="5"/>
      <c r="AD142" s="5">
        <f t="shared" si="1324"/>
        <v>0</v>
      </c>
      <c r="AE142" s="5"/>
      <c r="AF142" s="5">
        <f t="shared" si="1325"/>
        <v>0</v>
      </c>
      <c r="AG142" s="5"/>
      <c r="AH142" s="5">
        <f t="shared" si="1326"/>
        <v>0</v>
      </c>
      <c r="AI142" s="5"/>
      <c r="AJ142" s="5">
        <f t="shared" si="1327"/>
        <v>0</v>
      </c>
      <c r="AK142" s="5"/>
      <c r="AL142" s="5">
        <f t="shared" si="1328"/>
        <v>0</v>
      </c>
      <c r="AM142" s="5"/>
      <c r="AN142" s="5">
        <f t="shared" si="1329"/>
        <v>0</v>
      </c>
      <c r="AO142" s="5"/>
      <c r="AP142" s="5">
        <f t="shared" si="1330"/>
        <v>0</v>
      </c>
      <c r="AQ142" s="5"/>
      <c r="AR142" s="5">
        <f t="shared" si="1331"/>
        <v>0</v>
      </c>
      <c r="AS142" s="5"/>
      <c r="AT142" s="5">
        <f t="shared" si="1332"/>
        <v>0</v>
      </c>
      <c r="AU142" s="5"/>
      <c r="AV142" s="5">
        <f t="shared" si="1333"/>
        <v>0</v>
      </c>
      <c r="AW142" s="5"/>
      <c r="AX142" s="5">
        <f t="shared" si="1334"/>
        <v>0</v>
      </c>
      <c r="AY142" s="5"/>
      <c r="AZ142" s="5">
        <f t="shared" si="1335"/>
        <v>0</v>
      </c>
      <c r="BA142" s="5"/>
      <c r="BB142" s="5">
        <f t="shared" si="1336"/>
        <v>0</v>
      </c>
      <c r="BC142" s="5"/>
      <c r="BD142" s="5">
        <f t="shared" si="1337"/>
        <v>0</v>
      </c>
      <c r="BE142" s="5"/>
      <c r="BF142" s="5">
        <f t="shared" si="1338"/>
        <v>0</v>
      </c>
      <c r="BG142" s="5"/>
      <c r="BH142" s="5">
        <f t="shared" si="1339"/>
        <v>0</v>
      </c>
      <c r="BI142" s="5"/>
      <c r="BJ142" s="5">
        <f t="shared" si="1340"/>
        <v>0</v>
      </c>
      <c r="BK142" s="5"/>
      <c r="BL142" s="5">
        <f t="shared" si="1341"/>
        <v>0</v>
      </c>
      <c r="BM142" s="5"/>
      <c r="BN142" s="5">
        <f t="shared" si="1342"/>
        <v>0</v>
      </c>
      <c r="BO142" s="5"/>
      <c r="BP142" s="5">
        <f t="shared" si="1343"/>
        <v>0</v>
      </c>
      <c r="BQ142" s="5"/>
      <c r="BR142" s="5">
        <f t="shared" si="1344"/>
        <v>0</v>
      </c>
      <c r="BS142" s="5"/>
      <c r="BT142" s="5">
        <f t="shared" si="1345"/>
        <v>0</v>
      </c>
      <c r="BU142" s="5"/>
      <c r="BV142" s="5">
        <f t="shared" si="1346"/>
        <v>0</v>
      </c>
      <c r="BW142" s="5"/>
      <c r="BX142" s="5">
        <f t="shared" si="1347"/>
        <v>0</v>
      </c>
      <c r="BY142" s="5"/>
      <c r="BZ142" s="5">
        <f t="shared" si="1348"/>
        <v>0</v>
      </c>
      <c r="CA142" s="5"/>
      <c r="CB142" s="5">
        <f t="shared" si="1349"/>
        <v>0</v>
      </c>
      <c r="CC142" s="5"/>
      <c r="CD142" s="5">
        <f t="shared" si="1350"/>
        <v>0</v>
      </c>
      <c r="CE142" s="5"/>
      <c r="CF142" s="5">
        <f t="shared" si="1351"/>
        <v>0</v>
      </c>
      <c r="CG142" s="5"/>
      <c r="CH142" s="5">
        <f t="shared" si="1352"/>
        <v>0</v>
      </c>
      <c r="CI142" s="5"/>
      <c r="CJ142" s="5">
        <f t="shared" si="1353"/>
        <v>0</v>
      </c>
      <c r="CK142" s="5"/>
      <c r="CL142" s="5">
        <f t="shared" si="1354"/>
        <v>0</v>
      </c>
      <c r="CM142" s="5"/>
      <c r="CN142" s="5">
        <f t="shared" si="1355"/>
        <v>0</v>
      </c>
      <c r="CO142" s="5"/>
      <c r="CP142" s="5">
        <f t="shared" si="1356"/>
        <v>0</v>
      </c>
      <c r="CQ142" s="5"/>
      <c r="CR142" s="5">
        <f t="shared" si="1357"/>
        <v>0</v>
      </c>
      <c r="CS142" s="5"/>
      <c r="CT142" s="5">
        <f t="shared" si="1358"/>
        <v>0</v>
      </c>
      <c r="CU142" s="5"/>
      <c r="CV142" s="5">
        <f t="shared" si="1359"/>
        <v>0</v>
      </c>
      <c r="CW142" s="5"/>
      <c r="CX142" s="5">
        <f t="shared" si="1360"/>
        <v>0</v>
      </c>
      <c r="CY142" s="5"/>
      <c r="CZ142" s="5">
        <f t="shared" si="1361"/>
        <v>0</v>
      </c>
      <c r="DA142" s="5"/>
      <c r="DB142" s="5">
        <f t="shared" si="1362"/>
        <v>0</v>
      </c>
      <c r="DC142" s="5"/>
      <c r="DD142" s="5">
        <f t="shared" si="1363"/>
        <v>0</v>
      </c>
      <c r="DE142" s="5"/>
      <c r="DF142" s="5">
        <f t="shared" si="1364"/>
        <v>0</v>
      </c>
      <c r="DG142" s="5"/>
      <c r="DH142" s="5">
        <f t="shared" si="1365"/>
        <v>0</v>
      </c>
      <c r="DI142" s="5"/>
      <c r="DJ142" s="5">
        <f t="shared" si="1366"/>
        <v>0</v>
      </c>
      <c r="DK142" s="5"/>
      <c r="DL142" s="5">
        <f t="shared" si="1367"/>
        <v>0</v>
      </c>
      <c r="DM142" s="5"/>
      <c r="DN142" s="5">
        <f t="shared" si="1368"/>
        <v>0</v>
      </c>
      <c r="DO142" s="39"/>
      <c r="DP142" s="5">
        <f t="shared" si="1369"/>
        <v>0</v>
      </c>
      <c r="DQ142" s="5"/>
      <c r="DR142" s="5">
        <f t="shared" si="1370"/>
        <v>0</v>
      </c>
      <c r="DS142" s="5"/>
      <c r="DT142" s="5">
        <f t="shared" si="1371"/>
        <v>0</v>
      </c>
      <c r="DU142" s="5"/>
      <c r="DV142" s="5">
        <f t="shared" si="1372"/>
        <v>0</v>
      </c>
      <c r="DW142" s="5"/>
      <c r="DX142" s="5">
        <f t="shared" si="1373"/>
        <v>0</v>
      </c>
      <c r="DY142" s="5"/>
      <c r="DZ142" s="5">
        <f t="shared" si="1374"/>
        <v>0</v>
      </c>
      <c r="EA142" s="6"/>
      <c r="EB142" s="5">
        <f t="shared" si="1375"/>
        <v>0</v>
      </c>
      <c r="EC142" s="5"/>
      <c r="ED142" s="5">
        <f t="shared" si="1376"/>
        <v>0</v>
      </c>
      <c r="EE142" s="5"/>
      <c r="EF142" s="5">
        <f t="shared" si="1377"/>
        <v>0</v>
      </c>
      <c r="EG142" s="7">
        <f t="shared" si="1378"/>
        <v>0</v>
      </c>
      <c r="EH142" s="7">
        <f t="shared" si="1378"/>
        <v>0</v>
      </c>
      <c r="EJ142" s="26"/>
    </row>
    <row r="143" spans="1:140" ht="30" x14ac:dyDescent="0.25">
      <c r="A143" s="3"/>
      <c r="B143" s="3">
        <v>99</v>
      </c>
      <c r="C143" s="37" t="s">
        <v>282</v>
      </c>
      <c r="D143" s="30">
        <f t="shared" si="725"/>
        <v>9860</v>
      </c>
      <c r="E143" s="30">
        <v>9959</v>
      </c>
      <c r="F143" s="4">
        <v>2.17</v>
      </c>
      <c r="G143" s="8">
        <v>1</v>
      </c>
      <c r="H143" s="8">
        <v>1</v>
      </c>
      <c r="I143" s="30">
        <v>1.4</v>
      </c>
      <c r="J143" s="30">
        <v>1.68</v>
      </c>
      <c r="K143" s="30">
        <v>2.23</v>
      </c>
      <c r="L143" s="30">
        <v>2.57</v>
      </c>
      <c r="M143" s="5"/>
      <c r="N143" s="5">
        <f t="shared" si="1316"/>
        <v>0</v>
      </c>
      <c r="O143" s="5"/>
      <c r="P143" s="5">
        <f t="shared" si="1317"/>
        <v>0</v>
      </c>
      <c r="Q143" s="5"/>
      <c r="R143" s="5">
        <f t="shared" si="1318"/>
        <v>0</v>
      </c>
      <c r="S143" s="5"/>
      <c r="T143" s="5">
        <f t="shared" si="1319"/>
        <v>0</v>
      </c>
      <c r="U143" s="5"/>
      <c r="V143" s="5">
        <f t="shared" si="1320"/>
        <v>0</v>
      </c>
      <c r="W143" s="5"/>
      <c r="X143" s="5">
        <f t="shared" si="1321"/>
        <v>0</v>
      </c>
      <c r="Y143" s="5"/>
      <c r="Z143" s="5">
        <f t="shared" si="1322"/>
        <v>0</v>
      </c>
      <c r="AA143" s="5"/>
      <c r="AB143" s="5">
        <f t="shared" si="1323"/>
        <v>0</v>
      </c>
      <c r="AC143" s="5"/>
      <c r="AD143" s="5">
        <f t="shared" si="1324"/>
        <v>0</v>
      </c>
      <c r="AE143" s="5"/>
      <c r="AF143" s="5">
        <f t="shared" si="1325"/>
        <v>0</v>
      </c>
      <c r="AG143" s="5"/>
      <c r="AH143" s="5">
        <f t="shared" si="1326"/>
        <v>0</v>
      </c>
      <c r="AI143" s="5"/>
      <c r="AJ143" s="5">
        <f t="shared" si="1327"/>
        <v>0</v>
      </c>
      <c r="AK143" s="5">
        <v>3</v>
      </c>
      <c r="AL143" s="5">
        <f t="shared" si="1328"/>
        <v>108107.5338</v>
      </c>
      <c r="AM143" s="5"/>
      <c r="AN143" s="5">
        <f t="shared" si="1329"/>
        <v>0</v>
      </c>
      <c r="AO143" s="5"/>
      <c r="AP143" s="5">
        <f t="shared" si="1330"/>
        <v>0</v>
      </c>
      <c r="AQ143" s="5"/>
      <c r="AR143" s="5">
        <f t="shared" si="1331"/>
        <v>0</v>
      </c>
      <c r="AS143" s="5"/>
      <c r="AT143" s="5">
        <f t="shared" si="1332"/>
        <v>0</v>
      </c>
      <c r="AU143" s="5"/>
      <c r="AV143" s="5">
        <f t="shared" si="1333"/>
        <v>0</v>
      </c>
      <c r="AW143" s="5"/>
      <c r="AX143" s="5">
        <f t="shared" si="1334"/>
        <v>0</v>
      </c>
      <c r="AY143" s="5"/>
      <c r="AZ143" s="5">
        <f t="shared" si="1335"/>
        <v>0</v>
      </c>
      <c r="BA143" s="5"/>
      <c r="BB143" s="5">
        <f t="shared" si="1336"/>
        <v>0</v>
      </c>
      <c r="BC143" s="5"/>
      <c r="BD143" s="5">
        <f t="shared" si="1337"/>
        <v>0</v>
      </c>
      <c r="BE143" s="5"/>
      <c r="BF143" s="5">
        <f t="shared" si="1338"/>
        <v>0</v>
      </c>
      <c r="BG143" s="5"/>
      <c r="BH143" s="5">
        <f t="shared" si="1339"/>
        <v>0</v>
      </c>
      <c r="BI143" s="5"/>
      <c r="BJ143" s="5">
        <f t="shared" si="1340"/>
        <v>0</v>
      </c>
      <c r="BK143" s="5"/>
      <c r="BL143" s="5">
        <f t="shared" si="1341"/>
        <v>0</v>
      </c>
      <c r="BM143" s="5"/>
      <c r="BN143" s="5">
        <f t="shared" si="1342"/>
        <v>0</v>
      </c>
      <c r="BO143" s="5"/>
      <c r="BP143" s="5">
        <f t="shared" si="1343"/>
        <v>0</v>
      </c>
      <c r="BQ143" s="5"/>
      <c r="BR143" s="5">
        <f t="shared" si="1344"/>
        <v>0</v>
      </c>
      <c r="BS143" s="5"/>
      <c r="BT143" s="5">
        <f t="shared" si="1345"/>
        <v>0</v>
      </c>
      <c r="BU143" s="5"/>
      <c r="BV143" s="5">
        <f t="shared" si="1346"/>
        <v>0</v>
      </c>
      <c r="BW143" s="5"/>
      <c r="BX143" s="5">
        <f t="shared" si="1347"/>
        <v>0</v>
      </c>
      <c r="BY143" s="5"/>
      <c r="BZ143" s="5">
        <f t="shared" si="1348"/>
        <v>0</v>
      </c>
      <c r="CA143" s="5"/>
      <c r="CB143" s="5">
        <f t="shared" si="1349"/>
        <v>0</v>
      </c>
      <c r="CC143" s="5"/>
      <c r="CD143" s="5">
        <f t="shared" si="1350"/>
        <v>0</v>
      </c>
      <c r="CE143" s="5"/>
      <c r="CF143" s="5">
        <f t="shared" si="1351"/>
        <v>0</v>
      </c>
      <c r="CG143" s="5"/>
      <c r="CH143" s="5">
        <f t="shared" si="1352"/>
        <v>0</v>
      </c>
      <c r="CI143" s="5"/>
      <c r="CJ143" s="5">
        <f t="shared" si="1353"/>
        <v>0</v>
      </c>
      <c r="CK143" s="5"/>
      <c r="CL143" s="5">
        <f t="shared" si="1354"/>
        <v>0</v>
      </c>
      <c r="CM143" s="5"/>
      <c r="CN143" s="5">
        <f t="shared" si="1355"/>
        <v>0</v>
      </c>
      <c r="CO143" s="5"/>
      <c r="CP143" s="5">
        <f t="shared" si="1356"/>
        <v>0</v>
      </c>
      <c r="CQ143" s="5"/>
      <c r="CR143" s="5">
        <f t="shared" si="1357"/>
        <v>0</v>
      </c>
      <c r="CS143" s="5"/>
      <c r="CT143" s="5">
        <f t="shared" si="1358"/>
        <v>0</v>
      </c>
      <c r="CU143" s="5"/>
      <c r="CV143" s="5">
        <f t="shared" si="1359"/>
        <v>0</v>
      </c>
      <c r="CW143" s="5"/>
      <c r="CX143" s="5">
        <f t="shared" si="1360"/>
        <v>0</v>
      </c>
      <c r="CY143" s="5"/>
      <c r="CZ143" s="5">
        <f t="shared" si="1361"/>
        <v>0</v>
      </c>
      <c r="DA143" s="5"/>
      <c r="DB143" s="5">
        <f t="shared" si="1362"/>
        <v>0</v>
      </c>
      <c r="DC143" s="5"/>
      <c r="DD143" s="5">
        <f t="shared" si="1363"/>
        <v>0</v>
      </c>
      <c r="DE143" s="5"/>
      <c r="DF143" s="5">
        <f t="shared" si="1364"/>
        <v>0</v>
      </c>
      <c r="DG143" s="5"/>
      <c r="DH143" s="5">
        <f t="shared" si="1365"/>
        <v>0</v>
      </c>
      <c r="DI143" s="5"/>
      <c r="DJ143" s="5">
        <f t="shared" si="1366"/>
        <v>0</v>
      </c>
      <c r="DK143" s="5"/>
      <c r="DL143" s="5">
        <f t="shared" si="1367"/>
        <v>0</v>
      </c>
      <c r="DM143" s="5"/>
      <c r="DN143" s="5">
        <f t="shared" si="1368"/>
        <v>0</v>
      </c>
      <c r="DO143" s="39"/>
      <c r="DP143" s="5">
        <f t="shared" si="1369"/>
        <v>0</v>
      </c>
      <c r="DQ143" s="5"/>
      <c r="DR143" s="5">
        <f t="shared" si="1370"/>
        <v>0</v>
      </c>
      <c r="DS143" s="5"/>
      <c r="DT143" s="5">
        <f t="shared" si="1371"/>
        <v>0</v>
      </c>
      <c r="DU143" s="5"/>
      <c r="DV143" s="5">
        <f t="shared" si="1372"/>
        <v>0</v>
      </c>
      <c r="DW143" s="5"/>
      <c r="DX143" s="5">
        <f t="shared" si="1373"/>
        <v>0</v>
      </c>
      <c r="DY143" s="5"/>
      <c r="DZ143" s="5">
        <f t="shared" si="1374"/>
        <v>0</v>
      </c>
      <c r="EA143" s="6"/>
      <c r="EB143" s="5">
        <f t="shared" si="1375"/>
        <v>0</v>
      </c>
      <c r="EC143" s="5"/>
      <c r="ED143" s="5">
        <f t="shared" si="1376"/>
        <v>0</v>
      </c>
      <c r="EE143" s="5"/>
      <c r="EF143" s="5">
        <f t="shared" si="1377"/>
        <v>0</v>
      </c>
      <c r="EG143" s="7">
        <f t="shared" si="1378"/>
        <v>3</v>
      </c>
      <c r="EH143" s="7">
        <f t="shared" si="1378"/>
        <v>108107.5338</v>
      </c>
      <c r="EJ143" s="26"/>
    </row>
    <row r="144" spans="1:140" s="27" customFormat="1" ht="14.25" x14ac:dyDescent="0.2">
      <c r="A144" s="51">
        <v>33</v>
      </c>
      <c r="B144" s="51"/>
      <c r="C144" s="45" t="s">
        <v>283</v>
      </c>
      <c r="D144" s="52">
        <f t="shared" si="725"/>
        <v>9860</v>
      </c>
      <c r="E144" s="52">
        <v>9959</v>
      </c>
      <c r="F144" s="53">
        <v>1.1000000000000001</v>
      </c>
      <c r="G144" s="54">
        <v>1</v>
      </c>
      <c r="H144" s="54">
        <v>1</v>
      </c>
      <c r="I144" s="52">
        <v>1.4</v>
      </c>
      <c r="J144" s="52">
        <v>1.68</v>
      </c>
      <c r="K144" s="52">
        <v>2.23</v>
      </c>
      <c r="L144" s="52">
        <v>2.57</v>
      </c>
      <c r="M144" s="49">
        <f>M145</f>
        <v>0</v>
      </c>
      <c r="N144" s="49">
        <f t="shared" ref="N144:BY144" si="1379">N145</f>
        <v>0</v>
      </c>
      <c r="O144" s="49">
        <f t="shared" si="1379"/>
        <v>0</v>
      </c>
      <c r="P144" s="49">
        <f t="shared" si="1379"/>
        <v>0</v>
      </c>
      <c r="Q144" s="49">
        <f t="shared" si="1379"/>
        <v>0</v>
      </c>
      <c r="R144" s="49">
        <f t="shared" si="1379"/>
        <v>0</v>
      </c>
      <c r="S144" s="49">
        <f t="shared" si="1379"/>
        <v>0</v>
      </c>
      <c r="T144" s="49">
        <f t="shared" si="1379"/>
        <v>0</v>
      </c>
      <c r="U144" s="49">
        <f t="shared" si="1379"/>
        <v>0</v>
      </c>
      <c r="V144" s="49">
        <f t="shared" si="1379"/>
        <v>0</v>
      </c>
      <c r="W144" s="49">
        <f t="shared" si="1379"/>
        <v>0</v>
      </c>
      <c r="X144" s="49">
        <f t="shared" si="1379"/>
        <v>0</v>
      </c>
      <c r="Y144" s="49">
        <f t="shared" si="1379"/>
        <v>0</v>
      </c>
      <c r="Z144" s="49">
        <f t="shared" si="1379"/>
        <v>0</v>
      </c>
      <c r="AA144" s="49">
        <f t="shared" si="1379"/>
        <v>0</v>
      </c>
      <c r="AB144" s="49">
        <f t="shared" si="1379"/>
        <v>0</v>
      </c>
      <c r="AC144" s="49">
        <f t="shared" si="1379"/>
        <v>0</v>
      </c>
      <c r="AD144" s="49">
        <f t="shared" si="1379"/>
        <v>0</v>
      </c>
      <c r="AE144" s="49">
        <f t="shared" si="1379"/>
        <v>0</v>
      </c>
      <c r="AF144" s="49">
        <f t="shared" si="1379"/>
        <v>0</v>
      </c>
      <c r="AG144" s="49">
        <f t="shared" si="1379"/>
        <v>0</v>
      </c>
      <c r="AH144" s="49">
        <f t="shared" si="1379"/>
        <v>0</v>
      </c>
      <c r="AI144" s="49">
        <f t="shared" si="1379"/>
        <v>0</v>
      </c>
      <c r="AJ144" s="49">
        <f t="shared" si="1379"/>
        <v>0</v>
      </c>
      <c r="AK144" s="49">
        <f t="shared" si="1379"/>
        <v>0</v>
      </c>
      <c r="AL144" s="49">
        <f t="shared" si="1379"/>
        <v>0</v>
      </c>
      <c r="AM144" s="49">
        <f t="shared" si="1379"/>
        <v>0</v>
      </c>
      <c r="AN144" s="49">
        <f t="shared" si="1379"/>
        <v>0</v>
      </c>
      <c r="AO144" s="49">
        <f t="shared" si="1379"/>
        <v>0</v>
      </c>
      <c r="AP144" s="49">
        <f t="shared" si="1379"/>
        <v>0</v>
      </c>
      <c r="AQ144" s="49">
        <f t="shared" si="1379"/>
        <v>0</v>
      </c>
      <c r="AR144" s="49">
        <f t="shared" si="1379"/>
        <v>0</v>
      </c>
      <c r="AS144" s="49">
        <f t="shared" si="1379"/>
        <v>0</v>
      </c>
      <c r="AT144" s="49">
        <f t="shared" si="1379"/>
        <v>0</v>
      </c>
      <c r="AU144" s="49">
        <f t="shared" si="1379"/>
        <v>0</v>
      </c>
      <c r="AV144" s="49">
        <f t="shared" si="1379"/>
        <v>0</v>
      </c>
      <c r="AW144" s="49">
        <f t="shared" si="1379"/>
        <v>0</v>
      </c>
      <c r="AX144" s="49">
        <f t="shared" si="1379"/>
        <v>0</v>
      </c>
      <c r="AY144" s="49">
        <f t="shared" si="1379"/>
        <v>0</v>
      </c>
      <c r="AZ144" s="49">
        <f t="shared" si="1379"/>
        <v>0</v>
      </c>
      <c r="BA144" s="49">
        <f t="shared" si="1379"/>
        <v>0</v>
      </c>
      <c r="BB144" s="49">
        <f t="shared" si="1379"/>
        <v>0</v>
      </c>
      <c r="BC144" s="49">
        <f t="shared" si="1379"/>
        <v>0</v>
      </c>
      <c r="BD144" s="49">
        <f t="shared" si="1379"/>
        <v>0</v>
      </c>
      <c r="BE144" s="49">
        <f t="shared" si="1379"/>
        <v>0</v>
      </c>
      <c r="BF144" s="49">
        <f t="shared" si="1379"/>
        <v>0</v>
      </c>
      <c r="BG144" s="49">
        <f t="shared" si="1379"/>
        <v>0</v>
      </c>
      <c r="BH144" s="49">
        <f t="shared" si="1379"/>
        <v>0</v>
      </c>
      <c r="BI144" s="49">
        <f t="shared" si="1379"/>
        <v>0</v>
      </c>
      <c r="BJ144" s="49">
        <f t="shared" si="1379"/>
        <v>0</v>
      </c>
      <c r="BK144" s="49">
        <f t="shared" si="1379"/>
        <v>0</v>
      </c>
      <c r="BL144" s="49">
        <f t="shared" si="1379"/>
        <v>0</v>
      </c>
      <c r="BM144" s="49">
        <f t="shared" si="1379"/>
        <v>0</v>
      </c>
      <c r="BN144" s="49">
        <f t="shared" si="1379"/>
        <v>0</v>
      </c>
      <c r="BO144" s="49">
        <f t="shared" si="1379"/>
        <v>0</v>
      </c>
      <c r="BP144" s="49">
        <f t="shared" si="1379"/>
        <v>0</v>
      </c>
      <c r="BQ144" s="49">
        <f t="shared" si="1379"/>
        <v>0</v>
      </c>
      <c r="BR144" s="49">
        <f t="shared" si="1379"/>
        <v>0</v>
      </c>
      <c r="BS144" s="49">
        <f t="shared" si="1379"/>
        <v>0</v>
      </c>
      <c r="BT144" s="49">
        <f t="shared" si="1379"/>
        <v>0</v>
      </c>
      <c r="BU144" s="49">
        <f t="shared" si="1379"/>
        <v>0</v>
      </c>
      <c r="BV144" s="49">
        <f t="shared" si="1379"/>
        <v>0</v>
      </c>
      <c r="BW144" s="49">
        <f t="shared" si="1379"/>
        <v>0</v>
      </c>
      <c r="BX144" s="49">
        <f t="shared" si="1379"/>
        <v>0</v>
      </c>
      <c r="BY144" s="49">
        <f t="shared" si="1379"/>
        <v>0</v>
      </c>
      <c r="BZ144" s="49">
        <f t="shared" ref="BZ144:EH144" si="1380">BZ145</f>
        <v>0</v>
      </c>
      <c r="CA144" s="49">
        <f t="shared" si="1380"/>
        <v>0</v>
      </c>
      <c r="CB144" s="49">
        <f t="shared" si="1380"/>
        <v>0</v>
      </c>
      <c r="CC144" s="49">
        <f t="shared" si="1380"/>
        <v>0</v>
      </c>
      <c r="CD144" s="49">
        <f t="shared" si="1380"/>
        <v>0</v>
      </c>
      <c r="CE144" s="49">
        <f t="shared" si="1380"/>
        <v>0</v>
      </c>
      <c r="CF144" s="49">
        <f t="shared" si="1380"/>
        <v>0</v>
      </c>
      <c r="CG144" s="49">
        <f t="shared" si="1380"/>
        <v>0</v>
      </c>
      <c r="CH144" s="49">
        <f t="shared" si="1380"/>
        <v>0</v>
      </c>
      <c r="CI144" s="49">
        <f t="shared" si="1380"/>
        <v>0</v>
      </c>
      <c r="CJ144" s="49">
        <f t="shared" si="1380"/>
        <v>0</v>
      </c>
      <c r="CK144" s="49">
        <f t="shared" si="1380"/>
        <v>0</v>
      </c>
      <c r="CL144" s="49">
        <f t="shared" si="1380"/>
        <v>0</v>
      </c>
      <c r="CM144" s="49">
        <f t="shared" si="1380"/>
        <v>0</v>
      </c>
      <c r="CN144" s="49">
        <f t="shared" si="1380"/>
        <v>0</v>
      </c>
      <c r="CO144" s="49">
        <f t="shared" si="1380"/>
        <v>9</v>
      </c>
      <c r="CP144" s="49">
        <f t="shared" si="1380"/>
        <v>137002.63500000001</v>
      </c>
      <c r="CQ144" s="49">
        <v>0</v>
      </c>
      <c r="CR144" s="49">
        <f t="shared" si="1380"/>
        <v>0</v>
      </c>
      <c r="CS144" s="49">
        <f t="shared" si="1380"/>
        <v>0</v>
      </c>
      <c r="CT144" s="49">
        <f t="shared" si="1380"/>
        <v>0</v>
      </c>
      <c r="CU144" s="49">
        <f t="shared" si="1380"/>
        <v>0</v>
      </c>
      <c r="CV144" s="49">
        <f t="shared" si="1380"/>
        <v>0</v>
      </c>
      <c r="CW144" s="49">
        <f t="shared" si="1380"/>
        <v>0</v>
      </c>
      <c r="CX144" s="49">
        <f t="shared" si="1380"/>
        <v>0</v>
      </c>
      <c r="CY144" s="49">
        <f t="shared" si="1380"/>
        <v>0</v>
      </c>
      <c r="CZ144" s="49">
        <f t="shared" si="1380"/>
        <v>0</v>
      </c>
      <c r="DA144" s="49">
        <f t="shared" si="1380"/>
        <v>0</v>
      </c>
      <c r="DB144" s="49">
        <f t="shared" si="1380"/>
        <v>0</v>
      </c>
      <c r="DC144" s="49">
        <f t="shared" si="1380"/>
        <v>0</v>
      </c>
      <c r="DD144" s="49">
        <f t="shared" si="1380"/>
        <v>0</v>
      </c>
      <c r="DE144" s="49">
        <f t="shared" si="1380"/>
        <v>0</v>
      </c>
      <c r="DF144" s="49">
        <f t="shared" si="1380"/>
        <v>0</v>
      </c>
      <c r="DG144" s="49">
        <f t="shared" si="1380"/>
        <v>0</v>
      </c>
      <c r="DH144" s="49">
        <f t="shared" si="1380"/>
        <v>0</v>
      </c>
      <c r="DI144" s="49">
        <f t="shared" si="1380"/>
        <v>0</v>
      </c>
      <c r="DJ144" s="49">
        <f t="shared" si="1380"/>
        <v>0</v>
      </c>
      <c r="DK144" s="49">
        <f t="shared" si="1380"/>
        <v>0</v>
      </c>
      <c r="DL144" s="49">
        <f t="shared" si="1380"/>
        <v>0</v>
      </c>
      <c r="DM144" s="49">
        <f t="shared" si="1380"/>
        <v>0</v>
      </c>
      <c r="DN144" s="49">
        <f t="shared" si="1380"/>
        <v>0</v>
      </c>
      <c r="DO144" s="49">
        <f t="shared" si="1380"/>
        <v>0</v>
      </c>
      <c r="DP144" s="49">
        <f t="shared" si="1380"/>
        <v>0</v>
      </c>
      <c r="DQ144" s="49">
        <f t="shared" si="1380"/>
        <v>0</v>
      </c>
      <c r="DR144" s="49">
        <f t="shared" si="1380"/>
        <v>0</v>
      </c>
      <c r="DS144" s="49">
        <f t="shared" si="1380"/>
        <v>0</v>
      </c>
      <c r="DT144" s="49">
        <f t="shared" si="1380"/>
        <v>0</v>
      </c>
      <c r="DU144" s="49">
        <f t="shared" si="1380"/>
        <v>0</v>
      </c>
      <c r="DV144" s="49">
        <f t="shared" si="1380"/>
        <v>0</v>
      </c>
      <c r="DW144" s="49">
        <f t="shared" si="1380"/>
        <v>0</v>
      </c>
      <c r="DX144" s="49">
        <f t="shared" si="1380"/>
        <v>0</v>
      </c>
      <c r="DY144" s="49">
        <f t="shared" si="1380"/>
        <v>0</v>
      </c>
      <c r="DZ144" s="49">
        <f t="shared" si="1380"/>
        <v>0</v>
      </c>
      <c r="EA144" s="50">
        <f t="shared" si="1380"/>
        <v>0</v>
      </c>
      <c r="EB144" s="49">
        <f t="shared" si="1380"/>
        <v>0</v>
      </c>
      <c r="EC144" s="9">
        <f t="shared" si="1380"/>
        <v>0</v>
      </c>
      <c r="ED144" s="9">
        <f t="shared" si="1380"/>
        <v>0</v>
      </c>
      <c r="EE144" s="49">
        <f t="shared" si="1380"/>
        <v>0</v>
      </c>
      <c r="EF144" s="49">
        <f t="shared" si="1380"/>
        <v>0</v>
      </c>
      <c r="EG144" s="49">
        <f t="shared" si="1380"/>
        <v>9</v>
      </c>
      <c r="EH144" s="49">
        <f t="shared" si="1380"/>
        <v>137002.63500000001</v>
      </c>
      <c r="EJ144" s="28"/>
    </row>
    <row r="145" spans="1:140" x14ac:dyDescent="0.25">
      <c r="A145" s="3"/>
      <c r="B145" s="3">
        <v>100</v>
      </c>
      <c r="C145" s="37" t="s">
        <v>284</v>
      </c>
      <c r="D145" s="30">
        <f t="shared" ref="D145:D160" si="1381">D144</f>
        <v>9860</v>
      </c>
      <c r="E145" s="30">
        <v>9959</v>
      </c>
      <c r="F145" s="4">
        <v>1.1000000000000001</v>
      </c>
      <c r="G145" s="8">
        <v>1</v>
      </c>
      <c r="H145" s="8">
        <v>1</v>
      </c>
      <c r="I145" s="30">
        <v>1.4</v>
      </c>
      <c r="J145" s="30">
        <v>1.68</v>
      </c>
      <c r="K145" s="30">
        <v>2.23</v>
      </c>
      <c r="L145" s="30">
        <v>2.57</v>
      </c>
      <c r="M145" s="5">
        <v>0</v>
      </c>
      <c r="N145" s="5">
        <f>SUM(M145/12*9*$D145*$F145*$G145*$I145*N$12)+SUM(M145/12*3*$E145*$F145*$G145*$I145*N$12)</f>
        <v>0</v>
      </c>
      <c r="O145" s="5"/>
      <c r="P145" s="5">
        <f>SUM(O145/12*9*$D145*$F145*$G145*$I145*P$12)+SUM(O145/12*3*$E145*$F145*$G145*$I145*P$12)</f>
        <v>0</v>
      </c>
      <c r="Q145" s="5"/>
      <c r="R145" s="5">
        <f>SUM(Q145/12*9*$D145*$F145*$G145*$I145*R$12)+SUM(Q145/12*3*$E145*$F145*$G145*$I145*R$12)</f>
        <v>0</v>
      </c>
      <c r="S145" s="5">
        <v>0</v>
      </c>
      <c r="T145" s="5">
        <f>SUM(S145/12*9*$D145*$F145*$G145*$I145*T$12)+SUM(S145/12*3*$E145*$F145*$G145*$I145*T$12)</f>
        <v>0</v>
      </c>
      <c r="U145" s="5">
        <v>0</v>
      </c>
      <c r="V145" s="5">
        <f>SUM(U145/12*9*$D145*$F145*$G145*$I145*V$12)+SUM(U145/12*3*$E145*$F145*$G145*$I145*V$12)</f>
        <v>0</v>
      </c>
      <c r="W145" s="5">
        <v>0</v>
      </c>
      <c r="X145" s="5">
        <f>SUM(W145/12*9*$D145*$F145*$G145*$I145*X$12)+SUM(W145/12*3*$E145*$F145*$G145*$I145*X$12)</f>
        <v>0</v>
      </c>
      <c r="Y145" s="5">
        <v>0</v>
      </c>
      <c r="Z145" s="5">
        <f>SUM(Y145/12*9*$D145*$F145*$G145*$J145*Z$12)+SUM(Y145/12*3*$E145*$F145*$G145*$J145*Z$12)</f>
        <v>0</v>
      </c>
      <c r="AA145" s="5"/>
      <c r="AB145" s="5">
        <f>SUM(AA145/12*9*$D145*$F145*$G145*$I145*AB$12)+SUM(AA145/12*3*$E145*$F145*$G145*$I145*AB$12)</f>
        <v>0</v>
      </c>
      <c r="AC145" s="5">
        <v>0</v>
      </c>
      <c r="AD145" s="5">
        <f>SUM(AC145/12*9*$D145*$F145*$G145*$J145*AD$12)+SUM(AC145/12*3*$E145*$F145*$G145*$J145*AD$12)</f>
        <v>0</v>
      </c>
      <c r="AE145" s="5">
        <v>0</v>
      </c>
      <c r="AF145" s="5">
        <f>SUM(AE145/12*9*$D145*$F145*$G145*$J145*AF$12)+SUM(AE145/12*3*$E145*$F145*$G145*$J145*AF$12)</f>
        <v>0</v>
      </c>
      <c r="AG145" s="5">
        <v>0</v>
      </c>
      <c r="AH145" s="5">
        <f>SUM(AG145/12*9*$D145*$F145*$G145*$J145*AH$12)+SUM(AG145/12*3*$E145*$F145*$G145*$J145*AH$12)</f>
        <v>0</v>
      </c>
      <c r="AI145" s="5"/>
      <c r="AJ145" s="5">
        <f>SUM(AI145/12*9*$D145*$F145*$G145*$J145*AJ$12)+SUM(AI145/12*3*$E145*$F145*$G145*$J145*AJ$12)</f>
        <v>0</v>
      </c>
      <c r="AK145" s="5"/>
      <c r="AL145" s="5">
        <f>SUM(AK145/12*9*$D145*$F145*$G145*$J145*AL$12)+SUM(AK145/12*3*$E145*$F145*$G145*$J145*AL$12)</f>
        <v>0</v>
      </c>
      <c r="AM145" s="5">
        <v>0</v>
      </c>
      <c r="AN145" s="5">
        <f>SUM(AM145/12*9*$D145*$F145*$G145*$J145*AN$12)+SUM(AM145/12*3*$E145*$F145*$G145*$J145*AN$12)</f>
        <v>0</v>
      </c>
      <c r="AO145" s="5">
        <v>0</v>
      </c>
      <c r="AP145" s="5">
        <f>SUM(AO145/12*9*$D145*$F145*$G145*$I145*AP$12)+SUM(AO145/12*3*$E145*$F145*$G145*$I145*AP$12)</f>
        <v>0</v>
      </c>
      <c r="AQ145" s="5"/>
      <c r="AR145" s="5">
        <f>SUM(AQ145/12*9*$D145*$F145*$G145*$I145*AR$12)+SUM(AQ145/12*3*$E145*$F145*$G145*$I145*AR$12)</f>
        <v>0</v>
      </c>
      <c r="AS145" s="5"/>
      <c r="AT145" s="5">
        <f>SUM(AS145/12*9*$D145*$F145*$G145*$I145*AT$12)+SUM(AS145/12*3*$E145*$F145*$G145*$I145*AT$12)</f>
        <v>0</v>
      </c>
      <c r="AU145" s="5"/>
      <c r="AV145" s="5">
        <f>SUM(AU145/12*9*$D145*$F145*$G145*$J145*AV$12)+SUM(AU145/12*3*$E145*$F145*$G145*$J145*AV$12)</f>
        <v>0</v>
      </c>
      <c r="AW145" s="5">
        <v>0</v>
      </c>
      <c r="AX145" s="5">
        <f>SUM(AW145/12*9*$D145*$F145*$G145*$I145*AX$12)+SUM(AW145/12*3*$E145*$F145*$G145*$I145*AX$12)</f>
        <v>0</v>
      </c>
      <c r="AY145" s="5"/>
      <c r="AZ145" s="5">
        <f>SUM(AY145/12*9*$D145*$F145*$G145*$I145*AZ$12)+SUM(AY145/12*3*$E145*$F145*$G145*$I145*AZ$12)</f>
        <v>0</v>
      </c>
      <c r="BA145" s="5"/>
      <c r="BB145" s="5">
        <f>SUM(BA145/12*9*$D145*$F145*$G145*$I145*BB$12)+SUM(BA145/12*3*$E145*$F145*$G145*$I145*BB$12)</f>
        <v>0</v>
      </c>
      <c r="BC145" s="5"/>
      <c r="BD145" s="5">
        <f>SUM(BC145/12*9*$D145*$F145*$G145*$I145*BD$12)+SUM(BC145/12*3*$E145*$F145*$G145*$I145*BD$12)</f>
        <v>0</v>
      </c>
      <c r="BE145" s="5"/>
      <c r="BF145" s="5">
        <f>SUM(BE145/12*9*$D145*$F145*$G145*$I145*BF$12)+SUM(BE145/12*3*$E145*$F145*$G145*$I145*BF$12)</f>
        <v>0</v>
      </c>
      <c r="BG145" s="5">
        <v>0</v>
      </c>
      <c r="BH145" s="5">
        <f>SUM(BG145/12*9*$D145*$F145*$G145*$I145*BH$12)+SUM(BG145/12*3*$E145*$F145*$G145*$I145*BH$12)</f>
        <v>0</v>
      </c>
      <c r="BI145" s="5"/>
      <c r="BJ145" s="5">
        <f>SUM(BI145/12*9*$D145*$F145*$G145*$I145*BJ$12)+SUM(BI145/12*3*$E145*$F145*$G145*$I145*BJ$12)</f>
        <v>0</v>
      </c>
      <c r="BK145" s="5"/>
      <c r="BL145" s="5">
        <f>SUM(BK145/12*9*$D145*$F145*$G145*$I145*BL$12)+SUM(BK145/12*3*$E145*$F145*$G145*$I145*BL$12)</f>
        <v>0</v>
      </c>
      <c r="BM145" s="5"/>
      <c r="BN145" s="5">
        <f>SUM(BM145/12*9*$D145*$F145*$G145*$I145*BN$12)+SUM(BM145/12*3*$E145*$F145*$G145*$I145*BN$12)</f>
        <v>0</v>
      </c>
      <c r="BO145" s="5"/>
      <c r="BP145" s="5">
        <f>SUM(BO145/12*9*$D145*$F145*$G145*$I145*BP$12)+SUM(BO145/12*3*$E145*$F145*$G145*$I145*BP$12)</f>
        <v>0</v>
      </c>
      <c r="BQ145" s="5"/>
      <c r="BR145" s="5">
        <f>SUM(BQ145/12*9*$D145*$F145*$G145*$I145*BR$12)+SUM(BQ145/12*3*$E145*$F145*$G145*$I145*BR$12)</f>
        <v>0</v>
      </c>
      <c r="BS145" s="5">
        <v>0</v>
      </c>
      <c r="BT145" s="5">
        <f>SUM(BS145/12*9*$D145*$F145*$G145*$I145*BT$12)+SUM(BS145/12*3*$E145*$F145*$G145*$I145*BT$12)</f>
        <v>0</v>
      </c>
      <c r="BU145" s="5">
        <v>0</v>
      </c>
      <c r="BV145" s="5">
        <f>SUM(BU145/12*9*$D145*$F145*$G145*$I145*BV$12)+SUM(BU145/12*3*$E145*$F145*$G145*$I145*BV$12)</f>
        <v>0</v>
      </c>
      <c r="BW145" s="5">
        <v>0</v>
      </c>
      <c r="BX145" s="5">
        <f>SUM(BW145/12*9*$D145*$F145*$G145*$J145*BX$12)+SUM(BW145/12*3*$E145*$F145*$G145*$J145*BX$12)</f>
        <v>0</v>
      </c>
      <c r="BY145" s="5"/>
      <c r="BZ145" s="5">
        <f>SUM(BY145/12*9*$D145*$F145*$G145*$I145*BZ$12)+SUM(BY145/12*3*$E145*$F145*$G145*$I145*BZ$12)</f>
        <v>0</v>
      </c>
      <c r="CA145" s="5"/>
      <c r="CB145" s="5">
        <f>SUM(CA145/12*9*$D145*$F145*$G145*$I145*CB$12)+SUM(CA145/12*3*$E145*$F145*$G145*$I145*CB$12)</f>
        <v>0</v>
      </c>
      <c r="CC145" s="5"/>
      <c r="CD145" s="5">
        <f>SUM(CC145/12*9*$D145*$F145*$G145*$I145*CD$12)+SUM(CC145/12*3*$E145*$F145*$G145*$I145*CD$12)</f>
        <v>0</v>
      </c>
      <c r="CE145" s="5">
        <v>0</v>
      </c>
      <c r="CF145" s="5">
        <f>SUM(CE145/12*9*$D145*$F145*$G145*$J145*CF$12)+SUM(CE145/12*3*$E145*$F145*$G145*$J145*CF$12)</f>
        <v>0</v>
      </c>
      <c r="CG145" s="5"/>
      <c r="CH145" s="5">
        <f>SUM(CG145/12*9*$D145*$F145*$G145*$J145*CH$12)+SUM(CG145/12*3*$E145*$F145*$G145*$J145*CH$12)</f>
        <v>0</v>
      </c>
      <c r="CI145" s="5"/>
      <c r="CJ145" s="5">
        <f>SUM(CI145/12*9*$D145*$F145*$G145*$I145*CJ$12)+SUM(CI145/12*3*$E145*$F145*$G145*$I145*CJ$12)</f>
        <v>0</v>
      </c>
      <c r="CK145" s="5"/>
      <c r="CL145" s="5">
        <f>SUM(CK145/12*9*$D145*$F145*$G145*$I145*CL$12)+SUM(CK145/12*3*$E145*$F145*$G145*$I145*CL$12)</f>
        <v>0</v>
      </c>
      <c r="CM145" s="5">
        <v>0</v>
      </c>
      <c r="CN145" s="5">
        <f>SUM(CM145/12*9*$D145*$F145*$G145*$I145*CN$12)+SUM(CM145/12*3*$E145*$F145*$G145*$I145*CN$12)</f>
        <v>0</v>
      </c>
      <c r="CO145" s="5">
        <v>9</v>
      </c>
      <c r="CP145" s="5">
        <f>SUM(CO145/12*9*$D145*$F145*$G145*$I145*CP$12)+SUM(CO145/12*3*$E145*$F145*$G145*$I145*CP$12)</f>
        <v>137002.63500000001</v>
      </c>
      <c r="CQ145" s="5"/>
      <c r="CR145" s="5">
        <f>SUM(CQ145/12*9*$D145*$F145*$G145*$I145*CR$12)+SUM(CQ145/12*3*$E145*$F145*$G145*$I145*CR$12)</f>
        <v>0</v>
      </c>
      <c r="CS145" s="5"/>
      <c r="CT145" s="5">
        <f>SUM(CS145/12*9*$D145*$F145*$G145*$I145*CT$12)+SUM(CS145/12*3*$E145*$F145*$G145*$I145*CT$12)</f>
        <v>0</v>
      </c>
      <c r="CU145" s="5"/>
      <c r="CV145" s="5">
        <f>SUM(CU145/12*9*$D145*$F145*$G145*$I145*CV$12)+SUM(CU145/12*3*$E145*$F145*$G145*$I145*CV$12)</f>
        <v>0</v>
      </c>
      <c r="CW145" s="5"/>
      <c r="CX145" s="5">
        <f>SUM(CW145/12*9*$D145*$F145*$G145*$I145*CX$12)+SUM(CW145/12*3*$E145*$F145*$G145*$I145*CX$12)</f>
        <v>0</v>
      </c>
      <c r="CY145" s="5"/>
      <c r="CZ145" s="5">
        <f>SUM(CY145/12*9*$D145*$F145*$G145*$I145*CZ$12)+SUM(CY145/12*3*$E145*$F145*$G145*$I145*CZ$12)</f>
        <v>0</v>
      </c>
      <c r="DA145" s="5">
        <v>0</v>
      </c>
      <c r="DB145" s="5">
        <f>SUM(DA145/12*9*$D145*$F145*$G145*$J145*DB$12)+SUM(DA145/12*3*$E145*$F145*$G145*$J145*DB$12)</f>
        <v>0</v>
      </c>
      <c r="DC145" s="5">
        <v>0</v>
      </c>
      <c r="DD145" s="5">
        <f>SUM(DC145/12*9*$D145*$F145*$G145*$J145*DD$12)+SUM(DC145/12*3*$E145*$F145*$G145*$J145*DD$12)</f>
        <v>0</v>
      </c>
      <c r="DE145" s="5">
        <v>0</v>
      </c>
      <c r="DF145" s="5">
        <f>SUM(DE145/12*9*$D145*$F145*$G145*$I145*DF$12)+SUM(DE145/12*3*$E145*$F145*$G145*$I145*DF$12)</f>
        <v>0</v>
      </c>
      <c r="DG145" s="5">
        <v>0</v>
      </c>
      <c r="DH145" s="5">
        <f>SUM(DG145/12*9*$D145*$F145*$G145*$J145*DH$12)+SUM(DG145/12*3*$E145*$F145*$G145*$J145*DH$12)</f>
        <v>0</v>
      </c>
      <c r="DI145" s="5"/>
      <c r="DJ145" s="5">
        <f>SUM(DI145/12*9*$D145*$F145*$G145*$J145*DJ$12)+SUM(DI145/12*3*$E145*$F145*$G145*$J145*DJ$12)</f>
        <v>0</v>
      </c>
      <c r="DK145" s="5"/>
      <c r="DL145" s="5">
        <f>SUM(DK145/12*9*$D145*$F145*$G145*$J145*DL$12)+SUM(DK145/12*3*$E145*$F145*$G145*$J145*DL$12)</f>
        <v>0</v>
      </c>
      <c r="DM145" s="5"/>
      <c r="DN145" s="5">
        <f>SUM(DM145/12*9*$D145*$F145*$G145*$J145*DN$12)+SUM(DM145/12*3*$E145*$F145*$G145*$J145*DN$12)</f>
        <v>0</v>
      </c>
      <c r="DO145" s="5"/>
      <c r="DP145" s="5">
        <f>SUM(DO145/12*9*$D145*$F145*$G145*$I145*DP$12)+SUM(DO145/12*3*$E145*$F145*$G145*$I145*DP$12)</f>
        <v>0</v>
      </c>
      <c r="DQ145" s="5">
        <v>0</v>
      </c>
      <c r="DR145" s="5">
        <f>SUM(DQ145/12*9*$D145*$F145*$G145*$I145*DR$12)+SUM(DQ145/12*3*$E145*$F145*$G145*$I145*DR$12)</f>
        <v>0</v>
      </c>
      <c r="DS145" s="5"/>
      <c r="DT145" s="5">
        <f>SUM(DS145/12*9*$D145*$F145*$G145*$J145*DT$12)+SUM(DS145/12*3*$E145*$F145*$G145*$J145*DT$12)</f>
        <v>0</v>
      </c>
      <c r="DU145" s="5"/>
      <c r="DV145" s="5">
        <f>SUM(DU145/12*9*$D145*$F145*$G145*$J145*DV$12)+SUM(DU145/12*3*$E145*$F145*$G145*$J145*DV$12)</f>
        <v>0</v>
      </c>
      <c r="DW145" s="5"/>
      <c r="DX145" s="5">
        <f>SUM(DW145/12*9*$D145*$F145*$G145*$J145*DX$12)+SUM(DW145/12*3*$E145*$F145*$G145*$J145*DX$12)</f>
        <v>0</v>
      </c>
      <c r="DY145" s="5">
        <v>0</v>
      </c>
      <c r="DZ145" s="5">
        <f>SUM(DY145/12*9*$D145*$F145*$G145*$K145*DZ$12)+SUM(DY145/12*3*$E145*$F145*$G145*$K145*DZ$12)</f>
        <v>0</v>
      </c>
      <c r="EA145" s="6">
        <v>0</v>
      </c>
      <c r="EB145" s="5">
        <f>SUM(EA145/12*9*$D145*$F145*$G145*$L145*EB$12)+SUM(EA145/12*3*$E145*$F145*$G145*$L145*EB$12)</f>
        <v>0</v>
      </c>
      <c r="EC145" s="5"/>
      <c r="ED145" s="5">
        <f>SUM(EC145/12*9*$D145*$F145*$G145*$I145*ED$12)+SUM(EC145/12*3*$E145*$F145*$G145*$I145*ED$12)</f>
        <v>0</v>
      </c>
      <c r="EE145" s="5"/>
      <c r="EF145" s="5">
        <f>SUM(EE145/12*9*$D145*$F145*$G145*$I145*EF$12)+SUM(EE145/12*3*$E145*$F145*$G145*$I145*EF$12)</f>
        <v>0</v>
      </c>
      <c r="EG145" s="7">
        <f>SUM(Q145,W145,S145,M145,O145,BS145,CO145,DE145,DQ145,BU145,DO145,BG145,AW145,AO145,AQ145,AS145,BI145,CM145,U145,DW145,DC145,BW145,DU145,CE145,DG145,DK145,DI145,AC145,AE145,AG145,AI145,Y145,AK145,AM145,CG145,DY145,EA145,AU145,DS145,BK145,AY145,BA145,CQ145,CS145,CU145,CW145,CY145,BM145,BC145,BO145,BE145,BQ145,CI145,CC145,CK145,AA145,BY145,DA145,DM145,CA145,EC145,EE145)</f>
        <v>9</v>
      </c>
      <c r="EH145" s="7">
        <f>SUM(R145,X145,T145,N145,P145,BT145,CP145,DF145,DR145,BV145,DP145,BH145,AX145,AP145,AR145,AT145,BJ145,CN145,V145,DX145,DD145,BX145,DV145,CF145,DH145,DL145,DJ145,AD145,AF145,AH145,AJ145,Z145,AL145,AN145,CH145,DZ145,EB145,AV145,DT145,BL145,AZ145,BB145,CR145,CT145,CV145,CX145,CZ145,BN145,BD145,BP145,BF145,BR145,CJ145,CD145,CL145,AB145,BZ145,DB145,DN145,CB145,ED145,EF145)</f>
        <v>137002.63500000001</v>
      </c>
      <c r="EJ145" s="26"/>
    </row>
    <row r="146" spans="1:140" s="27" customFormat="1" ht="14.25" x14ac:dyDescent="0.2">
      <c r="A146" s="51">
        <v>34</v>
      </c>
      <c r="B146" s="51"/>
      <c r="C146" s="45" t="s">
        <v>285</v>
      </c>
      <c r="D146" s="52">
        <f t="shared" si="1381"/>
        <v>9860</v>
      </c>
      <c r="E146" s="52">
        <v>9959</v>
      </c>
      <c r="F146" s="53">
        <v>0.89</v>
      </c>
      <c r="G146" s="54">
        <v>1</v>
      </c>
      <c r="H146" s="54">
        <v>1</v>
      </c>
      <c r="I146" s="52">
        <v>1.4</v>
      </c>
      <c r="J146" s="52">
        <v>1.68</v>
      </c>
      <c r="K146" s="52">
        <v>2.23</v>
      </c>
      <c r="L146" s="52">
        <v>2.57</v>
      </c>
      <c r="M146" s="49">
        <f>SUM(M147:M149)</f>
        <v>0</v>
      </c>
      <c r="N146" s="49">
        <f t="shared" ref="N146:BY146" si="1382">SUM(N147:N149)</f>
        <v>0</v>
      </c>
      <c r="O146" s="49">
        <f t="shared" si="1382"/>
        <v>0</v>
      </c>
      <c r="P146" s="49">
        <f t="shared" si="1382"/>
        <v>0</v>
      </c>
      <c r="Q146" s="49">
        <f t="shared" si="1382"/>
        <v>0</v>
      </c>
      <c r="R146" s="49">
        <f t="shared" si="1382"/>
        <v>0</v>
      </c>
      <c r="S146" s="49">
        <f t="shared" si="1382"/>
        <v>0</v>
      </c>
      <c r="T146" s="49">
        <f t="shared" si="1382"/>
        <v>0</v>
      </c>
      <c r="U146" s="49">
        <f t="shared" si="1382"/>
        <v>0</v>
      </c>
      <c r="V146" s="49">
        <f t="shared" si="1382"/>
        <v>0</v>
      </c>
      <c r="W146" s="49">
        <f t="shared" si="1382"/>
        <v>0</v>
      </c>
      <c r="X146" s="49">
        <f t="shared" si="1382"/>
        <v>0</v>
      </c>
      <c r="Y146" s="49">
        <f t="shared" si="1382"/>
        <v>0</v>
      </c>
      <c r="Z146" s="49">
        <f t="shared" si="1382"/>
        <v>0</v>
      </c>
      <c r="AA146" s="49">
        <f t="shared" si="1382"/>
        <v>0</v>
      </c>
      <c r="AB146" s="49">
        <f t="shared" si="1382"/>
        <v>0</v>
      </c>
      <c r="AC146" s="49">
        <f t="shared" si="1382"/>
        <v>0</v>
      </c>
      <c r="AD146" s="49">
        <f t="shared" si="1382"/>
        <v>0</v>
      </c>
      <c r="AE146" s="49">
        <f t="shared" si="1382"/>
        <v>0</v>
      </c>
      <c r="AF146" s="49">
        <f t="shared" si="1382"/>
        <v>0</v>
      </c>
      <c r="AG146" s="49">
        <f t="shared" si="1382"/>
        <v>0</v>
      </c>
      <c r="AH146" s="49">
        <f t="shared" si="1382"/>
        <v>0</v>
      </c>
      <c r="AI146" s="49">
        <f t="shared" si="1382"/>
        <v>0</v>
      </c>
      <c r="AJ146" s="49">
        <f t="shared" si="1382"/>
        <v>0</v>
      </c>
      <c r="AK146" s="49">
        <f t="shared" si="1382"/>
        <v>0</v>
      </c>
      <c r="AL146" s="49">
        <f t="shared" si="1382"/>
        <v>0</v>
      </c>
      <c r="AM146" s="49">
        <f t="shared" si="1382"/>
        <v>0</v>
      </c>
      <c r="AN146" s="49">
        <f t="shared" si="1382"/>
        <v>0</v>
      </c>
      <c r="AO146" s="49">
        <f t="shared" si="1382"/>
        <v>0</v>
      </c>
      <c r="AP146" s="49">
        <f t="shared" si="1382"/>
        <v>0</v>
      </c>
      <c r="AQ146" s="49">
        <f t="shared" si="1382"/>
        <v>0</v>
      </c>
      <c r="AR146" s="49">
        <f t="shared" si="1382"/>
        <v>0</v>
      </c>
      <c r="AS146" s="49">
        <f t="shared" si="1382"/>
        <v>0</v>
      </c>
      <c r="AT146" s="49">
        <f t="shared" si="1382"/>
        <v>0</v>
      </c>
      <c r="AU146" s="49">
        <f t="shared" si="1382"/>
        <v>0</v>
      </c>
      <c r="AV146" s="49">
        <f t="shared" si="1382"/>
        <v>0</v>
      </c>
      <c r="AW146" s="49">
        <f t="shared" si="1382"/>
        <v>0</v>
      </c>
      <c r="AX146" s="49">
        <f t="shared" si="1382"/>
        <v>0</v>
      </c>
      <c r="AY146" s="49">
        <f t="shared" si="1382"/>
        <v>0</v>
      </c>
      <c r="AZ146" s="49">
        <f t="shared" si="1382"/>
        <v>0</v>
      </c>
      <c r="BA146" s="49">
        <f t="shared" si="1382"/>
        <v>0</v>
      </c>
      <c r="BB146" s="49">
        <f t="shared" si="1382"/>
        <v>0</v>
      </c>
      <c r="BC146" s="49">
        <f t="shared" si="1382"/>
        <v>0</v>
      </c>
      <c r="BD146" s="49">
        <f t="shared" si="1382"/>
        <v>0</v>
      </c>
      <c r="BE146" s="49">
        <f t="shared" si="1382"/>
        <v>0</v>
      </c>
      <c r="BF146" s="49">
        <f t="shared" si="1382"/>
        <v>0</v>
      </c>
      <c r="BG146" s="49">
        <f t="shared" si="1382"/>
        <v>0</v>
      </c>
      <c r="BH146" s="49">
        <f t="shared" si="1382"/>
        <v>0</v>
      </c>
      <c r="BI146" s="49">
        <f t="shared" si="1382"/>
        <v>0</v>
      </c>
      <c r="BJ146" s="49">
        <f t="shared" si="1382"/>
        <v>0</v>
      </c>
      <c r="BK146" s="49">
        <f t="shared" si="1382"/>
        <v>0</v>
      </c>
      <c r="BL146" s="49">
        <f t="shared" si="1382"/>
        <v>0</v>
      </c>
      <c r="BM146" s="49">
        <f t="shared" si="1382"/>
        <v>0</v>
      </c>
      <c r="BN146" s="49">
        <f t="shared" si="1382"/>
        <v>0</v>
      </c>
      <c r="BO146" s="49">
        <f t="shared" si="1382"/>
        <v>0</v>
      </c>
      <c r="BP146" s="49">
        <f t="shared" si="1382"/>
        <v>0</v>
      </c>
      <c r="BQ146" s="49">
        <f t="shared" si="1382"/>
        <v>0</v>
      </c>
      <c r="BR146" s="49">
        <f t="shared" si="1382"/>
        <v>0</v>
      </c>
      <c r="BS146" s="49">
        <f t="shared" si="1382"/>
        <v>0</v>
      </c>
      <c r="BT146" s="49">
        <f t="shared" si="1382"/>
        <v>0</v>
      </c>
      <c r="BU146" s="49">
        <f t="shared" si="1382"/>
        <v>0</v>
      </c>
      <c r="BV146" s="49">
        <f t="shared" si="1382"/>
        <v>0</v>
      </c>
      <c r="BW146" s="49">
        <f t="shared" si="1382"/>
        <v>0</v>
      </c>
      <c r="BX146" s="49">
        <f t="shared" si="1382"/>
        <v>0</v>
      </c>
      <c r="BY146" s="49">
        <f t="shared" si="1382"/>
        <v>0</v>
      </c>
      <c r="BZ146" s="49">
        <f t="shared" ref="BZ146:EH146" si="1383">SUM(BZ147:BZ149)</f>
        <v>0</v>
      </c>
      <c r="CA146" s="49">
        <f t="shared" si="1383"/>
        <v>20</v>
      </c>
      <c r="CB146" s="49">
        <f t="shared" si="1383"/>
        <v>290611.64999999997</v>
      </c>
      <c r="CC146" s="49">
        <f t="shared" si="1383"/>
        <v>0</v>
      </c>
      <c r="CD146" s="49">
        <f t="shared" si="1383"/>
        <v>0</v>
      </c>
      <c r="CE146" s="49">
        <f t="shared" si="1383"/>
        <v>0</v>
      </c>
      <c r="CF146" s="49">
        <f t="shared" si="1383"/>
        <v>0</v>
      </c>
      <c r="CG146" s="49">
        <f t="shared" si="1383"/>
        <v>0</v>
      </c>
      <c r="CH146" s="49">
        <f t="shared" si="1383"/>
        <v>0</v>
      </c>
      <c r="CI146" s="49">
        <f t="shared" si="1383"/>
        <v>0</v>
      </c>
      <c r="CJ146" s="49">
        <f t="shared" si="1383"/>
        <v>0</v>
      </c>
      <c r="CK146" s="49">
        <f t="shared" si="1383"/>
        <v>0</v>
      </c>
      <c r="CL146" s="49">
        <f t="shared" si="1383"/>
        <v>0</v>
      </c>
      <c r="CM146" s="49">
        <f t="shared" si="1383"/>
        <v>0</v>
      </c>
      <c r="CN146" s="49">
        <f t="shared" si="1383"/>
        <v>0</v>
      </c>
      <c r="CO146" s="49">
        <f t="shared" si="1383"/>
        <v>0</v>
      </c>
      <c r="CP146" s="49">
        <f t="shared" si="1383"/>
        <v>0</v>
      </c>
      <c r="CQ146" s="49">
        <v>0</v>
      </c>
      <c r="CR146" s="49">
        <f t="shared" si="1383"/>
        <v>0</v>
      </c>
      <c r="CS146" s="49">
        <f t="shared" si="1383"/>
        <v>0</v>
      </c>
      <c r="CT146" s="49">
        <f t="shared" si="1383"/>
        <v>0</v>
      </c>
      <c r="CU146" s="49">
        <f t="shared" si="1383"/>
        <v>0</v>
      </c>
      <c r="CV146" s="49">
        <f t="shared" si="1383"/>
        <v>0</v>
      </c>
      <c r="CW146" s="49">
        <f t="shared" si="1383"/>
        <v>0</v>
      </c>
      <c r="CX146" s="49">
        <f t="shared" si="1383"/>
        <v>0</v>
      </c>
      <c r="CY146" s="49">
        <f t="shared" si="1383"/>
        <v>0</v>
      </c>
      <c r="CZ146" s="49">
        <f t="shared" si="1383"/>
        <v>0</v>
      </c>
      <c r="DA146" s="49">
        <f t="shared" si="1383"/>
        <v>0</v>
      </c>
      <c r="DB146" s="49">
        <f t="shared" si="1383"/>
        <v>0</v>
      </c>
      <c r="DC146" s="49">
        <f t="shared" si="1383"/>
        <v>0</v>
      </c>
      <c r="DD146" s="49">
        <f t="shared" si="1383"/>
        <v>0</v>
      </c>
      <c r="DE146" s="49">
        <f t="shared" si="1383"/>
        <v>0</v>
      </c>
      <c r="DF146" s="49">
        <f t="shared" si="1383"/>
        <v>0</v>
      </c>
      <c r="DG146" s="49">
        <f t="shared" si="1383"/>
        <v>0</v>
      </c>
      <c r="DH146" s="49">
        <f t="shared" si="1383"/>
        <v>0</v>
      </c>
      <c r="DI146" s="49">
        <f t="shared" si="1383"/>
        <v>0</v>
      </c>
      <c r="DJ146" s="49">
        <f t="shared" si="1383"/>
        <v>0</v>
      </c>
      <c r="DK146" s="49">
        <f t="shared" si="1383"/>
        <v>0</v>
      </c>
      <c r="DL146" s="49">
        <f t="shared" si="1383"/>
        <v>0</v>
      </c>
      <c r="DM146" s="49">
        <f t="shared" si="1383"/>
        <v>0</v>
      </c>
      <c r="DN146" s="49">
        <f t="shared" si="1383"/>
        <v>0</v>
      </c>
      <c r="DO146" s="49">
        <f t="shared" si="1383"/>
        <v>0</v>
      </c>
      <c r="DP146" s="49">
        <f t="shared" si="1383"/>
        <v>0</v>
      </c>
      <c r="DQ146" s="49">
        <f t="shared" si="1383"/>
        <v>0</v>
      </c>
      <c r="DR146" s="49">
        <f t="shared" si="1383"/>
        <v>0</v>
      </c>
      <c r="DS146" s="49">
        <f t="shared" si="1383"/>
        <v>0</v>
      </c>
      <c r="DT146" s="49">
        <f t="shared" si="1383"/>
        <v>0</v>
      </c>
      <c r="DU146" s="49">
        <f t="shared" si="1383"/>
        <v>0</v>
      </c>
      <c r="DV146" s="49">
        <f t="shared" si="1383"/>
        <v>0</v>
      </c>
      <c r="DW146" s="49">
        <f t="shared" si="1383"/>
        <v>0</v>
      </c>
      <c r="DX146" s="49">
        <f t="shared" si="1383"/>
        <v>0</v>
      </c>
      <c r="DY146" s="49">
        <f t="shared" si="1383"/>
        <v>0</v>
      </c>
      <c r="DZ146" s="49">
        <f t="shared" si="1383"/>
        <v>0</v>
      </c>
      <c r="EA146" s="50">
        <f t="shared" si="1383"/>
        <v>0</v>
      </c>
      <c r="EB146" s="49">
        <f t="shared" si="1383"/>
        <v>0</v>
      </c>
      <c r="EC146" s="9">
        <f t="shared" si="1383"/>
        <v>0</v>
      </c>
      <c r="ED146" s="9">
        <f t="shared" si="1383"/>
        <v>0</v>
      </c>
      <c r="EE146" s="49">
        <f t="shared" si="1383"/>
        <v>0</v>
      </c>
      <c r="EF146" s="49">
        <f t="shared" si="1383"/>
        <v>0</v>
      </c>
      <c r="EG146" s="49">
        <f t="shared" si="1383"/>
        <v>20</v>
      </c>
      <c r="EH146" s="49">
        <f t="shared" si="1383"/>
        <v>290611.64999999997</v>
      </c>
      <c r="EJ146" s="28"/>
    </row>
    <row r="147" spans="1:140" ht="45" x14ac:dyDescent="0.25">
      <c r="A147" s="3"/>
      <c r="B147" s="3">
        <v>101</v>
      </c>
      <c r="C147" s="34" t="s">
        <v>286</v>
      </c>
      <c r="D147" s="30">
        <f t="shared" si="1381"/>
        <v>9860</v>
      </c>
      <c r="E147" s="30">
        <v>9959</v>
      </c>
      <c r="F147" s="4">
        <v>0.88</v>
      </c>
      <c r="G147" s="8">
        <v>1</v>
      </c>
      <c r="H147" s="8">
        <v>1</v>
      </c>
      <c r="I147" s="30">
        <v>1.4</v>
      </c>
      <c r="J147" s="30">
        <v>1.68</v>
      </c>
      <c r="K147" s="30">
        <v>2.23</v>
      </c>
      <c r="L147" s="30">
        <v>2.57</v>
      </c>
      <c r="M147" s="5">
        <v>0</v>
      </c>
      <c r="N147" s="5">
        <f t="shared" ref="N147:N149" si="1384">SUM(M147/12*9*$D147*$F147*$G147*$I147*N$12)+SUM(M147/12*3*$E147*$F147*$G147*$I147*N$12)</f>
        <v>0</v>
      </c>
      <c r="O147" s="5"/>
      <c r="P147" s="5">
        <f t="shared" ref="P147:P149" si="1385">SUM(O147/12*9*$D147*$F147*$G147*$I147*P$12)+SUM(O147/12*3*$E147*$F147*$G147*$I147*P$12)</f>
        <v>0</v>
      </c>
      <c r="Q147" s="5"/>
      <c r="R147" s="5">
        <f t="shared" ref="R147:R149" si="1386">SUM(Q147/12*9*$D147*$F147*$G147*$I147*R$12)+SUM(Q147/12*3*$E147*$F147*$G147*$I147*R$12)</f>
        <v>0</v>
      </c>
      <c r="S147" s="5">
        <v>0</v>
      </c>
      <c r="T147" s="5">
        <f t="shared" ref="T147:T149" si="1387">SUM(S147/12*9*$D147*$F147*$G147*$I147*T$12)+SUM(S147/12*3*$E147*$F147*$G147*$I147*T$12)</f>
        <v>0</v>
      </c>
      <c r="U147" s="5">
        <v>0</v>
      </c>
      <c r="V147" s="5">
        <f t="shared" ref="V147:V149" si="1388">SUM(U147/12*9*$D147*$F147*$G147*$I147*V$12)+SUM(U147/12*3*$E147*$F147*$G147*$I147*V$12)</f>
        <v>0</v>
      </c>
      <c r="W147" s="5">
        <v>0</v>
      </c>
      <c r="X147" s="5">
        <f t="shared" ref="X147:X149" si="1389">SUM(W147/12*9*$D147*$F147*$G147*$I147*X$12)+SUM(W147/12*3*$E147*$F147*$G147*$I147*X$12)</f>
        <v>0</v>
      </c>
      <c r="Y147" s="5">
        <v>0</v>
      </c>
      <c r="Z147" s="5">
        <f t="shared" ref="Z147:Z149" si="1390">SUM(Y147/12*9*$D147*$F147*$G147*$J147*Z$12)+SUM(Y147/12*3*$E147*$F147*$G147*$J147*Z$12)</f>
        <v>0</v>
      </c>
      <c r="AA147" s="5"/>
      <c r="AB147" s="5">
        <f t="shared" ref="AB147:AB149" si="1391">SUM(AA147/12*9*$D147*$F147*$G147*$I147*AB$12)+SUM(AA147/12*3*$E147*$F147*$G147*$I147*AB$12)</f>
        <v>0</v>
      </c>
      <c r="AC147" s="5">
        <v>0</v>
      </c>
      <c r="AD147" s="5">
        <f t="shared" ref="AD147:AD149" si="1392">SUM(AC147/12*9*$D147*$F147*$G147*$J147*AD$12)+SUM(AC147/12*3*$E147*$F147*$G147*$J147*AD$12)</f>
        <v>0</v>
      </c>
      <c r="AE147" s="5">
        <v>0</v>
      </c>
      <c r="AF147" s="5">
        <f t="shared" ref="AF147:AF149" si="1393">SUM(AE147/12*9*$D147*$F147*$G147*$J147*AF$12)+SUM(AE147/12*3*$E147*$F147*$G147*$J147*AF$12)</f>
        <v>0</v>
      </c>
      <c r="AG147" s="5">
        <v>0</v>
      </c>
      <c r="AH147" s="5">
        <f t="shared" ref="AH147:AH149" si="1394">SUM(AG147/12*9*$D147*$F147*$G147*$J147*AH$12)+SUM(AG147/12*3*$E147*$F147*$G147*$J147*AH$12)</f>
        <v>0</v>
      </c>
      <c r="AI147" s="5"/>
      <c r="AJ147" s="5">
        <f t="shared" ref="AJ147:AJ149" si="1395">SUM(AI147/12*9*$D147*$F147*$G147*$J147*AJ$12)+SUM(AI147/12*3*$E147*$F147*$G147*$J147*AJ$12)</f>
        <v>0</v>
      </c>
      <c r="AK147" s="5"/>
      <c r="AL147" s="5">
        <f t="shared" ref="AL147:AL149" si="1396">SUM(AK147/12*9*$D147*$F147*$G147*$J147*AL$12)+SUM(AK147/12*3*$E147*$F147*$G147*$J147*AL$12)</f>
        <v>0</v>
      </c>
      <c r="AM147" s="5">
        <v>0</v>
      </c>
      <c r="AN147" s="5">
        <f t="shared" ref="AN147:AN149" si="1397">SUM(AM147/12*9*$D147*$F147*$G147*$J147*AN$12)+SUM(AM147/12*3*$E147*$F147*$G147*$J147*AN$12)</f>
        <v>0</v>
      </c>
      <c r="AO147" s="5">
        <v>0</v>
      </c>
      <c r="AP147" s="5">
        <f t="shared" ref="AP147:AP149" si="1398">SUM(AO147/12*9*$D147*$F147*$G147*$I147*AP$12)+SUM(AO147/12*3*$E147*$F147*$G147*$I147*AP$12)</f>
        <v>0</v>
      </c>
      <c r="AQ147" s="5"/>
      <c r="AR147" s="5">
        <f t="shared" ref="AR147:AR149" si="1399">SUM(AQ147/12*9*$D147*$F147*$G147*$I147*AR$12)+SUM(AQ147/12*3*$E147*$F147*$G147*$I147*AR$12)</f>
        <v>0</v>
      </c>
      <c r="AS147" s="5"/>
      <c r="AT147" s="5">
        <f t="shared" ref="AT147:AT149" si="1400">SUM(AS147/12*9*$D147*$F147*$G147*$I147*AT$12)+SUM(AS147/12*3*$E147*$F147*$G147*$I147*AT$12)</f>
        <v>0</v>
      </c>
      <c r="AU147" s="5"/>
      <c r="AV147" s="5">
        <f t="shared" ref="AV147:AV149" si="1401">SUM(AU147/12*9*$D147*$F147*$G147*$J147*AV$12)+SUM(AU147/12*3*$E147*$F147*$G147*$J147*AV$12)</f>
        <v>0</v>
      </c>
      <c r="AW147" s="5">
        <v>0</v>
      </c>
      <c r="AX147" s="5">
        <f t="shared" ref="AX147:AX149" si="1402">SUM(AW147/12*9*$D147*$F147*$G147*$I147*AX$12)+SUM(AW147/12*3*$E147*$F147*$G147*$I147*AX$12)</f>
        <v>0</v>
      </c>
      <c r="AY147" s="5"/>
      <c r="AZ147" s="5">
        <f t="shared" ref="AZ147:AZ149" si="1403">SUM(AY147/12*9*$D147*$F147*$G147*$I147*AZ$12)+SUM(AY147/12*3*$E147*$F147*$G147*$I147*AZ$12)</f>
        <v>0</v>
      </c>
      <c r="BA147" s="5"/>
      <c r="BB147" s="5">
        <f t="shared" ref="BB147:BB149" si="1404">SUM(BA147/12*9*$D147*$F147*$G147*$I147*BB$12)+SUM(BA147/12*3*$E147*$F147*$G147*$I147*BB$12)</f>
        <v>0</v>
      </c>
      <c r="BC147" s="5"/>
      <c r="BD147" s="5">
        <f t="shared" ref="BD147:BD149" si="1405">SUM(BC147/12*9*$D147*$F147*$G147*$I147*BD$12)+SUM(BC147/12*3*$E147*$F147*$G147*$I147*BD$12)</f>
        <v>0</v>
      </c>
      <c r="BE147" s="5"/>
      <c r="BF147" s="5">
        <f t="shared" ref="BF147:BF149" si="1406">SUM(BE147/12*9*$D147*$F147*$G147*$I147*BF$12)+SUM(BE147/12*3*$E147*$F147*$G147*$I147*BF$12)</f>
        <v>0</v>
      </c>
      <c r="BG147" s="5"/>
      <c r="BH147" s="5">
        <f t="shared" ref="BH147:BH149" si="1407">SUM(BG147/12*9*$D147*$F147*$G147*$I147*BH$12)+SUM(BG147/12*3*$E147*$F147*$G147*$I147*BH$12)</f>
        <v>0</v>
      </c>
      <c r="BI147" s="5"/>
      <c r="BJ147" s="5">
        <f t="shared" ref="BJ147:BJ149" si="1408">SUM(BI147/12*9*$D147*$F147*$G147*$I147*BJ$12)+SUM(BI147/12*3*$E147*$F147*$G147*$I147*BJ$12)</f>
        <v>0</v>
      </c>
      <c r="BK147" s="5"/>
      <c r="BL147" s="5">
        <f t="shared" ref="BL147:BL149" si="1409">SUM(BK147/12*9*$D147*$F147*$G147*$I147*BL$12)+SUM(BK147/12*3*$E147*$F147*$G147*$I147*BL$12)</f>
        <v>0</v>
      </c>
      <c r="BM147" s="5"/>
      <c r="BN147" s="5">
        <f t="shared" ref="BN147:BN149" si="1410">SUM(BM147/12*9*$D147*$F147*$G147*$I147*BN$12)+SUM(BM147/12*3*$E147*$F147*$G147*$I147*BN$12)</f>
        <v>0</v>
      </c>
      <c r="BO147" s="5"/>
      <c r="BP147" s="5">
        <f t="shared" ref="BP147:BP149" si="1411">SUM(BO147/12*9*$D147*$F147*$G147*$I147*BP$12)+SUM(BO147/12*3*$E147*$F147*$G147*$I147*BP$12)</f>
        <v>0</v>
      </c>
      <c r="BQ147" s="5"/>
      <c r="BR147" s="5">
        <f t="shared" ref="BR147:BR149" si="1412">SUM(BQ147/12*9*$D147*$F147*$G147*$I147*BR$12)+SUM(BQ147/12*3*$E147*$F147*$G147*$I147*BR$12)</f>
        <v>0</v>
      </c>
      <c r="BS147" s="5">
        <v>0</v>
      </c>
      <c r="BT147" s="5">
        <f t="shared" ref="BT147:BT149" si="1413">SUM(BS147/12*9*$D147*$F147*$G147*$I147*BT$12)+SUM(BS147/12*3*$E147*$F147*$G147*$I147*BT$12)</f>
        <v>0</v>
      </c>
      <c r="BU147" s="5">
        <v>0</v>
      </c>
      <c r="BV147" s="5">
        <f t="shared" ref="BV147:BV149" si="1414">SUM(BU147/12*9*$D147*$F147*$G147*$I147*BV$12)+SUM(BU147/12*3*$E147*$F147*$G147*$I147*BV$12)</f>
        <v>0</v>
      </c>
      <c r="BW147" s="5"/>
      <c r="BX147" s="5">
        <f t="shared" ref="BX147:BX149" si="1415">SUM(BW147/12*9*$D147*$F147*$G147*$J147*BX$12)+SUM(BW147/12*3*$E147*$F147*$G147*$J147*BX$12)</f>
        <v>0</v>
      </c>
      <c r="BY147" s="5"/>
      <c r="BZ147" s="5">
        <f t="shared" ref="BZ147:BZ149" si="1416">SUM(BY147/12*9*$D147*$F147*$G147*$I147*BZ$12)+SUM(BY147/12*3*$E147*$F147*$G147*$I147*BZ$12)</f>
        <v>0</v>
      </c>
      <c r="CA147" s="5">
        <v>15</v>
      </c>
      <c r="CB147" s="5">
        <f t="shared" ref="CB147:CB149" si="1417">SUM(CA147/12*9*$D147*$F147*$G147*$I147*CB$12)+SUM(CA147/12*3*$E147*$F147*$G147*$I147*CB$12)</f>
        <v>182670.18</v>
      </c>
      <c r="CC147" s="5"/>
      <c r="CD147" s="5">
        <f t="shared" ref="CD147:CD149" si="1418">SUM(CC147/12*9*$D147*$F147*$G147*$I147*CD$12)+SUM(CC147/12*3*$E147*$F147*$G147*$I147*CD$12)</f>
        <v>0</v>
      </c>
      <c r="CE147" s="5">
        <v>0</v>
      </c>
      <c r="CF147" s="5">
        <f t="shared" ref="CF147:CF149" si="1419">SUM(CE147/12*9*$D147*$F147*$G147*$J147*CF$12)+SUM(CE147/12*3*$E147*$F147*$G147*$J147*CF$12)</f>
        <v>0</v>
      </c>
      <c r="CG147" s="5"/>
      <c r="CH147" s="5">
        <f t="shared" ref="CH147:CH149" si="1420">SUM(CG147/12*9*$D147*$F147*$G147*$J147*CH$12)+SUM(CG147/12*3*$E147*$F147*$G147*$J147*CH$12)</f>
        <v>0</v>
      </c>
      <c r="CI147" s="5"/>
      <c r="CJ147" s="5">
        <f t="shared" ref="CJ147:CJ149" si="1421">SUM(CI147/12*9*$D147*$F147*$G147*$I147*CJ$12)+SUM(CI147/12*3*$E147*$F147*$G147*$I147*CJ$12)</f>
        <v>0</v>
      </c>
      <c r="CK147" s="5"/>
      <c r="CL147" s="5">
        <f t="shared" ref="CL147:CL149" si="1422">SUM(CK147/12*9*$D147*$F147*$G147*$I147*CL$12)+SUM(CK147/12*3*$E147*$F147*$G147*$I147*CL$12)</f>
        <v>0</v>
      </c>
      <c r="CM147" s="5">
        <v>0</v>
      </c>
      <c r="CN147" s="5">
        <f t="shared" ref="CN147:CN149" si="1423">SUM(CM147/12*9*$D147*$F147*$G147*$I147*CN$12)+SUM(CM147/12*3*$E147*$F147*$G147*$I147*CN$12)</f>
        <v>0</v>
      </c>
      <c r="CO147" s="5"/>
      <c r="CP147" s="5">
        <f t="shared" ref="CP147:CP149" si="1424">SUM(CO147/12*9*$D147*$F147*$G147*$I147*CP$12)+SUM(CO147/12*3*$E147*$F147*$G147*$I147*CP$12)</f>
        <v>0</v>
      </c>
      <c r="CQ147" s="5"/>
      <c r="CR147" s="5">
        <f t="shared" ref="CR147:CR149" si="1425">SUM(CQ147/12*9*$D147*$F147*$G147*$I147*CR$12)+SUM(CQ147/12*3*$E147*$F147*$G147*$I147*CR$12)</f>
        <v>0</v>
      </c>
      <c r="CS147" s="5"/>
      <c r="CT147" s="5">
        <f t="shared" ref="CT147:CT149" si="1426">SUM(CS147/12*9*$D147*$F147*$G147*$I147*CT$12)+SUM(CS147/12*3*$E147*$F147*$G147*$I147*CT$12)</f>
        <v>0</v>
      </c>
      <c r="CU147" s="5"/>
      <c r="CV147" s="5">
        <f t="shared" ref="CV147:CV149" si="1427">SUM(CU147/12*9*$D147*$F147*$G147*$I147*CV$12)+SUM(CU147/12*3*$E147*$F147*$G147*$I147*CV$12)</f>
        <v>0</v>
      </c>
      <c r="CW147" s="5"/>
      <c r="CX147" s="5">
        <f t="shared" ref="CX147:CX149" si="1428">SUM(CW147/12*9*$D147*$F147*$G147*$I147*CX$12)+SUM(CW147/12*3*$E147*$F147*$G147*$I147*CX$12)</f>
        <v>0</v>
      </c>
      <c r="CY147" s="5"/>
      <c r="CZ147" s="5">
        <f t="shared" ref="CZ147:CZ149" si="1429">SUM(CY147/12*9*$D147*$F147*$G147*$I147*CZ$12)+SUM(CY147/12*3*$E147*$F147*$G147*$I147*CZ$12)</f>
        <v>0</v>
      </c>
      <c r="DA147" s="5"/>
      <c r="DB147" s="5">
        <f t="shared" ref="DB147:DB149" si="1430">SUM(DA147/12*9*$D147*$F147*$G147*$J147*DB$12)+SUM(DA147/12*3*$E147*$F147*$G147*$J147*DB$12)</f>
        <v>0</v>
      </c>
      <c r="DC147" s="5"/>
      <c r="DD147" s="5">
        <f t="shared" ref="DD147:DD149" si="1431">SUM(DC147/12*9*$D147*$F147*$G147*$J147*DD$12)+SUM(DC147/12*3*$E147*$F147*$G147*$J147*DD$12)</f>
        <v>0</v>
      </c>
      <c r="DE147" s="5">
        <v>0</v>
      </c>
      <c r="DF147" s="5">
        <f t="shared" ref="DF147:DF149" si="1432">SUM(DE147/12*9*$D147*$F147*$G147*$I147*DF$12)+SUM(DE147/12*3*$E147*$F147*$G147*$I147*DF$12)</f>
        <v>0</v>
      </c>
      <c r="DG147" s="5">
        <v>0</v>
      </c>
      <c r="DH147" s="5">
        <f t="shared" ref="DH147:DH149" si="1433">SUM(DG147/12*9*$D147*$F147*$G147*$J147*DH$12)+SUM(DG147/12*3*$E147*$F147*$G147*$J147*DH$12)</f>
        <v>0</v>
      </c>
      <c r="DI147" s="5"/>
      <c r="DJ147" s="5">
        <f t="shared" ref="DJ147:DJ149" si="1434">SUM(DI147/12*9*$D147*$F147*$G147*$J147*DJ$12)+SUM(DI147/12*3*$E147*$F147*$G147*$J147*DJ$12)</f>
        <v>0</v>
      </c>
      <c r="DK147" s="5">
        <v>0</v>
      </c>
      <c r="DL147" s="5">
        <f t="shared" ref="DL147:DL149" si="1435">SUM(DK147/12*9*$D147*$F147*$G147*$J147*DL$12)+SUM(DK147/12*3*$E147*$F147*$G147*$J147*DL$12)</f>
        <v>0</v>
      </c>
      <c r="DM147" s="5"/>
      <c r="DN147" s="5">
        <f t="shared" ref="DN147:DN149" si="1436">SUM(DM147/12*9*$D147*$F147*$G147*$J147*DN$12)+SUM(DM147/12*3*$E147*$F147*$G147*$J147*DN$12)</f>
        <v>0</v>
      </c>
      <c r="DO147" s="5"/>
      <c r="DP147" s="5">
        <f t="shared" ref="DP147:DP149" si="1437">SUM(DO147/12*9*$D147*$F147*$G147*$I147*DP$12)+SUM(DO147/12*3*$E147*$F147*$G147*$I147*DP$12)</f>
        <v>0</v>
      </c>
      <c r="DQ147" s="5">
        <v>0</v>
      </c>
      <c r="DR147" s="5">
        <f t="shared" ref="DR147:DR149" si="1438">SUM(DQ147/12*9*$D147*$F147*$G147*$I147*DR$12)+SUM(DQ147/12*3*$E147*$F147*$G147*$I147*DR$12)</f>
        <v>0</v>
      </c>
      <c r="DS147" s="5"/>
      <c r="DT147" s="5">
        <f t="shared" ref="DT147:DT149" si="1439">SUM(DS147/12*9*$D147*$F147*$G147*$J147*DT$12)+SUM(DS147/12*3*$E147*$F147*$G147*$J147*DT$12)</f>
        <v>0</v>
      </c>
      <c r="DU147" s="5"/>
      <c r="DV147" s="5">
        <f t="shared" ref="DV147:DV149" si="1440">SUM(DU147/12*9*$D147*$F147*$G147*$J147*DV$12)+SUM(DU147/12*3*$E147*$F147*$G147*$J147*DV$12)</f>
        <v>0</v>
      </c>
      <c r="DW147" s="5">
        <v>0</v>
      </c>
      <c r="DX147" s="5">
        <f t="shared" ref="DX147:DX149" si="1441">SUM(DW147/12*9*$D147*$F147*$G147*$J147*DX$12)+SUM(DW147/12*3*$E147*$F147*$G147*$J147*DX$12)</f>
        <v>0</v>
      </c>
      <c r="DY147" s="5">
        <v>0</v>
      </c>
      <c r="DZ147" s="5">
        <f t="shared" ref="DZ147:DZ149" si="1442">SUM(DY147/12*9*$D147*$F147*$G147*$K147*DZ$12)+SUM(DY147/12*3*$E147*$F147*$G147*$K147*DZ$12)</f>
        <v>0</v>
      </c>
      <c r="EA147" s="6"/>
      <c r="EB147" s="5">
        <f t="shared" ref="EB147:EB149" si="1443">SUM(EA147/12*9*$D147*$F147*$G147*$L147*EB$12)+SUM(EA147/12*3*$E147*$F147*$G147*$L147*EB$12)</f>
        <v>0</v>
      </c>
      <c r="EC147" s="5"/>
      <c r="ED147" s="5">
        <f t="shared" ref="ED147:ED149" si="1444">SUM(EC147/12*9*$D147*$F147*$G147*$I147*ED$12)+SUM(EC147/12*3*$E147*$F147*$G147*$I147*ED$12)</f>
        <v>0</v>
      </c>
      <c r="EE147" s="5"/>
      <c r="EF147" s="5">
        <f t="shared" ref="EF147:EF149" si="1445">SUM(EE147/12*9*$D147*$F147*$G147*$I147*EF$12)+SUM(EE147/12*3*$E147*$F147*$G147*$I147*EF$12)</f>
        <v>0</v>
      </c>
      <c r="EG147" s="7">
        <f t="shared" ref="EG147:EH149" si="1446">SUM(Q147,W147,S147,M147,O147,BS147,CO147,DE147,DQ147,BU147,DO147,BG147,AW147,AO147,AQ147,AS147,BI147,CM147,U147,DW147,DC147,BW147,DU147,CE147,DG147,DK147,DI147,AC147,AE147,AG147,AI147,Y147,AK147,AM147,CG147,DY147,EA147,AU147,DS147,BK147,AY147,BA147,CQ147,CS147,CU147,CW147,CY147,BM147,BC147,BO147,BE147,BQ147,CI147,CC147,CK147,AA147,BY147,DA147,DM147,CA147,EC147,EE147)</f>
        <v>15</v>
      </c>
      <c r="EH147" s="7">
        <f t="shared" si="1446"/>
        <v>182670.18</v>
      </c>
      <c r="EJ147" s="26"/>
    </row>
    <row r="148" spans="1:140" ht="30" x14ac:dyDescent="0.25">
      <c r="A148" s="3"/>
      <c r="B148" s="3">
        <v>102</v>
      </c>
      <c r="C148" s="34" t="s">
        <v>287</v>
      </c>
      <c r="D148" s="30">
        <f t="shared" si="1381"/>
        <v>9860</v>
      </c>
      <c r="E148" s="30">
        <v>9959</v>
      </c>
      <c r="F148" s="4">
        <v>0.92</v>
      </c>
      <c r="G148" s="8">
        <v>1</v>
      </c>
      <c r="H148" s="8">
        <v>1</v>
      </c>
      <c r="I148" s="30">
        <v>1.4</v>
      </c>
      <c r="J148" s="30">
        <v>1.68</v>
      </c>
      <c r="K148" s="30">
        <v>2.23</v>
      </c>
      <c r="L148" s="30">
        <v>2.57</v>
      </c>
      <c r="M148" s="5"/>
      <c r="N148" s="5">
        <f t="shared" si="1384"/>
        <v>0</v>
      </c>
      <c r="O148" s="5"/>
      <c r="P148" s="5">
        <f t="shared" si="1385"/>
        <v>0</v>
      </c>
      <c r="Q148" s="5"/>
      <c r="R148" s="5">
        <f t="shared" si="1386"/>
        <v>0</v>
      </c>
      <c r="S148" s="5"/>
      <c r="T148" s="5">
        <f t="shared" si="1387"/>
        <v>0</v>
      </c>
      <c r="U148" s="5"/>
      <c r="V148" s="5">
        <f t="shared" si="1388"/>
        <v>0</v>
      </c>
      <c r="W148" s="5"/>
      <c r="X148" s="5">
        <f t="shared" si="1389"/>
        <v>0</v>
      </c>
      <c r="Y148" s="5"/>
      <c r="Z148" s="5">
        <f t="shared" si="1390"/>
        <v>0</v>
      </c>
      <c r="AA148" s="5"/>
      <c r="AB148" s="5">
        <f t="shared" si="1391"/>
        <v>0</v>
      </c>
      <c r="AC148" s="5"/>
      <c r="AD148" s="5">
        <f t="shared" si="1392"/>
        <v>0</v>
      </c>
      <c r="AE148" s="5"/>
      <c r="AF148" s="5">
        <f t="shared" si="1393"/>
        <v>0</v>
      </c>
      <c r="AG148" s="5"/>
      <c r="AH148" s="5">
        <f t="shared" si="1394"/>
        <v>0</v>
      </c>
      <c r="AI148" s="5"/>
      <c r="AJ148" s="5">
        <f t="shared" si="1395"/>
        <v>0</v>
      </c>
      <c r="AK148" s="5"/>
      <c r="AL148" s="5">
        <f t="shared" si="1396"/>
        <v>0</v>
      </c>
      <c r="AM148" s="5"/>
      <c r="AN148" s="5">
        <f t="shared" si="1397"/>
        <v>0</v>
      </c>
      <c r="AO148" s="5"/>
      <c r="AP148" s="5">
        <f t="shared" si="1398"/>
        <v>0</v>
      </c>
      <c r="AQ148" s="5"/>
      <c r="AR148" s="5">
        <f t="shared" si="1399"/>
        <v>0</v>
      </c>
      <c r="AS148" s="5"/>
      <c r="AT148" s="5">
        <f t="shared" si="1400"/>
        <v>0</v>
      </c>
      <c r="AU148" s="5"/>
      <c r="AV148" s="5">
        <f t="shared" si="1401"/>
        <v>0</v>
      </c>
      <c r="AW148" s="5"/>
      <c r="AX148" s="5">
        <f t="shared" si="1402"/>
        <v>0</v>
      </c>
      <c r="AY148" s="5"/>
      <c r="AZ148" s="5">
        <f t="shared" si="1403"/>
        <v>0</v>
      </c>
      <c r="BA148" s="5"/>
      <c r="BB148" s="5">
        <f t="shared" si="1404"/>
        <v>0</v>
      </c>
      <c r="BC148" s="5"/>
      <c r="BD148" s="5">
        <f t="shared" si="1405"/>
        <v>0</v>
      </c>
      <c r="BE148" s="5"/>
      <c r="BF148" s="5">
        <f t="shared" si="1406"/>
        <v>0</v>
      </c>
      <c r="BG148" s="5"/>
      <c r="BH148" s="5">
        <f t="shared" si="1407"/>
        <v>0</v>
      </c>
      <c r="BI148" s="5"/>
      <c r="BJ148" s="5">
        <f t="shared" si="1408"/>
        <v>0</v>
      </c>
      <c r="BK148" s="5"/>
      <c r="BL148" s="5">
        <f t="shared" si="1409"/>
        <v>0</v>
      </c>
      <c r="BM148" s="5"/>
      <c r="BN148" s="5">
        <f t="shared" si="1410"/>
        <v>0</v>
      </c>
      <c r="BO148" s="5"/>
      <c r="BP148" s="5">
        <f t="shared" si="1411"/>
        <v>0</v>
      </c>
      <c r="BQ148" s="5"/>
      <c r="BR148" s="5">
        <f t="shared" si="1412"/>
        <v>0</v>
      </c>
      <c r="BS148" s="5"/>
      <c r="BT148" s="5">
        <f t="shared" si="1413"/>
        <v>0</v>
      </c>
      <c r="BU148" s="5"/>
      <c r="BV148" s="5">
        <f t="shared" si="1414"/>
        <v>0</v>
      </c>
      <c r="BW148" s="5"/>
      <c r="BX148" s="5">
        <f t="shared" si="1415"/>
        <v>0</v>
      </c>
      <c r="BY148" s="5"/>
      <c r="BZ148" s="5">
        <f t="shared" si="1416"/>
        <v>0</v>
      </c>
      <c r="CA148" s="5"/>
      <c r="CB148" s="5">
        <f t="shared" si="1417"/>
        <v>0</v>
      </c>
      <c r="CC148" s="5"/>
      <c r="CD148" s="5">
        <f t="shared" si="1418"/>
        <v>0</v>
      </c>
      <c r="CE148" s="5"/>
      <c r="CF148" s="5">
        <f t="shared" si="1419"/>
        <v>0</v>
      </c>
      <c r="CG148" s="5"/>
      <c r="CH148" s="5">
        <f t="shared" si="1420"/>
        <v>0</v>
      </c>
      <c r="CI148" s="5"/>
      <c r="CJ148" s="5">
        <f t="shared" si="1421"/>
        <v>0</v>
      </c>
      <c r="CK148" s="5"/>
      <c r="CL148" s="5">
        <f t="shared" si="1422"/>
        <v>0</v>
      </c>
      <c r="CM148" s="5"/>
      <c r="CN148" s="5">
        <f t="shared" si="1423"/>
        <v>0</v>
      </c>
      <c r="CO148" s="5"/>
      <c r="CP148" s="5">
        <f t="shared" si="1424"/>
        <v>0</v>
      </c>
      <c r="CQ148" s="5"/>
      <c r="CR148" s="5">
        <f t="shared" si="1425"/>
        <v>0</v>
      </c>
      <c r="CS148" s="5"/>
      <c r="CT148" s="5">
        <f t="shared" si="1426"/>
        <v>0</v>
      </c>
      <c r="CU148" s="5"/>
      <c r="CV148" s="5">
        <f t="shared" si="1427"/>
        <v>0</v>
      </c>
      <c r="CW148" s="5"/>
      <c r="CX148" s="5">
        <f t="shared" si="1428"/>
        <v>0</v>
      </c>
      <c r="CY148" s="5"/>
      <c r="CZ148" s="5">
        <f t="shared" si="1429"/>
        <v>0</v>
      </c>
      <c r="DA148" s="5"/>
      <c r="DB148" s="5">
        <f t="shared" si="1430"/>
        <v>0</v>
      </c>
      <c r="DC148" s="5"/>
      <c r="DD148" s="5">
        <f t="shared" si="1431"/>
        <v>0</v>
      </c>
      <c r="DE148" s="5"/>
      <c r="DF148" s="5">
        <f t="shared" si="1432"/>
        <v>0</v>
      </c>
      <c r="DG148" s="5"/>
      <c r="DH148" s="5">
        <f t="shared" si="1433"/>
        <v>0</v>
      </c>
      <c r="DI148" s="5"/>
      <c r="DJ148" s="5">
        <f t="shared" si="1434"/>
        <v>0</v>
      </c>
      <c r="DK148" s="5"/>
      <c r="DL148" s="5">
        <f t="shared" si="1435"/>
        <v>0</v>
      </c>
      <c r="DM148" s="5"/>
      <c r="DN148" s="5">
        <f t="shared" si="1436"/>
        <v>0</v>
      </c>
      <c r="DO148" s="5"/>
      <c r="DP148" s="5">
        <f t="shared" si="1437"/>
        <v>0</v>
      </c>
      <c r="DQ148" s="5"/>
      <c r="DR148" s="5">
        <f t="shared" si="1438"/>
        <v>0</v>
      </c>
      <c r="DS148" s="5"/>
      <c r="DT148" s="5">
        <f t="shared" si="1439"/>
        <v>0</v>
      </c>
      <c r="DU148" s="5"/>
      <c r="DV148" s="5">
        <f t="shared" si="1440"/>
        <v>0</v>
      </c>
      <c r="DW148" s="5"/>
      <c r="DX148" s="5">
        <f t="shared" si="1441"/>
        <v>0</v>
      </c>
      <c r="DY148" s="5"/>
      <c r="DZ148" s="5">
        <f t="shared" si="1442"/>
        <v>0</v>
      </c>
      <c r="EA148" s="6"/>
      <c r="EB148" s="5">
        <f t="shared" si="1443"/>
        <v>0</v>
      </c>
      <c r="EC148" s="5"/>
      <c r="ED148" s="5">
        <f t="shared" si="1444"/>
        <v>0</v>
      </c>
      <c r="EE148" s="5"/>
      <c r="EF148" s="5">
        <f t="shared" si="1445"/>
        <v>0</v>
      </c>
      <c r="EG148" s="7">
        <f t="shared" si="1446"/>
        <v>0</v>
      </c>
      <c r="EH148" s="7">
        <f t="shared" si="1446"/>
        <v>0</v>
      </c>
      <c r="EJ148" s="26"/>
    </row>
    <row r="149" spans="1:140" ht="30" x14ac:dyDescent="0.25">
      <c r="A149" s="3"/>
      <c r="B149" s="3">
        <v>103</v>
      </c>
      <c r="C149" s="34" t="s">
        <v>288</v>
      </c>
      <c r="D149" s="30">
        <f t="shared" si="1381"/>
        <v>9860</v>
      </c>
      <c r="E149" s="30">
        <v>9959</v>
      </c>
      <c r="F149" s="4">
        <v>1.56</v>
      </c>
      <c r="G149" s="8">
        <v>1</v>
      </c>
      <c r="H149" s="8">
        <v>1</v>
      </c>
      <c r="I149" s="30">
        <v>1.4</v>
      </c>
      <c r="J149" s="30">
        <v>1.68</v>
      </c>
      <c r="K149" s="30">
        <v>2.23</v>
      </c>
      <c r="L149" s="30">
        <v>2.57</v>
      </c>
      <c r="M149" s="5"/>
      <c r="N149" s="5">
        <f t="shared" si="1384"/>
        <v>0</v>
      </c>
      <c r="O149" s="5"/>
      <c r="P149" s="5">
        <f t="shared" si="1385"/>
        <v>0</v>
      </c>
      <c r="Q149" s="5"/>
      <c r="R149" s="5">
        <f t="shared" si="1386"/>
        <v>0</v>
      </c>
      <c r="S149" s="5"/>
      <c r="T149" s="5">
        <f t="shared" si="1387"/>
        <v>0</v>
      </c>
      <c r="U149" s="5"/>
      <c r="V149" s="5">
        <f t="shared" si="1388"/>
        <v>0</v>
      </c>
      <c r="W149" s="5"/>
      <c r="X149" s="5">
        <f t="shared" si="1389"/>
        <v>0</v>
      </c>
      <c r="Y149" s="5"/>
      <c r="Z149" s="5">
        <f t="shared" si="1390"/>
        <v>0</v>
      </c>
      <c r="AA149" s="5"/>
      <c r="AB149" s="5">
        <f t="shared" si="1391"/>
        <v>0</v>
      </c>
      <c r="AC149" s="5"/>
      <c r="AD149" s="5">
        <f t="shared" si="1392"/>
        <v>0</v>
      </c>
      <c r="AE149" s="5"/>
      <c r="AF149" s="5">
        <f t="shared" si="1393"/>
        <v>0</v>
      </c>
      <c r="AG149" s="5"/>
      <c r="AH149" s="5">
        <f t="shared" si="1394"/>
        <v>0</v>
      </c>
      <c r="AI149" s="5"/>
      <c r="AJ149" s="5">
        <f t="shared" si="1395"/>
        <v>0</v>
      </c>
      <c r="AK149" s="5"/>
      <c r="AL149" s="5">
        <f t="shared" si="1396"/>
        <v>0</v>
      </c>
      <c r="AM149" s="5"/>
      <c r="AN149" s="5">
        <f t="shared" si="1397"/>
        <v>0</v>
      </c>
      <c r="AO149" s="5"/>
      <c r="AP149" s="5">
        <f t="shared" si="1398"/>
        <v>0</v>
      </c>
      <c r="AQ149" s="5"/>
      <c r="AR149" s="5">
        <f t="shared" si="1399"/>
        <v>0</v>
      </c>
      <c r="AS149" s="5"/>
      <c r="AT149" s="5">
        <f t="shared" si="1400"/>
        <v>0</v>
      </c>
      <c r="AU149" s="5"/>
      <c r="AV149" s="5">
        <f t="shared" si="1401"/>
        <v>0</v>
      </c>
      <c r="AW149" s="5"/>
      <c r="AX149" s="5">
        <f t="shared" si="1402"/>
        <v>0</v>
      </c>
      <c r="AY149" s="5"/>
      <c r="AZ149" s="5">
        <f t="shared" si="1403"/>
        <v>0</v>
      </c>
      <c r="BA149" s="5"/>
      <c r="BB149" s="5">
        <f t="shared" si="1404"/>
        <v>0</v>
      </c>
      <c r="BC149" s="5"/>
      <c r="BD149" s="5">
        <f t="shared" si="1405"/>
        <v>0</v>
      </c>
      <c r="BE149" s="5"/>
      <c r="BF149" s="5">
        <f t="shared" si="1406"/>
        <v>0</v>
      </c>
      <c r="BG149" s="5"/>
      <c r="BH149" s="5">
        <f t="shared" si="1407"/>
        <v>0</v>
      </c>
      <c r="BI149" s="5"/>
      <c r="BJ149" s="5">
        <f t="shared" si="1408"/>
        <v>0</v>
      </c>
      <c r="BK149" s="5"/>
      <c r="BL149" s="5">
        <f t="shared" si="1409"/>
        <v>0</v>
      </c>
      <c r="BM149" s="5"/>
      <c r="BN149" s="5">
        <f t="shared" si="1410"/>
        <v>0</v>
      </c>
      <c r="BO149" s="5"/>
      <c r="BP149" s="5">
        <f t="shared" si="1411"/>
        <v>0</v>
      </c>
      <c r="BQ149" s="5"/>
      <c r="BR149" s="5">
        <f t="shared" si="1412"/>
        <v>0</v>
      </c>
      <c r="BS149" s="5"/>
      <c r="BT149" s="5">
        <f t="shared" si="1413"/>
        <v>0</v>
      </c>
      <c r="BU149" s="5"/>
      <c r="BV149" s="5">
        <f t="shared" si="1414"/>
        <v>0</v>
      </c>
      <c r="BW149" s="5"/>
      <c r="BX149" s="5">
        <f t="shared" si="1415"/>
        <v>0</v>
      </c>
      <c r="BY149" s="5"/>
      <c r="BZ149" s="5">
        <f t="shared" si="1416"/>
        <v>0</v>
      </c>
      <c r="CA149" s="5">
        <v>5</v>
      </c>
      <c r="CB149" s="5">
        <f t="shared" si="1417"/>
        <v>107941.46999999999</v>
      </c>
      <c r="CC149" s="5"/>
      <c r="CD149" s="5">
        <f t="shared" si="1418"/>
        <v>0</v>
      </c>
      <c r="CE149" s="5"/>
      <c r="CF149" s="5">
        <f t="shared" si="1419"/>
        <v>0</v>
      </c>
      <c r="CG149" s="5"/>
      <c r="CH149" s="5">
        <f t="shared" si="1420"/>
        <v>0</v>
      </c>
      <c r="CI149" s="5"/>
      <c r="CJ149" s="5">
        <f t="shared" si="1421"/>
        <v>0</v>
      </c>
      <c r="CK149" s="5"/>
      <c r="CL149" s="5">
        <f t="shared" si="1422"/>
        <v>0</v>
      </c>
      <c r="CM149" s="5"/>
      <c r="CN149" s="5">
        <f t="shared" si="1423"/>
        <v>0</v>
      </c>
      <c r="CO149" s="5"/>
      <c r="CP149" s="5">
        <f t="shared" si="1424"/>
        <v>0</v>
      </c>
      <c r="CQ149" s="5"/>
      <c r="CR149" s="5">
        <f t="shared" si="1425"/>
        <v>0</v>
      </c>
      <c r="CS149" s="5"/>
      <c r="CT149" s="5">
        <f t="shared" si="1426"/>
        <v>0</v>
      </c>
      <c r="CU149" s="5"/>
      <c r="CV149" s="5">
        <f t="shared" si="1427"/>
        <v>0</v>
      </c>
      <c r="CW149" s="5"/>
      <c r="CX149" s="5">
        <f t="shared" si="1428"/>
        <v>0</v>
      </c>
      <c r="CY149" s="5"/>
      <c r="CZ149" s="5">
        <f t="shared" si="1429"/>
        <v>0</v>
      </c>
      <c r="DA149" s="5"/>
      <c r="DB149" s="5">
        <f t="shared" si="1430"/>
        <v>0</v>
      </c>
      <c r="DC149" s="5"/>
      <c r="DD149" s="5">
        <f t="shared" si="1431"/>
        <v>0</v>
      </c>
      <c r="DE149" s="5"/>
      <c r="DF149" s="5">
        <f t="shared" si="1432"/>
        <v>0</v>
      </c>
      <c r="DG149" s="5"/>
      <c r="DH149" s="5">
        <f t="shared" si="1433"/>
        <v>0</v>
      </c>
      <c r="DI149" s="5"/>
      <c r="DJ149" s="5">
        <f t="shared" si="1434"/>
        <v>0</v>
      </c>
      <c r="DK149" s="5"/>
      <c r="DL149" s="5">
        <f t="shared" si="1435"/>
        <v>0</v>
      </c>
      <c r="DM149" s="5"/>
      <c r="DN149" s="5">
        <f t="shared" si="1436"/>
        <v>0</v>
      </c>
      <c r="DO149" s="5"/>
      <c r="DP149" s="5">
        <f t="shared" si="1437"/>
        <v>0</v>
      </c>
      <c r="DQ149" s="5"/>
      <c r="DR149" s="5">
        <f t="shared" si="1438"/>
        <v>0</v>
      </c>
      <c r="DS149" s="5"/>
      <c r="DT149" s="5">
        <f t="shared" si="1439"/>
        <v>0</v>
      </c>
      <c r="DU149" s="5"/>
      <c r="DV149" s="5">
        <f t="shared" si="1440"/>
        <v>0</v>
      </c>
      <c r="DW149" s="5"/>
      <c r="DX149" s="5">
        <f t="shared" si="1441"/>
        <v>0</v>
      </c>
      <c r="DY149" s="5"/>
      <c r="DZ149" s="5">
        <f t="shared" si="1442"/>
        <v>0</v>
      </c>
      <c r="EA149" s="6"/>
      <c r="EB149" s="5">
        <f t="shared" si="1443"/>
        <v>0</v>
      </c>
      <c r="EC149" s="5"/>
      <c r="ED149" s="5">
        <f t="shared" si="1444"/>
        <v>0</v>
      </c>
      <c r="EE149" s="5"/>
      <c r="EF149" s="5">
        <f t="shared" si="1445"/>
        <v>0</v>
      </c>
      <c r="EG149" s="7">
        <f t="shared" si="1446"/>
        <v>5</v>
      </c>
      <c r="EH149" s="7">
        <f t="shared" si="1446"/>
        <v>107941.46999999999</v>
      </c>
      <c r="EJ149" s="26"/>
    </row>
    <row r="150" spans="1:140" s="27" customFormat="1" ht="14.25" x14ac:dyDescent="0.2">
      <c r="A150" s="51">
        <v>35</v>
      </c>
      <c r="B150" s="51"/>
      <c r="C150" s="45" t="s">
        <v>289</v>
      </c>
      <c r="D150" s="52">
        <f t="shared" si="1381"/>
        <v>9860</v>
      </c>
      <c r="E150" s="52">
        <v>9959</v>
      </c>
      <c r="F150" s="53">
        <v>1.23</v>
      </c>
      <c r="G150" s="54">
        <v>1</v>
      </c>
      <c r="H150" s="54">
        <v>1</v>
      </c>
      <c r="I150" s="52">
        <v>1.4</v>
      </c>
      <c r="J150" s="52">
        <v>1.68</v>
      </c>
      <c r="K150" s="52">
        <v>2.23</v>
      </c>
      <c r="L150" s="52">
        <v>2.57</v>
      </c>
      <c r="M150" s="49">
        <f>SUM(M151:M154)</f>
        <v>0</v>
      </c>
      <c r="N150" s="49">
        <f t="shared" ref="N150:BY150" si="1447">SUM(N151:N154)</f>
        <v>0</v>
      </c>
      <c r="O150" s="49">
        <f t="shared" si="1447"/>
        <v>0</v>
      </c>
      <c r="P150" s="49">
        <f t="shared" si="1447"/>
        <v>0</v>
      </c>
      <c r="Q150" s="49">
        <f t="shared" si="1447"/>
        <v>0</v>
      </c>
      <c r="R150" s="49">
        <f t="shared" si="1447"/>
        <v>0</v>
      </c>
      <c r="S150" s="49">
        <f t="shared" si="1447"/>
        <v>0</v>
      </c>
      <c r="T150" s="49">
        <f t="shared" si="1447"/>
        <v>0</v>
      </c>
      <c r="U150" s="49">
        <f t="shared" si="1447"/>
        <v>19</v>
      </c>
      <c r="V150" s="49">
        <f t="shared" si="1447"/>
        <v>283969.098</v>
      </c>
      <c r="W150" s="49">
        <f t="shared" si="1447"/>
        <v>0</v>
      </c>
      <c r="X150" s="49">
        <f t="shared" si="1447"/>
        <v>0</v>
      </c>
      <c r="Y150" s="49">
        <f t="shared" si="1447"/>
        <v>0</v>
      </c>
      <c r="Z150" s="49">
        <f t="shared" si="1447"/>
        <v>0</v>
      </c>
      <c r="AA150" s="49">
        <f t="shared" si="1447"/>
        <v>10</v>
      </c>
      <c r="AB150" s="49">
        <f t="shared" si="1447"/>
        <v>149457.41999999998</v>
      </c>
      <c r="AC150" s="49">
        <f t="shared" si="1447"/>
        <v>260</v>
      </c>
      <c r="AD150" s="49">
        <f t="shared" si="1447"/>
        <v>4663071.5040000007</v>
      </c>
      <c r="AE150" s="49">
        <f t="shared" si="1447"/>
        <v>24</v>
      </c>
      <c r="AF150" s="49">
        <f t="shared" si="1447"/>
        <v>430437.36959999998</v>
      </c>
      <c r="AG150" s="49">
        <f t="shared" si="1447"/>
        <v>50</v>
      </c>
      <c r="AH150" s="49">
        <f t="shared" si="1447"/>
        <v>896744.52</v>
      </c>
      <c r="AI150" s="49">
        <f t="shared" si="1447"/>
        <v>220</v>
      </c>
      <c r="AJ150" s="49">
        <f t="shared" si="1447"/>
        <v>3945675.8880000003</v>
      </c>
      <c r="AK150" s="49">
        <f t="shared" si="1447"/>
        <v>0</v>
      </c>
      <c r="AL150" s="49">
        <f t="shared" si="1447"/>
        <v>0</v>
      </c>
      <c r="AM150" s="49">
        <f t="shared" si="1447"/>
        <v>18</v>
      </c>
      <c r="AN150" s="49">
        <f t="shared" si="1447"/>
        <v>322828.02720000001</v>
      </c>
      <c r="AO150" s="49">
        <f t="shared" si="1447"/>
        <v>0</v>
      </c>
      <c r="AP150" s="49">
        <f t="shared" si="1447"/>
        <v>0</v>
      </c>
      <c r="AQ150" s="49">
        <f t="shared" si="1447"/>
        <v>0</v>
      </c>
      <c r="AR150" s="49">
        <f t="shared" si="1447"/>
        <v>0</v>
      </c>
      <c r="AS150" s="49">
        <f t="shared" si="1447"/>
        <v>0</v>
      </c>
      <c r="AT150" s="49">
        <f t="shared" si="1447"/>
        <v>0</v>
      </c>
      <c r="AU150" s="49">
        <f t="shared" si="1447"/>
        <v>0</v>
      </c>
      <c r="AV150" s="49">
        <f t="shared" si="1447"/>
        <v>0</v>
      </c>
      <c r="AW150" s="49">
        <f t="shared" si="1447"/>
        <v>123</v>
      </c>
      <c r="AX150" s="49">
        <f t="shared" si="1447"/>
        <v>2126031.7994999997</v>
      </c>
      <c r="AY150" s="49">
        <f t="shared" si="1447"/>
        <v>0</v>
      </c>
      <c r="AZ150" s="49">
        <f t="shared" si="1447"/>
        <v>0</v>
      </c>
      <c r="BA150" s="49">
        <f t="shared" si="1447"/>
        <v>4</v>
      </c>
      <c r="BB150" s="49">
        <f t="shared" si="1447"/>
        <v>110432.427</v>
      </c>
      <c r="BC150" s="49">
        <f t="shared" si="1447"/>
        <v>0</v>
      </c>
      <c r="BD150" s="49">
        <f t="shared" si="1447"/>
        <v>0</v>
      </c>
      <c r="BE150" s="49">
        <f t="shared" si="1447"/>
        <v>2</v>
      </c>
      <c r="BF150" s="49">
        <f t="shared" si="1447"/>
        <v>29891.484</v>
      </c>
      <c r="BG150" s="49">
        <f t="shared" si="1447"/>
        <v>207</v>
      </c>
      <c r="BH150" s="49">
        <f t="shared" si="1447"/>
        <v>3093768.594</v>
      </c>
      <c r="BI150" s="49">
        <f t="shared" si="1447"/>
        <v>0</v>
      </c>
      <c r="BJ150" s="49">
        <f t="shared" si="1447"/>
        <v>0</v>
      </c>
      <c r="BK150" s="49">
        <f t="shared" si="1447"/>
        <v>390</v>
      </c>
      <c r="BL150" s="49">
        <f t="shared" si="1447"/>
        <v>5828839.379999999</v>
      </c>
      <c r="BM150" s="49">
        <f t="shared" si="1447"/>
        <v>108</v>
      </c>
      <c r="BN150" s="49">
        <f t="shared" si="1447"/>
        <v>1614140.1359999999</v>
      </c>
      <c r="BO150" s="49">
        <f t="shared" si="1447"/>
        <v>0</v>
      </c>
      <c r="BP150" s="49">
        <f t="shared" si="1447"/>
        <v>0</v>
      </c>
      <c r="BQ150" s="49">
        <f t="shared" si="1447"/>
        <v>6</v>
      </c>
      <c r="BR150" s="49">
        <f t="shared" si="1447"/>
        <v>89674.452000000005</v>
      </c>
      <c r="BS150" s="49">
        <f t="shared" si="1447"/>
        <v>12</v>
      </c>
      <c r="BT150" s="49">
        <f t="shared" si="1447"/>
        <v>179348.90400000001</v>
      </c>
      <c r="BU150" s="49">
        <f t="shared" si="1447"/>
        <v>0</v>
      </c>
      <c r="BV150" s="49">
        <f t="shared" si="1447"/>
        <v>0</v>
      </c>
      <c r="BW150" s="49">
        <f t="shared" si="1447"/>
        <v>226</v>
      </c>
      <c r="BX150" s="49">
        <f t="shared" si="1447"/>
        <v>4091645.9682</v>
      </c>
      <c r="BY150" s="49">
        <f t="shared" si="1447"/>
        <v>0</v>
      </c>
      <c r="BZ150" s="49">
        <f t="shared" ref="BZ150:EH150" si="1448">SUM(BZ151:BZ154)</f>
        <v>0</v>
      </c>
      <c r="CA150" s="49">
        <f t="shared" si="1448"/>
        <v>0</v>
      </c>
      <c r="CB150" s="49">
        <f t="shared" si="1448"/>
        <v>0</v>
      </c>
      <c r="CC150" s="49">
        <f t="shared" si="1448"/>
        <v>8</v>
      </c>
      <c r="CD150" s="49">
        <f t="shared" si="1448"/>
        <v>119565.936</v>
      </c>
      <c r="CE150" s="49">
        <f t="shared" si="1448"/>
        <v>93</v>
      </c>
      <c r="CF150" s="49">
        <f t="shared" si="1448"/>
        <v>1673424.9126000002</v>
      </c>
      <c r="CG150" s="49">
        <f t="shared" si="1448"/>
        <v>15</v>
      </c>
      <c r="CH150" s="49">
        <f t="shared" si="1448"/>
        <v>269023.35600000003</v>
      </c>
      <c r="CI150" s="49">
        <f t="shared" si="1448"/>
        <v>0</v>
      </c>
      <c r="CJ150" s="49">
        <f t="shared" si="1448"/>
        <v>0</v>
      </c>
      <c r="CK150" s="49">
        <f t="shared" si="1448"/>
        <v>40</v>
      </c>
      <c r="CL150" s="49">
        <f t="shared" si="1448"/>
        <v>597829.67999999993</v>
      </c>
      <c r="CM150" s="49">
        <f t="shared" si="1448"/>
        <v>0</v>
      </c>
      <c r="CN150" s="49">
        <f t="shared" si="1448"/>
        <v>0</v>
      </c>
      <c r="CO150" s="49">
        <f t="shared" si="1448"/>
        <v>25</v>
      </c>
      <c r="CP150" s="49">
        <f t="shared" si="1448"/>
        <v>373643.55</v>
      </c>
      <c r="CQ150" s="49">
        <v>151</v>
      </c>
      <c r="CR150" s="49">
        <f t="shared" si="1448"/>
        <v>2256807.0419999999</v>
      </c>
      <c r="CS150" s="49">
        <f t="shared" si="1448"/>
        <v>104</v>
      </c>
      <c r="CT150" s="49">
        <f t="shared" si="1448"/>
        <v>1554357.1680000001</v>
      </c>
      <c r="CU150" s="49">
        <f t="shared" si="1448"/>
        <v>10</v>
      </c>
      <c r="CV150" s="49">
        <f t="shared" si="1448"/>
        <v>149457.41999999998</v>
      </c>
      <c r="CW150" s="49">
        <f t="shared" si="1448"/>
        <v>325</v>
      </c>
      <c r="CX150" s="49">
        <f t="shared" si="1448"/>
        <v>4971535.0124999993</v>
      </c>
      <c r="CY150" s="49">
        <f t="shared" si="1448"/>
        <v>170</v>
      </c>
      <c r="CZ150" s="49">
        <f t="shared" si="1448"/>
        <v>2540776.1399999997</v>
      </c>
      <c r="DA150" s="49">
        <f t="shared" si="1448"/>
        <v>0</v>
      </c>
      <c r="DB150" s="49">
        <f t="shared" si="1448"/>
        <v>0</v>
      </c>
      <c r="DC150" s="49">
        <f t="shared" si="1448"/>
        <v>38</v>
      </c>
      <c r="DD150" s="49">
        <f t="shared" si="1448"/>
        <v>681525.83520000009</v>
      </c>
      <c r="DE150" s="49">
        <f t="shared" si="1448"/>
        <v>20</v>
      </c>
      <c r="DF150" s="49">
        <f t="shared" si="1448"/>
        <v>298914.83999999997</v>
      </c>
      <c r="DG150" s="49">
        <f t="shared" si="1448"/>
        <v>23</v>
      </c>
      <c r="DH150" s="49">
        <f t="shared" si="1448"/>
        <v>412502.47920000006</v>
      </c>
      <c r="DI150" s="49">
        <f t="shared" si="1448"/>
        <v>45</v>
      </c>
      <c r="DJ150" s="49">
        <f t="shared" si="1448"/>
        <v>807070.06799999997</v>
      </c>
      <c r="DK150" s="49">
        <f t="shared" si="1448"/>
        <v>80</v>
      </c>
      <c r="DL150" s="49">
        <f t="shared" si="1448"/>
        <v>1434791.2320000001</v>
      </c>
      <c r="DM150" s="49">
        <f t="shared" si="1448"/>
        <v>31</v>
      </c>
      <c r="DN150" s="49">
        <f t="shared" si="1448"/>
        <v>555981.60239999997</v>
      </c>
      <c r="DO150" s="49">
        <f t="shared" si="1448"/>
        <v>39</v>
      </c>
      <c r="DP150" s="49">
        <f t="shared" si="1448"/>
        <v>582883.93799999997</v>
      </c>
      <c r="DQ150" s="49">
        <f t="shared" si="1448"/>
        <v>45</v>
      </c>
      <c r="DR150" s="49">
        <f t="shared" si="1448"/>
        <v>672558.39</v>
      </c>
      <c r="DS150" s="49">
        <f t="shared" si="1448"/>
        <v>38</v>
      </c>
      <c r="DT150" s="49">
        <f t="shared" si="1448"/>
        <v>681525.83520000009</v>
      </c>
      <c r="DU150" s="49">
        <f t="shared" si="1448"/>
        <v>18</v>
      </c>
      <c r="DV150" s="49">
        <f t="shared" si="1448"/>
        <v>322828.02720000001</v>
      </c>
      <c r="DW150" s="49">
        <f t="shared" si="1448"/>
        <v>1</v>
      </c>
      <c r="DX150" s="49">
        <f t="shared" si="1448"/>
        <v>17934.8904</v>
      </c>
      <c r="DY150" s="49">
        <f t="shared" si="1448"/>
        <v>2</v>
      </c>
      <c r="DZ150" s="49">
        <f t="shared" si="1448"/>
        <v>47612.863800000006</v>
      </c>
      <c r="EA150" s="50">
        <f t="shared" si="1448"/>
        <v>5</v>
      </c>
      <c r="EB150" s="49">
        <f t="shared" si="1448"/>
        <v>137180.56049999999</v>
      </c>
      <c r="EC150" s="9">
        <f t="shared" si="1448"/>
        <v>0</v>
      </c>
      <c r="ED150" s="9">
        <f t="shared" si="1448"/>
        <v>0</v>
      </c>
      <c r="EE150" s="49">
        <f t="shared" si="1448"/>
        <v>0</v>
      </c>
      <c r="EF150" s="49">
        <f t="shared" si="1448"/>
        <v>0</v>
      </c>
      <c r="EG150" s="49">
        <f t="shared" si="1448"/>
        <v>3005</v>
      </c>
      <c r="EH150" s="49">
        <f t="shared" si="1448"/>
        <v>49015687.750499994</v>
      </c>
      <c r="EJ150" s="28"/>
    </row>
    <row r="151" spans="1:140" x14ac:dyDescent="0.25">
      <c r="A151" s="3"/>
      <c r="B151" s="3">
        <v>104</v>
      </c>
      <c r="C151" s="37" t="s">
        <v>290</v>
      </c>
      <c r="D151" s="30">
        <f t="shared" si="1381"/>
        <v>9860</v>
      </c>
      <c r="E151" s="30">
        <v>9959</v>
      </c>
      <c r="F151" s="4">
        <v>1.08</v>
      </c>
      <c r="G151" s="8">
        <v>1</v>
      </c>
      <c r="H151" s="8">
        <v>1</v>
      </c>
      <c r="I151" s="30">
        <v>1.4</v>
      </c>
      <c r="J151" s="30">
        <v>1.68</v>
      </c>
      <c r="K151" s="30">
        <v>2.23</v>
      </c>
      <c r="L151" s="30">
        <v>2.57</v>
      </c>
      <c r="M151" s="5"/>
      <c r="N151" s="5">
        <f t="shared" ref="N151:N154" si="1449">SUM(M151/12*9*$D151*$F151*$G151*$I151*N$12)+SUM(M151/12*3*$E151*$F151*$G151*$I151*N$12)</f>
        <v>0</v>
      </c>
      <c r="O151" s="5"/>
      <c r="P151" s="5">
        <f t="shared" ref="P151:P154" si="1450">SUM(O151/12*9*$D151*$F151*$G151*$I151*P$12)+SUM(O151/12*3*$E151*$F151*$G151*$I151*P$12)</f>
        <v>0</v>
      </c>
      <c r="Q151" s="9"/>
      <c r="R151" s="5">
        <f t="shared" ref="R151:R154" si="1451">SUM(Q151/12*9*$D151*$F151*$G151*$I151*R$12)+SUM(Q151/12*3*$E151*$F151*$G151*$I151*R$12)</f>
        <v>0</v>
      </c>
      <c r="S151" s="5">
        <v>0</v>
      </c>
      <c r="T151" s="5">
        <f t="shared" ref="T151:T154" si="1452">SUM(S151/12*9*$D151*$F151*$G151*$I151*T$12)+SUM(S151/12*3*$E151*$F151*$G151*$I151*T$12)</f>
        <v>0</v>
      </c>
      <c r="U151" s="5">
        <v>19</v>
      </c>
      <c r="V151" s="5">
        <f t="shared" ref="V151:V154" si="1453">SUM(U151/12*9*$D151*$F151*$G151*$I151*V$12)+SUM(U151/12*3*$E151*$F151*$G151*$I151*V$12)</f>
        <v>283969.098</v>
      </c>
      <c r="W151" s="5">
        <v>0</v>
      </c>
      <c r="X151" s="5">
        <f t="shared" ref="X151:X154" si="1454">SUM(W151/12*9*$D151*$F151*$G151*$I151*X$12)+SUM(W151/12*3*$E151*$F151*$G151*$I151*X$12)</f>
        <v>0</v>
      </c>
      <c r="Y151" s="5">
        <v>0</v>
      </c>
      <c r="Z151" s="5">
        <f t="shared" ref="Z151:Z154" si="1455">SUM(Y151/12*9*$D151*$F151*$G151*$J151*Z$12)+SUM(Y151/12*3*$E151*$F151*$G151*$J151*Z$12)</f>
        <v>0</v>
      </c>
      <c r="AA151" s="5">
        <v>10</v>
      </c>
      <c r="AB151" s="5">
        <f t="shared" ref="AB151:AB154" si="1456">SUM(AA151/12*9*$D151*$F151*$G151*$I151*AB$12)+SUM(AA151/12*3*$E151*$F151*$G151*$I151*AB$12)</f>
        <v>149457.41999999998</v>
      </c>
      <c r="AC151" s="5">
        <v>260</v>
      </c>
      <c r="AD151" s="5">
        <f t="shared" ref="AD151:AD154" si="1457">SUM(AC151/12*9*$D151*$F151*$G151*$J151*AD$12)+SUM(AC151/12*3*$E151*$F151*$G151*$J151*AD$12)</f>
        <v>4663071.5040000007</v>
      </c>
      <c r="AE151" s="5">
        <v>24</v>
      </c>
      <c r="AF151" s="5">
        <f t="shared" ref="AF151:AF154" si="1458">SUM(AE151/12*9*$D151*$F151*$G151*$J151*AF$12)+SUM(AE151/12*3*$E151*$F151*$G151*$J151*AF$12)</f>
        <v>430437.36959999998</v>
      </c>
      <c r="AG151" s="5">
        <v>50</v>
      </c>
      <c r="AH151" s="5">
        <f t="shared" ref="AH151:AH154" si="1459">SUM(AG151/12*9*$D151*$F151*$G151*$J151*AH$12)+SUM(AG151/12*3*$E151*$F151*$G151*$J151*AH$12)</f>
        <v>896744.52</v>
      </c>
      <c r="AI151" s="5">
        <v>220</v>
      </c>
      <c r="AJ151" s="5">
        <f t="shared" ref="AJ151:AJ154" si="1460">SUM(AI151/12*9*$D151*$F151*$G151*$J151*AJ$12)+SUM(AI151/12*3*$E151*$F151*$G151*$J151*AJ$12)</f>
        <v>3945675.8880000003</v>
      </c>
      <c r="AK151" s="5"/>
      <c r="AL151" s="5">
        <f t="shared" ref="AL151:AL154" si="1461">SUM(AK151/12*9*$D151*$F151*$G151*$J151*AL$12)+SUM(AK151/12*3*$E151*$F151*$G151*$J151*AL$12)</f>
        <v>0</v>
      </c>
      <c r="AM151" s="5">
        <v>18</v>
      </c>
      <c r="AN151" s="5">
        <f t="shared" ref="AN151:AN154" si="1462">SUM(AM151/12*9*$D151*$F151*$G151*$J151*AN$12)+SUM(AM151/12*3*$E151*$F151*$G151*$J151*AN$12)</f>
        <v>322828.02720000001</v>
      </c>
      <c r="AO151" s="5">
        <v>0</v>
      </c>
      <c r="AP151" s="5">
        <f t="shared" ref="AP151:AP154" si="1463">SUM(AO151/12*9*$D151*$F151*$G151*$I151*AP$12)+SUM(AO151/12*3*$E151*$F151*$G151*$I151*AP$12)</f>
        <v>0</v>
      </c>
      <c r="AQ151" s="5"/>
      <c r="AR151" s="5">
        <f t="shared" ref="AR151:AR154" si="1464">SUM(AQ151/12*9*$D151*$F151*$G151*$I151*AR$12)+SUM(AQ151/12*3*$E151*$F151*$G151*$I151*AR$12)</f>
        <v>0</v>
      </c>
      <c r="AS151" s="5"/>
      <c r="AT151" s="5">
        <f t="shared" ref="AT151:AT154" si="1465">SUM(AS151/12*9*$D151*$F151*$G151*$I151*AT$12)+SUM(AS151/12*3*$E151*$F151*$G151*$I151*AT$12)</f>
        <v>0</v>
      </c>
      <c r="AU151" s="5"/>
      <c r="AV151" s="5">
        <f t="shared" ref="AV151:AV154" si="1466">SUM(AU151/12*9*$D151*$F151*$G151*$J151*AV$12)+SUM(AU151/12*3*$E151*$F151*$G151*$J151*AV$12)</f>
        <v>0</v>
      </c>
      <c r="AW151" s="5">
        <v>60</v>
      </c>
      <c r="AX151" s="5">
        <f t="shared" ref="AX151:AX154" si="1467">SUM(AW151/12*9*$D151*$F151*$G151*$I151*AX$12)+SUM(AW151/12*3*$E151*$F151*$G151*$I151*AX$12)</f>
        <v>896744.52</v>
      </c>
      <c r="AY151" s="5"/>
      <c r="AZ151" s="5">
        <f t="shared" ref="AZ151:AZ154" si="1468">SUM(AY151/12*9*$D151*$F151*$G151*$I151*AZ$12)+SUM(AY151/12*3*$E151*$F151*$G151*$I151*AZ$12)</f>
        <v>0</v>
      </c>
      <c r="BA151" s="5"/>
      <c r="BB151" s="5">
        <f t="shared" ref="BB151:BB154" si="1469">SUM(BA151/12*9*$D151*$F151*$G151*$I151*BB$12)+SUM(BA151/12*3*$E151*$F151*$G151*$I151*BB$12)</f>
        <v>0</v>
      </c>
      <c r="BC151" s="5"/>
      <c r="BD151" s="5">
        <f t="shared" ref="BD151:BD154" si="1470">SUM(BC151/12*9*$D151*$F151*$G151*$I151*BD$12)+SUM(BC151/12*3*$E151*$F151*$G151*$I151*BD$12)</f>
        <v>0</v>
      </c>
      <c r="BE151" s="5">
        <v>2</v>
      </c>
      <c r="BF151" s="5">
        <f t="shared" ref="BF151:BF154" si="1471">SUM(BE151/12*9*$D151*$F151*$G151*$I151*BF$12)+SUM(BE151/12*3*$E151*$F151*$G151*$I151*BF$12)</f>
        <v>29891.484</v>
      </c>
      <c r="BG151" s="5">
        <v>207</v>
      </c>
      <c r="BH151" s="5">
        <f t="shared" ref="BH151:BH154" si="1472">SUM(BG151/12*9*$D151*$F151*$G151*$I151*BH$12)+SUM(BG151/12*3*$E151*$F151*$G151*$I151*BH$12)</f>
        <v>3093768.594</v>
      </c>
      <c r="BI151" s="5"/>
      <c r="BJ151" s="5">
        <f t="shared" ref="BJ151:BJ154" si="1473">SUM(BI151/12*9*$D151*$F151*$G151*$I151*BJ$12)+SUM(BI151/12*3*$E151*$F151*$G151*$I151*BJ$12)</f>
        <v>0</v>
      </c>
      <c r="BK151" s="5">
        <v>390</v>
      </c>
      <c r="BL151" s="5">
        <f t="shared" ref="BL151:BL154" si="1474">SUM(BK151/12*9*$D151*$F151*$G151*$I151*BL$12)+SUM(BK151/12*3*$E151*$F151*$G151*$I151*BL$12)</f>
        <v>5828839.379999999</v>
      </c>
      <c r="BM151" s="5">
        <v>108</v>
      </c>
      <c r="BN151" s="5">
        <f t="shared" ref="BN151:BN154" si="1475">SUM(BM151/12*9*$D151*$F151*$G151*$I151*BN$12)+SUM(BM151/12*3*$E151*$F151*$G151*$I151*BN$12)</f>
        <v>1614140.1359999999</v>
      </c>
      <c r="BO151" s="5"/>
      <c r="BP151" s="5">
        <f t="shared" ref="BP151:BP154" si="1476">SUM(BO151/12*9*$D151*$F151*$G151*$I151*BP$12)+SUM(BO151/12*3*$E151*$F151*$G151*$I151*BP$12)</f>
        <v>0</v>
      </c>
      <c r="BQ151" s="5">
        <v>6</v>
      </c>
      <c r="BR151" s="5">
        <f t="shared" ref="BR151:BR154" si="1477">SUM(BQ151/12*9*$D151*$F151*$G151*$I151*BR$12)+SUM(BQ151/12*3*$E151*$F151*$G151*$I151*BR$12)</f>
        <v>89674.452000000005</v>
      </c>
      <c r="BS151" s="5">
        <v>12</v>
      </c>
      <c r="BT151" s="5">
        <f t="shared" ref="BT151:BT154" si="1478">SUM(BS151/12*9*$D151*$F151*$G151*$I151*BT$12)+SUM(BS151/12*3*$E151*$F151*$G151*$I151*BT$12)</f>
        <v>179348.90400000001</v>
      </c>
      <c r="BU151" s="5">
        <v>0</v>
      </c>
      <c r="BV151" s="5">
        <f t="shared" ref="BV151:BV154" si="1479">SUM(BU151/12*9*$D151*$F151*$G151*$I151*BV$12)+SUM(BU151/12*3*$E151*$F151*$G151*$I151*BV$12)</f>
        <v>0</v>
      </c>
      <c r="BW151" s="5">
        <v>219</v>
      </c>
      <c r="BX151" s="5">
        <f t="shared" ref="BX151:BX154" si="1480">SUM(BW151/12*9*$D151*$F151*$G151*$J151*BX$12)+SUM(BW151/12*3*$E151*$F151*$G151*$J151*BX$12)</f>
        <v>3927740.9975999999</v>
      </c>
      <c r="BY151" s="5"/>
      <c r="BZ151" s="5">
        <f t="shared" ref="BZ151:BZ154" si="1481">SUM(BY151/12*9*$D151*$F151*$G151*$I151*BZ$12)+SUM(BY151/12*3*$E151*$F151*$G151*$I151*BZ$12)</f>
        <v>0</v>
      </c>
      <c r="CA151" s="5"/>
      <c r="CB151" s="5">
        <f t="shared" ref="CB151:CB154" si="1482">SUM(CA151/12*9*$D151*$F151*$G151*$I151*CB$12)+SUM(CA151/12*3*$E151*$F151*$G151*$I151*CB$12)</f>
        <v>0</v>
      </c>
      <c r="CC151" s="5">
        <v>8</v>
      </c>
      <c r="CD151" s="5">
        <f t="shared" ref="CD151:CD154" si="1483">SUM(CC151/12*9*$D151*$F151*$G151*$I151*CD$12)+SUM(CC151/12*3*$E151*$F151*$G151*$I151*CD$12)</f>
        <v>119565.936</v>
      </c>
      <c r="CE151" s="5">
        <v>92</v>
      </c>
      <c r="CF151" s="5">
        <f t="shared" ref="CF151:CF154" si="1484">SUM(CE151/12*9*$D151*$F151*$G151*$J151*CF$12)+SUM(CE151/12*3*$E151*$F151*$G151*$J151*CF$12)</f>
        <v>1650009.9168000002</v>
      </c>
      <c r="CG151" s="5">
        <v>15</v>
      </c>
      <c r="CH151" s="5">
        <f t="shared" ref="CH151:CH154" si="1485">SUM(CG151/12*9*$D151*$F151*$G151*$J151*CH$12)+SUM(CG151/12*3*$E151*$F151*$G151*$J151*CH$12)</f>
        <v>269023.35600000003</v>
      </c>
      <c r="CI151" s="5"/>
      <c r="CJ151" s="5">
        <f t="shared" ref="CJ151:CJ154" si="1486">SUM(CI151/12*9*$D151*$F151*$G151*$I151*CJ$12)+SUM(CI151/12*3*$E151*$F151*$G151*$I151*CJ$12)</f>
        <v>0</v>
      </c>
      <c r="CK151" s="5">
        <v>40</v>
      </c>
      <c r="CL151" s="5">
        <f t="shared" ref="CL151:CL154" si="1487">SUM(CK151/12*9*$D151*$F151*$G151*$I151*CL$12)+SUM(CK151/12*3*$E151*$F151*$G151*$I151*CL$12)</f>
        <v>597829.67999999993</v>
      </c>
      <c r="CM151" s="5">
        <v>0</v>
      </c>
      <c r="CN151" s="5">
        <f t="shared" ref="CN151:CN154" si="1488">SUM(CM151/12*9*$D151*$F151*$G151*$I151*CN$12)+SUM(CM151/12*3*$E151*$F151*$G151*$I151*CN$12)</f>
        <v>0</v>
      </c>
      <c r="CO151" s="5">
        <v>25</v>
      </c>
      <c r="CP151" s="5">
        <f t="shared" ref="CP151:CP154" si="1489">SUM(CO151/12*9*$D151*$F151*$G151*$I151*CP$12)+SUM(CO151/12*3*$E151*$F151*$G151*$I151*CP$12)</f>
        <v>373643.55</v>
      </c>
      <c r="CQ151" s="5">
        <v>151</v>
      </c>
      <c r="CR151" s="5">
        <f t="shared" ref="CR151:CR154" si="1490">SUM(CQ151/12*9*$D151*$F151*$G151*$I151*CR$12)+SUM(CQ151/12*3*$E151*$F151*$G151*$I151*CR$12)</f>
        <v>2256807.0419999999</v>
      </c>
      <c r="CS151" s="5">
        <v>104</v>
      </c>
      <c r="CT151" s="5">
        <f t="shared" ref="CT151:CT154" si="1491">SUM(CS151/12*9*$D151*$F151*$G151*$I151*CT$12)+SUM(CS151/12*3*$E151*$F151*$G151*$I151*CT$12)</f>
        <v>1554357.1680000001</v>
      </c>
      <c r="CU151" s="5">
        <v>10</v>
      </c>
      <c r="CV151" s="5">
        <f t="shared" ref="CV151:CV154" si="1492">SUM(CU151/12*9*$D151*$F151*$G151*$I151*CV$12)+SUM(CU151/12*3*$E151*$F151*$G151*$I151*CV$12)</f>
        <v>149457.41999999998</v>
      </c>
      <c r="CW151" s="5">
        <v>300</v>
      </c>
      <c r="CX151" s="5">
        <f t="shared" ref="CX151:CX154" si="1493">SUM(CW151/12*9*$D151*$F151*$G151*$I151*CX$12)+SUM(CW151/12*3*$E151*$F151*$G151*$I151*CX$12)</f>
        <v>4483722.5999999996</v>
      </c>
      <c r="CY151" s="5">
        <v>170</v>
      </c>
      <c r="CZ151" s="5">
        <f t="shared" ref="CZ151:CZ154" si="1494">SUM(CY151/12*9*$D151*$F151*$G151*$I151*CZ$12)+SUM(CY151/12*3*$E151*$F151*$G151*$I151*CZ$12)</f>
        <v>2540776.1399999997</v>
      </c>
      <c r="DA151" s="5"/>
      <c r="DB151" s="5">
        <f t="shared" ref="DB151:DB154" si="1495">SUM(DA151/12*9*$D151*$F151*$G151*$J151*DB$12)+SUM(DA151/12*3*$E151*$F151*$G151*$J151*DB$12)</f>
        <v>0</v>
      </c>
      <c r="DC151" s="5">
        <v>38</v>
      </c>
      <c r="DD151" s="5">
        <f t="shared" ref="DD151:DD154" si="1496">SUM(DC151/12*9*$D151*$F151*$G151*$J151*DD$12)+SUM(DC151/12*3*$E151*$F151*$G151*$J151*DD$12)</f>
        <v>681525.83520000009</v>
      </c>
      <c r="DE151" s="5">
        <v>20</v>
      </c>
      <c r="DF151" s="5">
        <f t="shared" ref="DF151:DF154" si="1497">SUM(DE151/12*9*$D151*$F151*$G151*$I151*DF$12)+SUM(DE151/12*3*$E151*$F151*$G151*$I151*DF$12)</f>
        <v>298914.83999999997</v>
      </c>
      <c r="DG151" s="5">
        <v>23</v>
      </c>
      <c r="DH151" s="5">
        <f t="shared" ref="DH151:DH154" si="1498">SUM(DG151/12*9*$D151*$F151*$G151*$J151*DH$12)+SUM(DG151/12*3*$E151*$F151*$G151*$J151*DH$12)</f>
        <v>412502.47920000006</v>
      </c>
      <c r="DI151" s="5">
        <v>45</v>
      </c>
      <c r="DJ151" s="5">
        <f t="shared" ref="DJ151:DJ154" si="1499">SUM(DI151/12*9*$D151*$F151*$G151*$J151*DJ$12)+SUM(DI151/12*3*$E151*$F151*$G151*$J151*DJ$12)</f>
        <v>807070.06799999997</v>
      </c>
      <c r="DK151" s="5">
        <v>80</v>
      </c>
      <c r="DL151" s="5">
        <f t="shared" ref="DL151:DL154" si="1500">SUM(DK151/12*9*$D151*$F151*$G151*$J151*DL$12)+SUM(DK151/12*3*$E151*$F151*$G151*$J151*DL$12)</f>
        <v>1434791.2320000001</v>
      </c>
      <c r="DM151" s="5">
        <v>31</v>
      </c>
      <c r="DN151" s="5">
        <f t="shared" ref="DN151:DN154" si="1501">SUM(DM151/12*9*$D151*$F151*$G151*$J151*DN$12)+SUM(DM151/12*3*$E151*$F151*$G151*$J151*DN$12)</f>
        <v>555981.60239999997</v>
      </c>
      <c r="DO151" s="5">
        <v>39</v>
      </c>
      <c r="DP151" s="5">
        <f t="shared" ref="DP151:DP154" si="1502">SUM(DO151/12*9*$D151*$F151*$G151*$I151*DP$12)+SUM(DO151/12*3*$E151*$F151*$G151*$I151*DP$12)</f>
        <v>582883.93799999997</v>
      </c>
      <c r="DQ151" s="5">
        <v>45</v>
      </c>
      <c r="DR151" s="5">
        <f t="shared" ref="DR151:DR154" si="1503">SUM(DQ151/12*9*$D151*$F151*$G151*$I151*DR$12)+SUM(DQ151/12*3*$E151*$F151*$G151*$I151*DR$12)</f>
        <v>672558.39</v>
      </c>
      <c r="DS151" s="5">
        <v>38</v>
      </c>
      <c r="DT151" s="5">
        <f t="shared" ref="DT151:DT154" si="1504">SUM(DS151/12*9*$D151*$F151*$G151*$J151*DT$12)+SUM(DS151/12*3*$E151*$F151*$G151*$J151*DT$12)</f>
        <v>681525.83520000009</v>
      </c>
      <c r="DU151" s="5">
        <v>18</v>
      </c>
      <c r="DV151" s="5">
        <f t="shared" ref="DV151:DV154" si="1505">SUM(DU151/12*9*$D151*$F151*$G151*$J151*DV$12)+SUM(DU151/12*3*$E151*$F151*$G151*$J151*DV$12)</f>
        <v>322828.02720000001</v>
      </c>
      <c r="DW151" s="5">
        <v>1</v>
      </c>
      <c r="DX151" s="5">
        <f t="shared" ref="DX151:DX154" si="1506">SUM(DW151/12*9*$D151*$F151*$G151*$J151*DX$12)+SUM(DW151/12*3*$E151*$F151*$G151*$J151*DX$12)</f>
        <v>17934.8904</v>
      </c>
      <c r="DY151" s="5">
        <v>2</v>
      </c>
      <c r="DZ151" s="5">
        <f t="shared" ref="DZ151:DZ154" si="1507">SUM(DY151/12*9*$D151*$F151*$G151*$K151*DZ$12)+SUM(DY151/12*3*$E151*$F151*$G151*$K151*DZ$12)</f>
        <v>47612.863800000006</v>
      </c>
      <c r="EA151" s="6">
        <v>5</v>
      </c>
      <c r="EB151" s="5">
        <f t="shared" ref="EB151:EB154" si="1508">SUM(EA151/12*9*$D151*$F151*$G151*$L151*EB$12)+SUM(EA151/12*3*$E151*$F151*$G151*$L151*EB$12)</f>
        <v>137180.56049999999</v>
      </c>
      <c r="EC151" s="5"/>
      <c r="ED151" s="5">
        <f t="shared" ref="ED151:ED154" si="1509">SUM(EC151/12*9*$D151*$F151*$G151*$I151*ED$12)+SUM(EC151/12*3*$E151*$F151*$G151*$I151*ED$12)</f>
        <v>0</v>
      </c>
      <c r="EE151" s="5"/>
      <c r="EF151" s="5">
        <f t="shared" ref="EF151:EF154" si="1510">SUM(EE151/12*9*$D151*$F151*$G151*$I151*EF$12)+SUM(EE151/12*3*$E151*$F151*$G151*$I151*EF$12)</f>
        <v>0</v>
      </c>
      <c r="EG151" s="7">
        <f t="shared" ref="EG151:EH154" si="1511">SUM(Q151,W151,S151,M151,O151,BS151,CO151,DE151,DQ151,BU151,DO151,BG151,AW151,AO151,AQ151,AS151,BI151,CM151,U151,DW151,DC151,BW151,DU151,CE151,DG151,DK151,DI151,AC151,AE151,AG151,AI151,Y151,AK151,AM151,CG151,DY151,EA151,AU151,DS151,BK151,AY151,BA151,CQ151,CS151,CU151,CW151,CY151,BM151,BC151,BO151,BE151,BQ151,CI151,CC151,CK151,AA151,BY151,DA151,DM151,CA151,EC151,EE151)</f>
        <v>2905</v>
      </c>
      <c r="EH151" s="7">
        <f t="shared" si="1511"/>
        <v>47000835.665099993</v>
      </c>
      <c r="EJ151" s="26"/>
    </row>
    <row r="152" spans="1:140" ht="90" x14ac:dyDescent="0.25">
      <c r="A152" s="3"/>
      <c r="B152" s="3">
        <v>105</v>
      </c>
      <c r="C152" s="37" t="s">
        <v>291</v>
      </c>
      <c r="D152" s="30">
        <f t="shared" si="1381"/>
        <v>9860</v>
      </c>
      <c r="E152" s="30">
        <v>9959</v>
      </c>
      <c r="F152" s="4">
        <v>1.41</v>
      </c>
      <c r="G152" s="8">
        <v>1</v>
      </c>
      <c r="H152" s="8">
        <v>1</v>
      </c>
      <c r="I152" s="30">
        <v>1.4</v>
      </c>
      <c r="J152" s="30">
        <v>1.68</v>
      </c>
      <c r="K152" s="30">
        <v>2.23</v>
      </c>
      <c r="L152" s="30">
        <v>2.57</v>
      </c>
      <c r="M152" s="5"/>
      <c r="N152" s="5">
        <f t="shared" si="1449"/>
        <v>0</v>
      </c>
      <c r="O152" s="5"/>
      <c r="P152" s="5">
        <f t="shared" si="1450"/>
        <v>0</v>
      </c>
      <c r="Q152" s="5"/>
      <c r="R152" s="5">
        <f t="shared" si="1451"/>
        <v>0</v>
      </c>
      <c r="S152" s="5">
        <v>0</v>
      </c>
      <c r="T152" s="5">
        <f t="shared" si="1452"/>
        <v>0</v>
      </c>
      <c r="U152" s="5">
        <v>0</v>
      </c>
      <c r="V152" s="5">
        <f t="shared" si="1453"/>
        <v>0</v>
      </c>
      <c r="W152" s="5">
        <v>0</v>
      </c>
      <c r="X152" s="5">
        <f t="shared" si="1454"/>
        <v>0</v>
      </c>
      <c r="Y152" s="5"/>
      <c r="Z152" s="5">
        <f t="shared" si="1455"/>
        <v>0</v>
      </c>
      <c r="AA152" s="5"/>
      <c r="AB152" s="5">
        <f t="shared" si="1456"/>
        <v>0</v>
      </c>
      <c r="AC152" s="5">
        <v>0</v>
      </c>
      <c r="AD152" s="5">
        <f t="shared" si="1457"/>
        <v>0</v>
      </c>
      <c r="AE152" s="5"/>
      <c r="AF152" s="5">
        <f t="shared" si="1458"/>
        <v>0</v>
      </c>
      <c r="AG152" s="5">
        <v>0</v>
      </c>
      <c r="AH152" s="5">
        <f t="shared" si="1459"/>
        <v>0</v>
      </c>
      <c r="AI152" s="5"/>
      <c r="AJ152" s="5">
        <f t="shared" si="1460"/>
        <v>0</v>
      </c>
      <c r="AK152" s="5"/>
      <c r="AL152" s="5">
        <f t="shared" si="1461"/>
        <v>0</v>
      </c>
      <c r="AM152" s="5"/>
      <c r="AN152" s="5">
        <f t="shared" si="1462"/>
        <v>0</v>
      </c>
      <c r="AO152" s="5">
        <v>0</v>
      </c>
      <c r="AP152" s="5">
        <f t="shared" si="1463"/>
        <v>0</v>
      </c>
      <c r="AQ152" s="5"/>
      <c r="AR152" s="5">
        <f t="shared" si="1464"/>
        <v>0</v>
      </c>
      <c r="AS152" s="5"/>
      <c r="AT152" s="5">
        <f t="shared" si="1465"/>
        <v>0</v>
      </c>
      <c r="AU152" s="5"/>
      <c r="AV152" s="5">
        <f t="shared" si="1466"/>
        <v>0</v>
      </c>
      <c r="AW152" s="5">
        <v>63</v>
      </c>
      <c r="AX152" s="5">
        <f t="shared" si="1467"/>
        <v>1229287.2794999997</v>
      </c>
      <c r="AY152" s="5"/>
      <c r="AZ152" s="5">
        <f t="shared" si="1468"/>
        <v>0</v>
      </c>
      <c r="BA152" s="5">
        <v>2</v>
      </c>
      <c r="BB152" s="5">
        <f t="shared" si="1469"/>
        <v>39024.992999999995</v>
      </c>
      <c r="BC152" s="5"/>
      <c r="BD152" s="5">
        <f t="shared" si="1470"/>
        <v>0</v>
      </c>
      <c r="BE152" s="5"/>
      <c r="BF152" s="5">
        <f t="shared" si="1471"/>
        <v>0</v>
      </c>
      <c r="BG152" s="5">
        <v>0</v>
      </c>
      <c r="BH152" s="5">
        <f t="shared" si="1472"/>
        <v>0</v>
      </c>
      <c r="BI152" s="5"/>
      <c r="BJ152" s="5">
        <f t="shared" si="1473"/>
        <v>0</v>
      </c>
      <c r="BK152" s="5"/>
      <c r="BL152" s="5">
        <f t="shared" si="1474"/>
        <v>0</v>
      </c>
      <c r="BM152" s="5"/>
      <c r="BN152" s="5">
        <f t="shared" si="1475"/>
        <v>0</v>
      </c>
      <c r="BO152" s="5"/>
      <c r="BP152" s="5">
        <f t="shared" si="1476"/>
        <v>0</v>
      </c>
      <c r="BQ152" s="5"/>
      <c r="BR152" s="5">
        <f t="shared" si="1477"/>
        <v>0</v>
      </c>
      <c r="BS152" s="5">
        <v>0</v>
      </c>
      <c r="BT152" s="5">
        <f t="shared" si="1478"/>
        <v>0</v>
      </c>
      <c r="BU152" s="5">
        <v>0</v>
      </c>
      <c r="BV152" s="5">
        <f t="shared" si="1479"/>
        <v>0</v>
      </c>
      <c r="BW152" s="5">
        <v>7</v>
      </c>
      <c r="BX152" s="5">
        <f t="shared" si="1480"/>
        <v>163904.97059999997</v>
      </c>
      <c r="BY152" s="5"/>
      <c r="BZ152" s="5">
        <f t="shared" si="1481"/>
        <v>0</v>
      </c>
      <c r="CA152" s="5"/>
      <c r="CB152" s="5">
        <f t="shared" si="1482"/>
        <v>0</v>
      </c>
      <c r="CC152" s="5"/>
      <c r="CD152" s="5">
        <f t="shared" si="1483"/>
        <v>0</v>
      </c>
      <c r="CE152" s="5">
        <v>1</v>
      </c>
      <c r="CF152" s="5">
        <f t="shared" si="1484"/>
        <v>23414.995799999997</v>
      </c>
      <c r="CG152" s="5"/>
      <c r="CH152" s="5">
        <f t="shared" si="1485"/>
        <v>0</v>
      </c>
      <c r="CI152" s="5"/>
      <c r="CJ152" s="5">
        <f t="shared" si="1486"/>
        <v>0</v>
      </c>
      <c r="CK152" s="5"/>
      <c r="CL152" s="5">
        <f t="shared" si="1487"/>
        <v>0</v>
      </c>
      <c r="CM152" s="5"/>
      <c r="CN152" s="5">
        <f t="shared" si="1488"/>
        <v>0</v>
      </c>
      <c r="CO152" s="5"/>
      <c r="CP152" s="5">
        <f t="shared" si="1489"/>
        <v>0</v>
      </c>
      <c r="CQ152" s="5"/>
      <c r="CR152" s="5">
        <f t="shared" si="1490"/>
        <v>0</v>
      </c>
      <c r="CS152" s="5"/>
      <c r="CT152" s="5">
        <f t="shared" si="1491"/>
        <v>0</v>
      </c>
      <c r="CU152" s="5"/>
      <c r="CV152" s="5">
        <f t="shared" si="1492"/>
        <v>0</v>
      </c>
      <c r="CW152" s="5">
        <v>25</v>
      </c>
      <c r="CX152" s="5">
        <f t="shared" si="1493"/>
        <v>487812.41249999992</v>
      </c>
      <c r="CY152" s="5"/>
      <c r="CZ152" s="5">
        <f t="shared" si="1494"/>
        <v>0</v>
      </c>
      <c r="DA152" s="5">
        <v>0</v>
      </c>
      <c r="DB152" s="5">
        <f t="shared" si="1495"/>
        <v>0</v>
      </c>
      <c r="DC152" s="5">
        <v>0</v>
      </c>
      <c r="DD152" s="5">
        <f t="shared" si="1496"/>
        <v>0</v>
      </c>
      <c r="DE152" s="5"/>
      <c r="DF152" s="5">
        <f t="shared" si="1497"/>
        <v>0</v>
      </c>
      <c r="DG152" s="5"/>
      <c r="DH152" s="5">
        <f t="shared" si="1498"/>
        <v>0</v>
      </c>
      <c r="DI152" s="5"/>
      <c r="DJ152" s="5">
        <f t="shared" si="1499"/>
        <v>0</v>
      </c>
      <c r="DK152" s="5"/>
      <c r="DL152" s="5">
        <f t="shared" si="1500"/>
        <v>0</v>
      </c>
      <c r="DM152" s="5"/>
      <c r="DN152" s="5">
        <f t="shared" si="1501"/>
        <v>0</v>
      </c>
      <c r="DO152" s="5"/>
      <c r="DP152" s="5">
        <f t="shared" si="1502"/>
        <v>0</v>
      </c>
      <c r="DQ152" s="5"/>
      <c r="DR152" s="5">
        <f t="shared" si="1503"/>
        <v>0</v>
      </c>
      <c r="DS152" s="5"/>
      <c r="DT152" s="5">
        <f t="shared" si="1504"/>
        <v>0</v>
      </c>
      <c r="DU152" s="5"/>
      <c r="DV152" s="5">
        <f t="shared" si="1505"/>
        <v>0</v>
      </c>
      <c r="DW152" s="5">
        <v>0</v>
      </c>
      <c r="DX152" s="5">
        <f t="shared" si="1506"/>
        <v>0</v>
      </c>
      <c r="DY152" s="5">
        <v>0</v>
      </c>
      <c r="DZ152" s="5">
        <f t="shared" si="1507"/>
        <v>0</v>
      </c>
      <c r="EA152" s="6">
        <v>0</v>
      </c>
      <c r="EB152" s="5">
        <f t="shared" si="1508"/>
        <v>0</v>
      </c>
      <c r="EC152" s="5"/>
      <c r="ED152" s="5">
        <f t="shared" si="1509"/>
        <v>0</v>
      </c>
      <c r="EE152" s="5"/>
      <c r="EF152" s="5">
        <f t="shared" si="1510"/>
        <v>0</v>
      </c>
      <c r="EG152" s="7">
        <f t="shared" si="1511"/>
        <v>98</v>
      </c>
      <c r="EH152" s="7">
        <f t="shared" si="1511"/>
        <v>1943444.6513999994</v>
      </c>
      <c r="EJ152" s="26"/>
    </row>
    <row r="153" spans="1:140" x14ac:dyDescent="0.25">
      <c r="A153" s="3"/>
      <c r="B153" s="3">
        <v>106</v>
      </c>
      <c r="C153" s="37" t="s">
        <v>292</v>
      </c>
      <c r="D153" s="30">
        <f t="shared" si="1381"/>
        <v>9860</v>
      </c>
      <c r="E153" s="30">
        <v>9959</v>
      </c>
      <c r="F153" s="4">
        <v>2.58</v>
      </c>
      <c r="G153" s="8">
        <v>1</v>
      </c>
      <c r="H153" s="8">
        <v>1</v>
      </c>
      <c r="I153" s="30">
        <v>1.4</v>
      </c>
      <c r="J153" s="30">
        <v>1.68</v>
      </c>
      <c r="K153" s="30">
        <v>2.23</v>
      </c>
      <c r="L153" s="30">
        <v>2.57</v>
      </c>
      <c r="M153" s="5"/>
      <c r="N153" s="5">
        <f t="shared" si="1449"/>
        <v>0</v>
      </c>
      <c r="O153" s="5"/>
      <c r="P153" s="5">
        <f t="shared" si="1450"/>
        <v>0</v>
      </c>
      <c r="Q153" s="5"/>
      <c r="R153" s="5">
        <f t="shared" si="1451"/>
        <v>0</v>
      </c>
      <c r="S153" s="5"/>
      <c r="T153" s="5">
        <f t="shared" si="1452"/>
        <v>0</v>
      </c>
      <c r="U153" s="5"/>
      <c r="V153" s="5">
        <f t="shared" si="1453"/>
        <v>0</v>
      </c>
      <c r="W153" s="5"/>
      <c r="X153" s="5">
        <f t="shared" si="1454"/>
        <v>0</v>
      </c>
      <c r="Y153" s="5"/>
      <c r="Z153" s="5">
        <f t="shared" si="1455"/>
        <v>0</v>
      </c>
      <c r="AA153" s="5"/>
      <c r="AB153" s="5">
        <f t="shared" si="1456"/>
        <v>0</v>
      </c>
      <c r="AC153" s="5"/>
      <c r="AD153" s="5">
        <f t="shared" si="1457"/>
        <v>0</v>
      </c>
      <c r="AE153" s="5"/>
      <c r="AF153" s="5">
        <f t="shared" si="1458"/>
        <v>0</v>
      </c>
      <c r="AG153" s="5"/>
      <c r="AH153" s="5">
        <f t="shared" si="1459"/>
        <v>0</v>
      </c>
      <c r="AI153" s="5"/>
      <c r="AJ153" s="5">
        <f t="shared" si="1460"/>
        <v>0</v>
      </c>
      <c r="AK153" s="5"/>
      <c r="AL153" s="5">
        <f t="shared" si="1461"/>
        <v>0</v>
      </c>
      <c r="AM153" s="5"/>
      <c r="AN153" s="5">
        <f t="shared" si="1462"/>
        <v>0</v>
      </c>
      <c r="AO153" s="5"/>
      <c r="AP153" s="5">
        <f t="shared" si="1463"/>
        <v>0</v>
      </c>
      <c r="AQ153" s="5"/>
      <c r="AR153" s="5">
        <f t="shared" si="1464"/>
        <v>0</v>
      </c>
      <c r="AS153" s="5"/>
      <c r="AT153" s="5">
        <f t="shared" si="1465"/>
        <v>0</v>
      </c>
      <c r="AU153" s="5"/>
      <c r="AV153" s="5">
        <f t="shared" si="1466"/>
        <v>0</v>
      </c>
      <c r="AW153" s="5"/>
      <c r="AX153" s="5">
        <f t="shared" si="1467"/>
        <v>0</v>
      </c>
      <c r="AY153" s="5"/>
      <c r="AZ153" s="5">
        <f t="shared" si="1468"/>
        <v>0</v>
      </c>
      <c r="BA153" s="5">
        <v>2</v>
      </c>
      <c r="BB153" s="5">
        <f t="shared" si="1469"/>
        <v>71407.434000000008</v>
      </c>
      <c r="BC153" s="5"/>
      <c r="BD153" s="5">
        <f t="shared" si="1470"/>
        <v>0</v>
      </c>
      <c r="BE153" s="5"/>
      <c r="BF153" s="5">
        <f t="shared" si="1471"/>
        <v>0</v>
      </c>
      <c r="BG153" s="5"/>
      <c r="BH153" s="5">
        <f t="shared" si="1472"/>
        <v>0</v>
      </c>
      <c r="BI153" s="5"/>
      <c r="BJ153" s="5">
        <f t="shared" si="1473"/>
        <v>0</v>
      </c>
      <c r="BK153" s="5"/>
      <c r="BL153" s="5">
        <f t="shared" si="1474"/>
        <v>0</v>
      </c>
      <c r="BM153" s="5"/>
      <c r="BN153" s="5">
        <f t="shared" si="1475"/>
        <v>0</v>
      </c>
      <c r="BO153" s="5"/>
      <c r="BP153" s="5">
        <f t="shared" si="1476"/>
        <v>0</v>
      </c>
      <c r="BQ153" s="5"/>
      <c r="BR153" s="5">
        <f t="shared" si="1477"/>
        <v>0</v>
      </c>
      <c r="BS153" s="5"/>
      <c r="BT153" s="5">
        <f t="shared" si="1478"/>
        <v>0</v>
      </c>
      <c r="BU153" s="5"/>
      <c r="BV153" s="5">
        <f t="shared" si="1479"/>
        <v>0</v>
      </c>
      <c r="BW153" s="5"/>
      <c r="BX153" s="5">
        <f t="shared" si="1480"/>
        <v>0</v>
      </c>
      <c r="BY153" s="5"/>
      <c r="BZ153" s="5">
        <f t="shared" si="1481"/>
        <v>0</v>
      </c>
      <c r="CA153" s="5"/>
      <c r="CB153" s="5">
        <f t="shared" si="1482"/>
        <v>0</v>
      </c>
      <c r="CC153" s="5"/>
      <c r="CD153" s="5">
        <f t="shared" si="1483"/>
        <v>0</v>
      </c>
      <c r="CE153" s="5"/>
      <c r="CF153" s="5">
        <f t="shared" si="1484"/>
        <v>0</v>
      </c>
      <c r="CG153" s="5"/>
      <c r="CH153" s="5">
        <f t="shared" si="1485"/>
        <v>0</v>
      </c>
      <c r="CI153" s="5"/>
      <c r="CJ153" s="5">
        <f t="shared" si="1486"/>
        <v>0</v>
      </c>
      <c r="CK153" s="5"/>
      <c r="CL153" s="5">
        <f t="shared" si="1487"/>
        <v>0</v>
      </c>
      <c r="CM153" s="5"/>
      <c r="CN153" s="5">
        <f t="shared" si="1488"/>
        <v>0</v>
      </c>
      <c r="CO153" s="5"/>
      <c r="CP153" s="5">
        <f t="shared" si="1489"/>
        <v>0</v>
      </c>
      <c r="CQ153" s="5"/>
      <c r="CR153" s="5">
        <f t="shared" si="1490"/>
        <v>0</v>
      </c>
      <c r="CS153" s="5"/>
      <c r="CT153" s="5">
        <f t="shared" si="1491"/>
        <v>0</v>
      </c>
      <c r="CU153" s="5"/>
      <c r="CV153" s="5">
        <f t="shared" si="1492"/>
        <v>0</v>
      </c>
      <c r="CW153" s="5"/>
      <c r="CX153" s="5">
        <f t="shared" si="1493"/>
        <v>0</v>
      </c>
      <c r="CY153" s="5"/>
      <c r="CZ153" s="5">
        <f t="shared" si="1494"/>
        <v>0</v>
      </c>
      <c r="DA153" s="5"/>
      <c r="DB153" s="5">
        <f t="shared" si="1495"/>
        <v>0</v>
      </c>
      <c r="DC153" s="5"/>
      <c r="DD153" s="5">
        <f t="shared" si="1496"/>
        <v>0</v>
      </c>
      <c r="DE153" s="5"/>
      <c r="DF153" s="5">
        <f t="shared" si="1497"/>
        <v>0</v>
      </c>
      <c r="DG153" s="5"/>
      <c r="DH153" s="5">
        <f t="shared" si="1498"/>
        <v>0</v>
      </c>
      <c r="DI153" s="5"/>
      <c r="DJ153" s="5">
        <f t="shared" si="1499"/>
        <v>0</v>
      </c>
      <c r="DK153" s="5"/>
      <c r="DL153" s="5">
        <f t="shared" si="1500"/>
        <v>0</v>
      </c>
      <c r="DM153" s="5"/>
      <c r="DN153" s="5">
        <f t="shared" si="1501"/>
        <v>0</v>
      </c>
      <c r="DO153" s="39"/>
      <c r="DP153" s="5">
        <f t="shared" si="1502"/>
        <v>0</v>
      </c>
      <c r="DQ153" s="5"/>
      <c r="DR153" s="5">
        <f t="shared" si="1503"/>
        <v>0</v>
      </c>
      <c r="DS153" s="5"/>
      <c r="DT153" s="5">
        <f t="shared" si="1504"/>
        <v>0</v>
      </c>
      <c r="DU153" s="5"/>
      <c r="DV153" s="5">
        <f t="shared" si="1505"/>
        <v>0</v>
      </c>
      <c r="DW153" s="5"/>
      <c r="DX153" s="5">
        <f t="shared" si="1506"/>
        <v>0</v>
      </c>
      <c r="DY153" s="5"/>
      <c r="DZ153" s="5">
        <f t="shared" si="1507"/>
        <v>0</v>
      </c>
      <c r="EA153" s="6"/>
      <c r="EB153" s="5">
        <f t="shared" si="1508"/>
        <v>0</v>
      </c>
      <c r="EC153" s="5"/>
      <c r="ED153" s="5">
        <f t="shared" si="1509"/>
        <v>0</v>
      </c>
      <c r="EE153" s="5"/>
      <c r="EF153" s="5">
        <f t="shared" si="1510"/>
        <v>0</v>
      </c>
      <c r="EG153" s="7">
        <f t="shared" si="1511"/>
        <v>2</v>
      </c>
      <c r="EH153" s="7">
        <f t="shared" si="1511"/>
        <v>71407.434000000008</v>
      </c>
      <c r="EJ153" s="26"/>
    </row>
    <row r="154" spans="1:140" ht="45" x14ac:dyDescent="0.25">
      <c r="A154" s="3"/>
      <c r="B154" s="3">
        <v>107</v>
      </c>
      <c r="C154" s="37" t="s">
        <v>293</v>
      </c>
      <c r="D154" s="30">
        <f t="shared" si="1381"/>
        <v>9860</v>
      </c>
      <c r="E154" s="30">
        <v>9959</v>
      </c>
      <c r="F154" s="4">
        <v>12.27</v>
      </c>
      <c r="G154" s="8">
        <v>1</v>
      </c>
      <c r="H154" s="8">
        <v>1</v>
      </c>
      <c r="I154" s="30">
        <v>1.4</v>
      </c>
      <c r="J154" s="30">
        <v>1.68</v>
      </c>
      <c r="K154" s="30">
        <v>2.23</v>
      </c>
      <c r="L154" s="30">
        <v>2.57</v>
      </c>
      <c r="M154" s="5"/>
      <c r="N154" s="5">
        <f t="shared" si="1449"/>
        <v>0</v>
      </c>
      <c r="O154" s="5"/>
      <c r="P154" s="5">
        <f t="shared" si="1450"/>
        <v>0</v>
      </c>
      <c r="Q154" s="5"/>
      <c r="R154" s="5">
        <f t="shared" si="1451"/>
        <v>0</v>
      </c>
      <c r="S154" s="5"/>
      <c r="T154" s="5">
        <f t="shared" si="1452"/>
        <v>0</v>
      </c>
      <c r="U154" s="5"/>
      <c r="V154" s="5">
        <f t="shared" si="1453"/>
        <v>0</v>
      </c>
      <c r="W154" s="5"/>
      <c r="X154" s="5">
        <f t="shared" si="1454"/>
        <v>0</v>
      </c>
      <c r="Y154" s="5"/>
      <c r="Z154" s="5">
        <f t="shared" si="1455"/>
        <v>0</v>
      </c>
      <c r="AA154" s="5"/>
      <c r="AB154" s="5">
        <f t="shared" si="1456"/>
        <v>0</v>
      </c>
      <c r="AC154" s="5"/>
      <c r="AD154" s="5">
        <f t="shared" si="1457"/>
        <v>0</v>
      </c>
      <c r="AE154" s="5"/>
      <c r="AF154" s="5">
        <f t="shared" si="1458"/>
        <v>0</v>
      </c>
      <c r="AG154" s="5"/>
      <c r="AH154" s="5">
        <f t="shared" si="1459"/>
        <v>0</v>
      </c>
      <c r="AI154" s="5"/>
      <c r="AJ154" s="5">
        <f t="shared" si="1460"/>
        <v>0</v>
      </c>
      <c r="AK154" s="5"/>
      <c r="AL154" s="5">
        <f t="shared" si="1461"/>
        <v>0</v>
      </c>
      <c r="AM154" s="5"/>
      <c r="AN154" s="5">
        <f t="shared" si="1462"/>
        <v>0</v>
      </c>
      <c r="AO154" s="5"/>
      <c r="AP154" s="5">
        <f t="shared" si="1463"/>
        <v>0</v>
      </c>
      <c r="AQ154" s="5"/>
      <c r="AR154" s="5">
        <f t="shared" si="1464"/>
        <v>0</v>
      </c>
      <c r="AS154" s="5"/>
      <c r="AT154" s="5">
        <f t="shared" si="1465"/>
        <v>0</v>
      </c>
      <c r="AU154" s="5"/>
      <c r="AV154" s="5">
        <f t="shared" si="1466"/>
        <v>0</v>
      </c>
      <c r="AW154" s="5"/>
      <c r="AX154" s="5">
        <f t="shared" si="1467"/>
        <v>0</v>
      </c>
      <c r="AY154" s="5"/>
      <c r="AZ154" s="5">
        <f t="shared" si="1468"/>
        <v>0</v>
      </c>
      <c r="BA154" s="5"/>
      <c r="BB154" s="5">
        <f t="shared" si="1469"/>
        <v>0</v>
      </c>
      <c r="BC154" s="5"/>
      <c r="BD154" s="5">
        <f t="shared" si="1470"/>
        <v>0</v>
      </c>
      <c r="BE154" s="5"/>
      <c r="BF154" s="5">
        <f t="shared" si="1471"/>
        <v>0</v>
      </c>
      <c r="BG154" s="5"/>
      <c r="BH154" s="5">
        <f t="shared" si="1472"/>
        <v>0</v>
      </c>
      <c r="BI154" s="5"/>
      <c r="BJ154" s="5">
        <f t="shared" si="1473"/>
        <v>0</v>
      </c>
      <c r="BK154" s="5"/>
      <c r="BL154" s="5">
        <f t="shared" si="1474"/>
        <v>0</v>
      </c>
      <c r="BM154" s="5"/>
      <c r="BN154" s="5">
        <f t="shared" si="1475"/>
        <v>0</v>
      </c>
      <c r="BO154" s="5"/>
      <c r="BP154" s="5">
        <f t="shared" si="1476"/>
        <v>0</v>
      </c>
      <c r="BQ154" s="5"/>
      <c r="BR154" s="5">
        <f t="shared" si="1477"/>
        <v>0</v>
      </c>
      <c r="BS154" s="5"/>
      <c r="BT154" s="5">
        <f t="shared" si="1478"/>
        <v>0</v>
      </c>
      <c r="BU154" s="5"/>
      <c r="BV154" s="5">
        <f t="shared" si="1479"/>
        <v>0</v>
      </c>
      <c r="BW154" s="5"/>
      <c r="BX154" s="5">
        <f t="shared" si="1480"/>
        <v>0</v>
      </c>
      <c r="BY154" s="5"/>
      <c r="BZ154" s="5">
        <f t="shared" si="1481"/>
        <v>0</v>
      </c>
      <c r="CA154" s="5"/>
      <c r="CB154" s="5">
        <f t="shared" si="1482"/>
        <v>0</v>
      </c>
      <c r="CC154" s="5"/>
      <c r="CD154" s="5">
        <f t="shared" si="1483"/>
        <v>0</v>
      </c>
      <c r="CE154" s="5"/>
      <c r="CF154" s="5">
        <f t="shared" si="1484"/>
        <v>0</v>
      </c>
      <c r="CG154" s="5"/>
      <c r="CH154" s="5">
        <f t="shared" si="1485"/>
        <v>0</v>
      </c>
      <c r="CI154" s="5"/>
      <c r="CJ154" s="5">
        <f t="shared" si="1486"/>
        <v>0</v>
      </c>
      <c r="CK154" s="5"/>
      <c r="CL154" s="5">
        <f t="shared" si="1487"/>
        <v>0</v>
      </c>
      <c r="CM154" s="5"/>
      <c r="CN154" s="5">
        <f t="shared" si="1488"/>
        <v>0</v>
      </c>
      <c r="CO154" s="5"/>
      <c r="CP154" s="5">
        <f t="shared" si="1489"/>
        <v>0</v>
      </c>
      <c r="CQ154" s="5"/>
      <c r="CR154" s="5">
        <f t="shared" si="1490"/>
        <v>0</v>
      </c>
      <c r="CS154" s="5"/>
      <c r="CT154" s="5">
        <f t="shared" si="1491"/>
        <v>0</v>
      </c>
      <c r="CU154" s="5"/>
      <c r="CV154" s="5">
        <f t="shared" si="1492"/>
        <v>0</v>
      </c>
      <c r="CW154" s="5"/>
      <c r="CX154" s="5">
        <f t="shared" si="1493"/>
        <v>0</v>
      </c>
      <c r="CY154" s="5"/>
      <c r="CZ154" s="5">
        <f t="shared" si="1494"/>
        <v>0</v>
      </c>
      <c r="DA154" s="5"/>
      <c r="DB154" s="5">
        <f t="shared" si="1495"/>
        <v>0</v>
      </c>
      <c r="DC154" s="5"/>
      <c r="DD154" s="5">
        <f t="shared" si="1496"/>
        <v>0</v>
      </c>
      <c r="DE154" s="5"/>
      <c r="DF154" s="5">
        <f t="shared" si="1497"/>
        <v>0</v>
      </c>
      <c r="DG154" s="5"/>
      <c r="DH154" s="5">
        <f t="shared" si="1498"/>
        <v>0</v>
      </c>
      <c r="DI154" s="5"/>
      <c r="DJ154" s="5">
        <f t="shared" si="1499"/>
        <v>0</v>
      </c>
      <c r="DK154" s="5"/>
      <c r="DL154" s="5">
        <f t="shared" si="1500"/>
        <v>0</v>
      </c>
      <c r="DM154" s="5"/>
      <c r="DN154" s="5">
        <f t="shared" si="1501"/>
        <v>0</v>
      </c>
      <c r="DO154" s="39"/>
      <c r="DP154" s="5">
        <f t="shared" si="1502"/>
        <v>0</v>
      </c>
      <c r="DQ154" s="5"/>
      <c r="DR154" s="5">
        <f t="shared" si="1503"/>
        <v>0</v>
      </c>
      <c r="DS154" s="5"/>
      <c r="DT154" s="5">
        <f t="shared" si="1504"/>
        <v>0</v>
      </c>
      <c r="DU154" s="5"/>
      <c r="DV154" s="5">
        <f t="shared" si="1505"/>
        <v>0</v>
      </c>
      <c r="DW154" s="5"/>
      <c r="DX154" s="5">
        <f t="shared" si="1506"/>
        <v>0</v>
      </c>
      <c r="DY154" s="5"/>
      <c r="DZ154" s="5">
        <f t="shared" si="1507"/>
        <v>0</v>
      </c>
      <c r="EA154" s="6"/>
      <c r="EB154" s="5">
        <f t="shared" si="1508"/>
        <v>0</v>
      </c>
      <c r="EC154" s="5"/>
      <c r="ED154" s="5">
        <f t="shared" si="1509"/>
        <v>0</v>
      </c>
      <c r="EE154" s="5"/>
      <c r="EF154" s="5">
        <f t="shared" si="1510"/>
        <v>0</v>
      </c>
      <c r="EG154" s="7">
        <f t="shared" si="1511"/>
        <v>0</v>
      </c>
      <c r="EH154" s="7">
        <f t="shared" si="1511"/>
        <v>0</v>
      </c>
      <c r="EJ154" s="26"/>
    </row>
    <row r="155" spans="1:140" s="27" customFormat="1" ht="14.25" x14ac:dyDescent="0.2">
      <c r="A155" s="51">
        <v>36</v>
      </c>
      <c r="B155" s="51"/>
      <c r="C155" s="45" t="s">
        <v>294</v>
      </c>
      <c r="D155" s="52">
        <f t="shared" si="1381"/>
        <v>9860</v>
      </c>
      <c r="E155" s="52">
        <v>9959</v>
      </c>
      <c r="F155" s="52">
        <v>1</v>
      </c>
      <c r="G155" s="54"/>
      <c r="H155" s="54">
        <v>1</v>
      </c>
      <c r="I155" s="52"/>
      <c r="J155" s="52"/>
      <c r="K155" s="52"/>
      <c r="L155" s="52">
        <v>2.57</v>
      </c>
      <c r="M155" s="49">
        <f>SUM(M156:M160)</f>
        <v>0</v>
      </c>
      <c r="N155" s="49">
        <f t="shared" ref="N155:BY155" si="1512">SUM(N156:N160)</f>
        <v>0</v>
      </c>
      <c r="O155" s="49">
        <f t="shared" si="1512"/>
        <v>0</v>
      </c>
      <c r="P155" s="49">
        <f t="shared" si="1512"/>
        <v>0</v>
      </c>
      <c r="Q155" s="49">
        <f t="shared" si="1512"/>
        <v>0</v>
      </c>
      <c r="R155" s="49">
        <f t="shared" si="1512"/>
        <v>0</v>
      </c>
      <c r="S155" s="49">
        <f t="shared" si="1512"/>
        <v>0</v>
      </c>
      <c r="T155" s="49">
        <f t="shared" si="1512"/>
        <v>0</v>
      </c>
      <c r="U155" s="49">
        <f t="shared" si="1512"/>
        <v>0</v>
      </c>
      <c r="V155" s="49">
        <f t="shared" si="1512"/>
        <v>0</v>
      </c>
      <c r="W155" s="49">
        <f t="shared" si="1512"/>
        <v>0</v>
      </c>
      <c r="X155" s="49">
        <f t="shared" si="1512"/>
        <v>0</v>
      </c>
      <c r="Y155" s="49">
        <f t="shared" si="1512"/>
        <v>0</v>
      </c>
      <c r="Z155" s="49">
        <f t="shared" si="1512"/>
        <v>0</v>
      </c>
      <c r="AA155" s="49">
        <f t="shared" si="1512"/>
        <v>0</v>
      </c>
      <c r="AB155" s="49">
        <f t="shared" si="1512"/>
        <v>0</v>
      </c>
      <c r="AC155" s="49">
        <f t="shared" si="1512"/>
        <v>0</v>
      </c>
      <c r="AD155" s="49">
        <f t="shared" si="1512"/>
        <v>0</v>
      </c>
      <c r="AE155" s="49">
        <f t="shared" si="1512"/>
        <v>10</v>
      </c>
      <c r="AF155" s="49">
        <f t="shared" si="1512"/>
        <v>76389.347999999998</v>
      </c>
      <c r="AG155" s="49">
        <f t="shared" si="1512"/>
        <v>0</v>
      </c>
      <c r="AH155" s="49">
        <f t="shared" si="1512"/>
        <v>0</v>
      </c>
      <c r="AI155" s="49">
        <f t="shared" si="1512"/>
        <v>0</v>
      </c>
      <c r="AJ155" s="49">
        <f t="shared" si="1512"/>
        <v>0</v>
      </c>
      <c r="AK155" s="49">
        <f t="shared" si="1512"/>
        <v>0</v>
      </c>
      <c r="AL155" s="49">
        <f t="shared" si="1512"/>
        <v>0</v>
      </c>
      <c r="AM155" s="49">
        <f t="shared" si="1512"/>
        <v>0</v>
      </c>
      <c r="AN155" s="49">
        <f t="shared" si="1512"/>
        <v>0</v>
      </c>
      <c r="AO155" s="49">
        <f t="shared" si="1512"/>
        <v>0</v>
      </c>
      <c r="AP155" s="49">
        <f t="shared" si="1512"/>
        <v>0</v>
      </c>
      <c r="AQ155" s="49">
        <f t="shared" si="1512"/>
        <v>0</v>
      </c>
      <c r="AR155" s="49">
        <f t="shared" si="1512"/>
        <v>0</v>
      </c>
      <c r="AS155" s="49">
        <f t="shared" si="1512"/>
        <v>0</v>
      </c>
      <c r="AT155" s="49">
        <f t="shared" si="1512"/>
        <v>0</v>
      </c>
      <c r="AU155" s="49">
        <f t="shared" si="1512"/>
        <v>0</v>
      </c>
      <c r="AV155" s="49">
        <f t="shared" si="1512"/>
        <v>0</v>
      </c>
      <c r="AW155" s="49">
        <f t="shared" si="1512"/>
        <v>0</v>
      </c>
      <c r="AX155" s="49">
        <f t="shared" si="1512"/>
        <v>0</v>
      </c>
      <c r="AY155" s="49">
        <f t="shared" si="1512"/>
        <v>0</v>
      </c>
      <c r="AZ155" s="49">
        <f t="shared" si="1512"/>
        <v>0</v>
      </c>
      <c r="BA155" s="49">
        <f t="shared" si="1512"/>
        <v>95</v>
      </c>
      <c r="BB155" s="49">
        <f t="shared" si="1512"/>
        <v>646264.95499999996</v>
      </c>
      <c r="BC155" s="49">
        <f t="shared" si="1512"/>
        <v>0</v>
      </c>
      <c r="BD155" s="49">
        <f t="shared" si="1512"/>
        <v>0</v>
      </c>
      <c r="BE155" s="49">
        <f t="shared" si="1512"/>
        <v>0</v>
      </c>
      <c r="BF155" s="49">
        <f t="shared" si="1512"/>
        <v>0</v>
      </c>
      <c r="BG155" s="49">
        <f t="shared" si="1512"/>
        <v>0</v>
      </c>
      <c r="BH155" s="49">
        <f t="shared" si="1512"/>
        <v>0</v>
      </c>
      <c r="BI155" s="49">
        <f t="shared" si="1512"/>
        <v>0</v>
      </c>
      <c r="BJ155" s="49">
        <f t="shared" si="1512"/>
        <v>0</v>
      </c>
      <c r="BK155" s="49">
        <f t="shared" si="1512"/>
        <v>0</v>
      </c>
      <c r="BL155" s="49">
        <f t="shared" si="1512"/>
        <v>0</v>
      </c>
      <c r="BM155" s="49">
        <f t="shared" si="1512"/>
        <v>0</v>
      </c>
      <c r="BN155" s="49">
        <f t="shared" si="1512"/>
        <v>0</v>
      </c>
      <c r="BO155" s="49">
        <f t="shared" si="1512"/>
        <v>0</v>
      </c>
      <c r="BP155" s="49">
        <f t="shared" si="1512"/>
        <v>0</v>
      </c>
      <c r="BQ155" s="49">
        <f t="shared" si="1512"/>
        <v>0</v>
      </c>
      <c r="BR155" s="49">
        <f t="shared" si="1512"/>
        <v>0</v>
      </c>
      <c r="BS155" s="49">
        <f t="shared" si="1512"/>
        <v>0</v>
      </c>
      <c r="BT155" s="49">
        <f t="shared" si="1512"/>
        <v>0</v>
      </c>
      <c r="BU155" s="49">
        <f t="shared" si="1512"/>
        <v>0</v>
      </c>
      <c r="BV155" s="49">
        <f t="shared" si="1512"/>
        <v>0</v>
      </c>
      <c r="BW155" s="49">
        <f t="shared" si="1512"/>
        <v>2</v>
      </c>
      <c r="BX155" s="49">
        <f t="shared" si="1512"/>
        <v>15277.869600000002</v>
      </c>
      <c r="BY155" s="49">
        <f t="shared" si="1512"/>
        <v>0</v>
      </c>
      <c r="BZ155" s="49">
        <f t="shared" ref="BZ155:EH155" si="1513">SUM(BZ156:BZ160)</f>
        <v>0</v>
      </c>
      <c r="CA155" s="49">
        <f t="shared" si="1513"/>
        <v>0</v>
      </c>
      <c r="CB155" s="49">
        <f t="shared" si="1513"/>
        <v>0</v>
      </c>
      <c r="CC155" s="49">
        <f t="shared" si="1513"/>
        <v>0</v>
      </c>
      <c r="CD155" s="49">
        <f t="shared" si="1513"/>
        <v>0</v>
      </c>
      <c r="CE155" s="49">
        <f t="shared" si="1513"/>
        <v>0</v>
      </c>
      <c r="CF155" s="49">
        <f t="shared" si="1513"/>
        <v>0</v>
      </c>
      <c r="CG155" s="49">
        <f t="shared" si="1513"/>
        <v>0</v>
      </c>
      <c r="CH155" s="49">
        <f t="shared" si="1513"/>
        <v>0</v>
      </c>
      <c r="CI155" s="49">
        <f t="shared" si="1513"/>
        <v>30</v>
      </c>
      <c r="CJ155" s="49">
        <f t="shared" si="1513"/>
        <v>232489.32</v>
      </c>
      <c r="CK155" s="49">
        <f t="shared" si="1513"/>
        <v>0</v>
      </c>
      <c r="CL155" s="49">
        <f t="shared" si="1513"/>
        <v>0</v>
      </c>
      <c r="CM155" s="49">
        <f t="shared" si="1513"/>
        <v>0</v>
      </c>
      <c r="CN155" s="49">
        <f t="shared" si="1513"/>
        <v>0</v>
      </c>
      <c r="CO155" s="49">
        <f t="shared" si="1513"/>
        <v>0</v>
      </c>
      <c r="CP155" s="49">
        <f t="shared" si="1513"/>
        <v>0</v>
      </c>
      <c r="CQ155" s="49">
        <v>0</v>
      </c>
      <c r="CR155" s="49">
        <f t="shared" si="1513"/>
        <v>0</v>
      </c>
      <c r="CS155" s="49">
        <f t="shared" si="1513"/>
        <v>0</v>
      </c>
      <c r="CT155" s="49">
        <f t="shared" si="1513"/>
        <v>0</v>
      </c>
      <c r="CU155" s="49">
        <f t="shared" si="1513"/>
        <v>0</v>
      </c>
      <c r="CV155" s="49">
        <f t="shared" si="1513"/>
        <v>0</v>
      </c>
      <c r="CW155" s="49">
        <f t="shared" si="1513"/>
        <v>0</v>
      </c>
      <c r="CX155" s="49">
        <f t="shared" si="1513"/>
        <v>0</v>
      </c>
      <c r="CY155" s="49">
        <f t="shared" si="1513"/>
        <v>0</v>
      </c>
      <c r="CZ155" s="49">
        <f t="shared" si="1513"/>
        <v>0</v>
      </c>
      <c r="DA155" s="49">
        <f t="shared" si="1513"/>
        <v>0</v>
      </c>
      <c r="DB155" s="49">
        <f t="shared" si="1513"/>
        <v>0</v>
      </c>
      <c r="DC155" s="49">
        <f t="shared" si="1513"/>
        <v>0</v>
      </c>
      <c r="DD155" s="49">
        <f t="shared" si="1513"/>
        <v>0</v>
      </c>
      <c r="DE155" s="49">
        <f t="shared" si="1513"/>
        <v>0</v>
      </c>
      <c r="DF155" s="49">
        <f t="shared" si="1513"/>
        <v>0</v>
      </c>
      <c r="DG155" s="49">
        <f t="shared" si="1513"/>
        <v>0</v>
      </c>
      <c r="DH155" s="49">
        <f t="shared" si="1513"/>
        <v>0</v>
      </c>
      <c r="DI155" s="49">
        <f t="shared" si="1513"/>
        <v>0</v>
      </c>
      <c r="DJ155" s="49">
        <f t="shared" si="1513"/>
        <v>0</v>
      </c>
      <c r="DK155" s="49">
        <f t="shared" si="1513"/>
        <v>20</v>
      </c>
      <c r="DL155" s="49">
        <f t="shared" si="1513"/>
        <v>152778.696</v>
      </c>
      <c r="DM155" s="49">
        <f t="shared" si="1513"/>
        <v>7</v>
      </c>
      <c r="DN155" s="49">
        <f t="shared" si="1513"/>
        <v>53472.543599999997</v>
      </c>
      <c r="DO155" s="49">
        <f t="shared" si="1513"/>
        <v>0</v>
      </c>
      <c r="DP155" s="49">
        <f t="shared" si="1513"/>
        <v>0</v>
      </c>
      <c r="DQ155" s="49">
        <f t="shared" si="1513"/>
        <v>0</v>
      </c>
      <c r="DR155" s="49">
        <f t="shared" si="1513"/>
        <v>0</v>
      </c>
      <c r="DS155" s="49">
        <f t="shared" si="1513"/>
        <v>0</v>
      </c>
      <c r="DT155" s="49">
        <f t="shared" si="1513"/>
        <v>0</v>
      </c>
      <c r="DU155" s="49">
        <f t="shared" si="1513"/>
        <v>0</v>
      </c>
      <c r="DV155" s="49">
        <f t="shared" si="1513"/>
        <v>0</v>
      </c>
      <c r="DW155" s="49">
        <f t="shared" si="1513"/>
        <v>0</v>
      </c>
      <c r="DX155" s="49">
        <f t="shared" si="1513"/>
        <v>0</v>
      </c>
      <c r="DY155" s="49">
        <f t="shared" si="1513"/>
        <v>0</v>
      </c>
      <c r="DZ155" s="49">
        <f t="shared" si="1513"/>
        <v>0</v>
      </c>
      <c r="EA155" s="50">
        <f t="shared" si="1513"/>
        <v>0</v>
      </c>
      <c r="EB155" s="49">
        <f t="shared" si="1513"/>
        <v>0</v>
      </c>
      <c r="EC155" s="9">
        <f t="shared" si="1513"/>
        <v>0</v>
      </c>
      <c r="ED155" s="9">
        <f t="shared" si="1513"/>
        <v>0</v>
      </c>
      <c r="EE155" s="49">
        <f t="shared" si="1513"/>
        <v>0</v>
      </c>
      <c r="EF155" s="49">
        <f t="shared" si="1513"/>
        <v>0</v>
      </c>
      <c r="EG155" s="49">
        <f t="shared" si="1513"/>
        <v>164</v>
      </c>
      <c r="EH155" s="49">
        <f t="shared" si="1513"/>
        <v>1176672.7322</v>
      </c>
      <c r="EJ155" s="28"/>
    </row>
    <row r="156" spans="1:140" ht="30" x14ac:dyDescent="0.25">
      <c r="A156" s="3"/>
      <c r="B156" s="3">
        <v>108</v>
      </c>
      <c r="C156" s="37" t="s">
        <v>295</v>
      </c>
      <c r="D156" s="30">
        <f>D63</f>
        <v>9860</v>
      </c>
      <c r="E156" s="30">
        <v>9959</v>
      </c>
      <c r="F156" s="4">
        <v>7.86</v>
      </c>
      <c r="G156" s="8">
        <v>1</v>
      </c>
      <c r="H156" s="8">
        <v>1</v>
      </c>
      <c r="I156" s="30">
        <v>1.4</v>
      </c>
      <c r="J156" s="30">
        <v>1.68</v>
      </c>
      <c r="K156" s="30">
        <v>2.23</v>
      </c>
      <c r="L156" s="30">
        <v>2.57</v>
      </c>
      <c r="M156" s="10"/>
      <c r="N156" s="5">
        <f t="shared" ref="N156:N160" si="1514">SUM(M156/12*9*$D156*$F156*$G156*$I156*N$12)+SUM(M156/12*3*$E156*$F156*$G156*$I156*N$12)</f>
        <v>0</v>
      </c>
      <c r="O156" s="10"/>
      <c r="P156" s="5">
        <f t="shared" ref="P156:P160" si="1515">SUM(O156/12*9*$D156*$F156*$G156*$I156*P$12)+SUM(O156/12*3*$E156*$F156*$G156*$I156*P$12)</f>
        <v>0</v>
      </c>
      <c r="Q156" s="41"/>
      <c r="R156" s="5">
        <f t="shared" ref="R156:R160" si="1516">SUM(Q156/12*9*$D156*$F156*$G156*$I156*R$12)+SUM(Q156/12*3*$E156*$F156*$G156*$I156*R$12)</f>
        <v>0</v>
      </c>
      <c r="S156" s="10"/>
      <c r="T156" s="5">
        <f t="shared" ref="T156:T160" si="1517">SUM(S156/12*9*$D156*$F156*$G156*$I156*T$12)+SUM(S156/12*3*$E156*$F156*$G156*$I156*T$12)</f>
        <v>0</v>
      </c>
      <c r="U156" s="10"/>
      <c r="V156" s="5">
        <f t="shared" ref="V156:V160" si="1518">SUM(U156/12*9*$D156*$F156*$G156*$I156*V$12)+SUM(U156/12*3*$E156*$F156*$G156*$I156*V$12)</f>
        <v>0</v>
      </c>
      <c r="W156" s="10"/>
      <c r="X156" s="5">
        <f t="shared" ref="X156:X160" si="1519">SUM(W156/12*9*$D156*$F156*$G156*$I156*X$12)+SUM(W156/12*3*$E156*$F156*$G156*$I156*X$12)</f>
        <v>0</v>
      </c>
      <c r="Y156" s="10"/>
      <c r="Z156" s="5">
        <f t="shared" ref="Z156:Z160" si="1520">SUM(Y156/12*9*$D156*$F156*$G156*$J156*Z$12)+SUM(Y156/12*3*$E156*$F156*$G156*$J156*Z$12)</f>
        <v>0</v>
      </c>
      <c r="AA156" s="10"/>
      <c r="AB156" s="5">
        <f t="shared" ref="AB156:AB160" si="1521">SUM(AA156/12*9*$D156*$F156*$G156*$I156*AB$12)+SUM(AA156/12*3*$E156*$F156*$G156*$I156*AB$12)</f>
        <v>0</v>
      </c>
      <c r="AC156" s="10"/>
      <c r="AD156" s="5">
        <f t="shared" ref="AD156:AD160" si="1522">SUM(AC156/12*9*$D156*$F156*$G156*$J156*AD$12)+SUM(AC156/12*3*$E156*$F156*$G156*$J156*AD$12)</f>
        <v>0</v>
      </c>
      <c r="AE156" s="10"/>
      <c r="AF156" s="5">
        <f t="shared" ref="AF156:AF160" si="1523">SUM(AE156/12*9*$D156*$F156*$G156*$J156*AF$12)+SUM(AE156/12*3*$E156*$F156*$G156*$J156*AF$12)</f>
        <v>0</v>
      </c>
      <c r="AG156" s="10"/>
      <c r="AH156" s="5">
        <f t="shared" ref="AH156:AH160" si="1524">SUM(AG156/12*9*$D156*$F156*$G156*$J156*AH$12)+SUM(AG156/12*3*$E156*$F156*$G156*$J156*AH$12)</f>
        <v>0</v>
      </c>
      <c r="AI156" s="10"/>
      <c r="AJ156" s="5">
        <f t="shared" ref="AJ156:AJ160" si="1525">SUM(AI156/12*9*$D156*$F156*$G156*$J156*AJ$12)+SUM(AI156/12*3*$E156*$F156*$G156*$J156*AJ$12)</f>
        <v>0</v>
      </c>
      <c r="AK156" s="10"/>
      <c r="AL156" s="5">
        <f t="shared" ref="AL156:AL160" si="1526">SUM(AK156/12*9*$D156*$F156*$G156*$J156*AL$12)+SUM(AK156/12*3*$E156*$F156*$G156*$J156*AL$12)</f>
        <v>0</v>
      </c>
      <c r="AM156" s="10"/>
      <c r="AN156" s="5">
        <f t="shared" ref="AN156:AN160" si="1527">SUM(AM156/12*9*$D156*$F156*$G156*$J156*AN$12)+SUM(AM156/12*3*$E156*$F156*$G156*$J156*AN$12)</f>
        <v>0</v>
      </c>
      <c r="AO156" s="10"/>
      <c r="AP156" s="5">
        <f t="shared" ref="AP156:AP160" si="1528">SUM(AO156/12*9*$D156*$F156*$G156*$I156*AP$12)+SUM(AO156/12*3*$E156*$F156*$G156*$I156*AP$12)</f>
        <v>0</v>
      </c>
      <c r="AQ156" s="10"/>
      <c r="AR156" s="5">
        <f t="shared" ref="AR156:AR160" si="1529">SUM(AQ156/12*9*$D156*$F156*$G156*$I156*AR$12)+SUM(AQ156/12*3*$E156*$F156*$G156*$I156*AR$12)</f>
        <v>0</v>
      </c>
      <c r="AS156" s="10"/>
      <c r="AT156" s="5">
        <f t="shared" ref="AT156:AT160" si="1530">SUM(AS156/12*9*$D156*$F156*$G156*$I156*AT$12)+SUM(AS156/12*3*$E156*$F156*$G156*$I156*AT$12)</f>
        <v>0</v>
      </c>
      <c r="AU156" s="10"/>
      <c r="AV156" s="5">
        <f t="shared" ref="AV156:AV160" si="1531">SUM(AU156/12*9*$D156*$F156*$G156*$J156*AV$12)+SUM(AU156/12*3*$E156*$F156*$G156*$J156*AV$12)</f>
        <v>0</v>
      </c>
      <c r="AW156" s="10"/>
      <c r="AX156" s="5">
        <f t="shared" ref="AX156:AX160" si="1532">SUM(AW156/12*9*$D156*$F156*$G156*$I156*AX$12)+SUM(AW156/12*3*$E156*$F156*$G156*$I156*AX$12)</f>
        <v>0</v>
      </c>
      <c r="AY156" s="10"/>
      <c r="AZ156" s="5">
        <f t="shared" ref="AZ156:AZ160" si="1533">SUM(AY156/12*9*$D156*$F156*$G156*$I156*AZ$12)+SUM(AY156/12*3*$E156*$F156*$G156*$I156*AZ$12)</f>
        <v>0</v>
      </c>
      <c r="BA156" s="10"/>
      <c r="BB156" s="5">
        <f t="shared" ref="BB156:BB160" si="1534">SUM(BA156/12*9*$D156*$F156*$G156*$I156*BB$12)+SUM(BA156/12*3*$E156*$F156*$G156*$I156*BB$12)</f>
        <v>0</v>
      </c>
      <c r="BC156" s="10"/>
      <c r="BD156" s="5">
        <f t="shared" ref="BD156:BD160" si="1535">SUM(BC156/12*9*$D156*$F156*$G156*$I156*BD$12)+SUM(BC156/12*3*$E156*$F156*$G156*$I156*BD$12)</f>
        <v>0</v>
      </c>
      <c r="BE156" s="10"/>
      <c r="BF156" s="5">
        <f t="shared" ref="BF156:BF160" si="1536">SUM(BE156/12*9*$D156*$F156*$G156*$I156*BF$12)+SUM(BE156/12*3*$E156*$F156*$G156*$I156*BF$12)</f>
        <v>0</v>
      </c>
      <c r="BG156" s="10"/>
      <c r="BH156" s="5">
        <f t="shared" ref="BH156:BH160" si="1537">SUM(BG156/12*9*$D156*$F156*$G156*$I156*BH$12)+SUM(BG156/12*3*$E156*$F156*$G156*$I156*BH$12)</f>
        <v>0</v>
      </c>
      <c r="BI156" s="10"/>
      <c r="BJ156" s="5">
        <f t="shared" ref="BJ156:BJ160" si="1538">SUM(BI156/12*9*$D156*$F156*$G156*$I156*BJ$12)+SUM(BI156/12*3*$E156*$F156*$G156*$I156*BJ$12)</f>
        <v>0</v>
      </c>
      <c r="BK156" s="10"/>
      <c r="BL156" s="5">
        <f t="shared" ref="BL156:BL160" si="1539">SUM(BK156/12*9*$D156*$F156*$G156*$I156*BL$12)+SUM(BK156/12*3*$E156*$F156*$G156*$I156*BL$12)</f>
        <v>0</v>
      </c>
      <c r="BM156" s="10"/>
      <c r="BN156" s="5">
        <f t="shared" ref="BN156:BN160" si="1540">SUM(BM156/12*9*$D156*$F156*$G156*$I156*BN$12)+SUM(BM156/12*3*$E156*$F156*$G156*$I156*BN$12)</f>
        <v>0</v>
      </c>
      <c r="BO156" s="10"/>
      <c r="BP156" s="5">
        <f t="shared" ref="BP156:BP160" si="1541">SUM(BO156/12*9*$D156*$F156*$G156*$I156*BP$12)+SUM(BO156/12*3*$E156*$F156*$G156*$I156*BP$12)</f>
        <v>0</v>
      </c>
      <c r="BQ156" s="10"/>
      <c r="BR156" s="5">
        <f t="shared" ref="BR156:BR160" si="1542">SUM(BQ156/12*9*$D156*$F156*$G156*$I156*BR$12)+SUM(BQ156/12*3*$E156*$F156*$G156*$I156*BR$12)</f>
        <v>0</v>
      </c>
      <c r="BS156" s="10"/>
      <c r="BT156" s="5">
        <f t="shared" ref="BT156:BT160" si="1543">SUM(BS156/12*9*$D156*$F156*$G156*$I156*BT$12)+SUM(BS156/12*3*$E156*$F156*$G156*$I156*BT$12)</f>
        <v>0</v>
      </c>
      <c r="BU156" s="10"/>
      <c r="BV156" s="5">
        <f t="shared" ref="BV156:BV160" si="1544">SUM(BU156/12*9*$D156*$F156*$G156*$I156*BV$12)+SUM(BU156/12*3*$E156*$F156*$G156*$I156*BV$12)</f>
        <v>0</v>
      </c>
      <c r="BW156" s="10"/>
      <c r="BX156" s="5">
        <f t="shared" ref="BX156:BX160" si="1545">SUM(BW156/12*9*$D156*$F156*$G156*$J156*BX$12)+SUM(BW156/12*3*$E156*$F156*$G156*$J156*BX$12)</f>
        <v>0</v>
      </c>
      <c r="BY156" s="10"/>
      <c r="BZ156" s="5">
        <f t="shared" ref="BZ156:BZ160" si="1546">SUM(BY156/12*9*$D156*$F156*$G156*$I156*BZ$12)+SUM(BY156/12*3*$E156*$F156*$G156*$I156*BZ$12)</f>
        <v>0</v>
      </c>
      <c r="CA156" s="10"/>
      <c r="CB156" s="5">
        <f t="shared" ref="CB156:CB160" si="1547">SUM(CA156/12*9*$D156*$F156*$G156*$I156*CB$12)+SUM(CA156/12*3*$E156*$F156*$G156*$I156*CB$12)</f>
        <v>0</v>
      </c>
      <c r="CC156" s="10"/>
      <c r="CD156" s="5">
        <f t="shared" ref="CD156:CD160" si="1548">SUM(CC156/12*9*$D156*$F156*$G156*$I156*CD$12)+SUM(CC156/12*3*$E156*$F156*$G156*$I156*CD$12)</f>
        <v>0</v>
      </c>
      <c r="CE156" s="10"/>
      <c r="CF156" s="5">
        <f t="shared" ref="CF156:CF160" si="1549">SUM(CE156/12*9*$D156*$F156*$G156*$J156*CF$12)+SUM(CE156/12*3*$E156*$F156*$G156*$J156*CF$12)</f>
        <v>0</v>
      </c>
      <c r="CG156" s="10"/>
      <c r="CH156" s="5">
        <f t="shared" ref="CH156:CH160" si="1550">SUM(CG156/12*9*$D156*$F156*$G156*$J156*CH$12)+SUM(CG156/12*3*$E156*$F156*$G156*$J156*CH$12)</f>
        <v>0</v>
      </c>
      <c r="CI156" s="10"/>
      <c r="CJ156" s="5">
        <f t="shared" ref="CJ156:CJ160" si="1551">SUM(CI156/12*9*$D156*$F156*$G156*$I156*CJ$12)+SUM(CI156/12*3*$E156*$F156*$G156*$I156*CJ$12)</f>
        <v>0</v>
      </c>
      <c r="CK156" s="10"/>
      <c r="CL156" s="5">
        <f t="shared" ref="CL156:CL160" si="1552">SUM(CK156/12*9*$D156*$F156*$G156*$I156*CL$12)+SUM(CK156/12*3*$E156*$F156*$G156*$I156*CL$12)</f>
        <v>0</v>
      </c>
      <c r="CM156" s="10"/>
      <c r="CN156" s="5">
        <f t="shared" ref="CN156:CN160" si="1553">SUM(CM156/12*9*$D156*$F156*$G156*$I156*CN$12)+SUM(CM156/12*3*$E156*$F156*$G156*$I156*CN$12)</f>
        <v>0</v>
      </c>
      <c r="CO156" s="10"/>
      <c r="CP156" s="5">
        <f t="shared" ref="CP156:CP160" si="1554">SUM(CO156/12*9*$D156*$F156*$G156*$I156*CP$12)+SUM(CO156/12*3*$E156*$F156*$G156*$I156*CP$12)</f>
        <v>0</v>
      </c>
      <c r="CQ156" s="10"/>
      <c r="CR156" s="5">
        <f t="shared" ref="CR156:CR160" si="1555">SUM(CQ156/12*9*$D156*$F156*$G156*$I156*CR$12)+SUM(CQ156/12*3*$E156*$F156*$G156*$I156*CR$12)</f>
        <v>0</v>
      </c>
      <c r="CS156" s="10"/>
      <c r="CT156" s="5">
        <f t="shared" ref="CT156:CT160" si="1556">SUM(CS156/12*9*$D156*$F156*$G156*$I156*CT$12)+SUM(CS156/12*3*$E156*$F156*$G156*$I156*CT$12)</f>
        <v>0</v>
      </c>
      <c r="CU156" s="10"/>
      <c r="CV156" s="5">
        <f t="shared" ref="CV156:CV160" si="1557">SUM(CU156/12*9*$D156*$F156*$G156*$I156*CV$12)+SUM(CU156/12*3*$E156*$F156*$G156*$I156*CV$12)</f>
        <v>0</v>
      </c>
      <c r="CW156" s="10"/>
      <c r="CX156" s="5">
        <f t="shared" ref="CX156:CX160" si="1558">SUM(CW156/12*9*$D156*$F156*$G156*$I156*CX$12)+SUM(CW156/12*3*$E156*$F156*$G156*$I156*CX$12)</f>
        <v>0</v>
      </c>
      <c r="CY156" s="10"/>
      <c r="CZ156" s="5">
        <f t="shared" ref="CZ156:CZ160" si="1559">SUM(CY156/12*9*$D156*$F156*$G156*$I156*CZ$12)+SUM(CY156/12*3*$E156*$F156*$G156*$I156*CZ$12)</f>
        <v>0</v>
      </c>
      <c r="DA156" s="10"/>
      <c r="DB156" s="5">
        <f t="shared" ref="DB156:DB160" si="1560">SUM(DA156/12*9*$D156*$F156*$G156*$J156*DB$12)+SUM(DA156/12*3*$E156*$F156*$G156*$J156*DB$12)</f>
        <v>0</v>
      </c>
      <c r="DC156" s="10"/>
      <c r="DD156" s="5">
        <f t="shared" ref="DD156:DD160" si="1561">SUM(DC156/12*9*$D156*$F156*$G156*$J156*DD$12)+SUM(DC156/12*3*$E156*$F156*$G156*$J156*DD$12)</f>
        <v>0</v>
      </c>
      <c r="DE156" s="10"/>
      <c r="DF156" s="5">
        <f t="shared" ref="DF156:DF160" si="1562">SUM(DE156/12*9*$D156*$F156*$G156*$I156*DF$12)+SUM(DE156/12*3*$E156*$F156*$G156*$I156*DF$12)</f>
        <v>0</v>
      </c>
      <c r="DG156" s="10"/>
      <c r="DH156" s="5">
        <f t="shared" ref="DH156:DH160" si="1563">SUM(DG156/12*9*$D156*$F156*$G156*$J156*DH$12)+SUM(DG156/12*3*$E156*$F156*$G156*$J156*DH$12)</f>
        <v>0</v>
      </c>
      <c r="DI156" s="10"/>
      <c r="DJ156" s="5">
        <f t="shared" ref="DJ156:DJ160" si="1564">SUM(DI156/12*9*$D156*$F156*$G156*$J156*DJ$12)+SUM(DI156/12*3*$E156*$F156*$G156*$J156*DJ$12)</f>
        <v>0</v>
      </c>
      <c r="DK156" s="10"/>
      <c r="DL156" s="5">
        <f t="shared" ref="DL156:DL160" si="1565">SUM(DK156/12*9*$D156*$F156*$G156*$J156*DL$12)+SUM(DK156/12*3*$E156*$F156*$G156*$J156*DL$12)</f>
        <v>0</v>
      </c>
      <c r="DM156" s="10"/>
      <c r="DN156" s="5">
        <f t="shared" ref="DN156:DN160" si="1566">SUM(DM156/12*9*$D156*$F156*$G156*$J156*DN$12)+SUM(DM156/12*3*$E156*$F156*$G156*$J156*DN$12)</f>
        <v>0</v>
      </c>
      <c r="DO156" s="10"/>
      <c r="DP156" s="5">
        <f t="shared" ref="DP156:DP160" si="1567">SUM(DO156/12*9*$D156*$F156*$G156*$I156*DP$12)+SUM(DO156/12*3*$E156*$F156*$G156*$I156*DP$12)</f>
        <v>0</v>
      </c>
      <c r="DQ156" s="10"/>
      <c r="DR156" s="5">
        <f t="shared" ref="DR156:DR160" si="1568">SUM(DQ156/12*9*$D156*$F156*$G156*$I156*DR$12)+SUM(DQ156/12*3*$E156*$F156*$G156*$I156*DR$12)</f>
        <v>0</v>
      </c>
      <c r="DS156" s="10"/>
      <c r="DT156" s="5">
        <f t="shared" ref="DT156:DT160" si="1569">SUM(DS156/12*9*$D156*$F156*$G156*$J156*DT$12)+SUM(DS156/12*3*$E156*$F156*$G156*$J156*DT$12)</f>
        <v>0</v>
      </c>
      <c r="DU156" s="10"/>
      <c r="DV156" s="5">
        <f t="shared" ref="DV156:DV160" si="1570">SUM(DU156/12*9*$D156*$F156*$G156*$J156*DV$12)+SUM(DU156/12*3*$E156*$F156*$G156*$J156*DV$12)</f>
        <v>0</v>
      </c>
      <c r="DW156" s="10"/>
      <c r="DX156" s="5">
        <f t="shared" ref="DX156:DX160" si="1571">SUM(DW156/12*9*$D156*$F156*$G156*$J156*DX$12)+SUM(DW156/12*3*$E156*$F156*$G156*$J156*DX$12)</f>
        <v>0</v>
      </c>
      <c r="DY156" s="10"/>
      <c r="DZ156" s="5">
        <f t="shared" ref="DZ156:DZ160" si="1572">SUM(DY156/12*9*$D156*$F156*$G156*$K156*DZ$12)+SUM(DY156/12*3*$E156*$F156*$G156*$K156*DZ$12)</f>
        <v>0</v>
      </c>
      <c r="EA156" s="6"/>
      <c r="EB156" s="5">
        <f t="shared" ref="EB156:EB160" si="1573">SUM(EA156/12*9*$D156*$F156*$G156*$L156*EB$12)+SUM(EA156/12*3*$E156*$F156*$G156*$L156*EB$12)</f>
        <v>0</v>
      </c>
      <c r="EC156" s="6"/>
      <c r="ED156" s="5">
        <f t="shared" ref="ED156:ED160" si="1574">SUM(EC156/12*9*$D156*$F156*$G156*$I156*ED$12)+SUM(EC156/12*3*$E156*$F156*$G156*$I156*ED$12)</f>
        <v>0</v>
      </c>
      <c r="EE156" s="6"/>
      <c r="EF156" s="5">
        <f t="shared" ref="EF156:EF160" si="1575">SUM(EE156/12*9*$D156*$F156*$G156*$I156*EF$12)+SUM(EE156/12*3*$E156*$F156*$G156*$I156*EF$12)</f>
        <v>0</v>
      </c>
      <c r="EG156" s="13">
        <f t="shared" ref="EG156:EH160" si="1576">SUM(Q156,W156,S156,M156,O156,BS156,CO156,DE156,DQ156,BU156,DO156,BG156,AW156,AO156,AQ156,AS156,BI156,CM156,U156,DW156,DC156,BW156,DU156,CE156,DG156,DK156,DI156,AC156,AE156,AG156,AI156,Y156,AK156,AM156,CG156,DY156,EA156,AU156,DS156,BK156,AY156,BA156,CQ156,CS156,CU156,CW156,CY156,BM156,BC156,BO156,BE156,BQ156,CI156,CC156,CK156,AA156,BY156,DA156,DM156,CA156,EC156,EE156)</f>
        <v>0</v>
      </c>
      <c r="EH156" s="13">
        <f t="shared" si="1576"/>
        <v>0</v>
      </c>
      <c r="EJ156" s="26"/>
    </row>
    <row r="157" spans="1:140" ht="45" x14ac:dyDescent="0.25">
      <c r="A157" s="3"/>
      <c r="B157" s="3">
        <v>109</v>
      </c>
      <c r="C157" s="34" t="s">
        <v>296</v>
      </c>
      <c r="D157" s="30">
        <f>D155</f>
        <v>9860</v>
      </c>
      <c r="E157" s="30">
        <v>9959</v>
      </c>
      <c r="F157" s="4">
        <v>0.56000000000000005</v>
      </c>
      <c r="G157" s="8">
        <v>1</v>
      </c>
      <c r="H157" s="8">
        <v>1</v>
      </c>
      <c r="I157" s="30">
        <v>1.4</v>
      </c>
      <c r="J157" s="30">
        <v>1.68</v>
      </c>
      <c r="K157" s="30">
        <v>2.23</v>
      </c>
      <c r="L157" s="30">
        <v>2.57</v>
      </c>
      <c r="M157" s="10">
        <v>0</v>
      </c>
      <c r="N157" s="5">
        <f t="shared" si="1514"/>
        <v>0</v>
      </c>
      <c r="O157" s="10"/>
      <c r="P157" s="5">
        <f t="shared" si="1515"/>
        <v>0</v>
      </c>
      <c r="Q157" s="41"/>
      <c r="R157" s="5">
        <f t="shared" si="1516"/>
        <v>0</v>
      </c>
      <c r="S157" s="10">
        <v>0</v>
      </c>
      <c r="T157" s="5">
        <f t="shared" si="1517"/>
        <v>0</v>
      </c>
      <c r="U157" s="10">
        <v>0</v>
      </c>
      <c r="V157" s="5">
        <f t="shared" si="1518"/>
        <v>0</v>
      </c>
      <c r="W157" s="10">
        <v>0</v>
      </c>
      <c r="X157" s="5">
        <f t="shared" si="1519"/>
        <v>0</v>
      </c>
      <c r="Y157" s="10"/>
      <c r="Z157" s="5">
        <f t="shared" si="1520"/>
        <v>0</v>
      </c>
      <c r="AA157" s="10"/>
      <c r="AB157" s="5">
        <f t="shared" si="1521"/>
        <v>0</v>
      </c>
      <c r="AC157" s="10">
        <v>0</v>
      </c>
      <c r="AD157" s="5">
        <f t="shared" si="1522"/>
        <v>0</v>
      </c>
      <c r="AE157" s="10">
        <v>0</v>
      </c>
      <c r="AF157" s="5">
        <f t="shared" si="1523"/>
        <v>0</v>
      </c>
      <c r="AG157" s="10">
        <v>0</v>
      </c>
      <c r="AH157" s="5">
        <f t="shared" si="1524"/>
        <v>0</v>
      </c>
      <c r="AI157" s="10">
        <v>0</v>
      </c>
      <c r="AJ157" s="5">
        <f t="shared" si="1525"/>
        <v>0</v>
      </c>
      <c r="AK157" s="10"/>
      <c r="AL157" s="5">
        <f t="shared" si="1526"/>
        <v>0</v>
      </c>
      <c r="AM157" s="10">
        <v>0</v>
      </c>
      <c r="AN157" s="5">
        <f t="shared" si="1527"/>
        <v>0</v>
      </c>
      <c r="AO157" s="10">
        <v>0</v>
      </c>
      <c r="AP157" s="5">
        <f t="shared" si="1528"/>
        <v>0</v>
      </c>
      <c r="AQ157" s="10"/>
      <c r="AR157" s="5">
        <f t="shared" si="1529"/>
        <v>0</v>
      </c>
      <c r="AS157" s="10"/>
      <c r="AT157" s="5">
        <f t="shared" si="1530"/>
        <v>0</v>
      </c>
      <c r="AU157" s="10"/>
      <c r="AV157" s="5">
        <f t="shared" si="1531"/>
        <v>0</v>
      </c>
      <c r="AW157" s="10">
        <v>0</v>
      </c>
      <c r="AX157" s="5">
        <f t="shared" si="1532"/>
        <v>0</v>
      </c>
      <c r="AY157" s="10"/>
      <c r="AZ157" s="5">
        <f t="shared" si="1533"/>
        <v>0</v>
      </c>
      <c r="BA157" s="10">
        <v>30</v>
      </c>
      <c r="BB157" s="5">
        <f t="shared" si="1534"/>
        <v>232489.32</v>
      </c>
      <c r="BC157" s="10"/>
      <c r="BD157" s="5">
        <f t="shared" si="1535"/>
        <v>0</v>
      </c>
      <c r="BE157" s="10"/>
      <c r="BF157" s="5">
        <f t="shared" si="1536"/>
        <v>0</v>
      </c>
      <c r="BG157" s="10">
        <v>0</v>
      </c>
      <c r="BH157" s="5">
        <f t="shared" si="1537"/>
        <v>0</v>
      </c>
      <c r="BI157" s="10"/>
      <c r="BJ157" s="5">
        <f t="shared" si="1538"/>
        <v>0</v>
      </c>
      <c r="BK157" s="10"/>
      <c r="BL157" s="5">
        <f t="shared" si="1539"/>
        <v>0</v>
      </c>
      <c r="BM157" s="10"/>
      <c r="BN157" s="5">
        <f t="shared" si="1540"/>
        <v>0</v>
      </c>
      <c r="BO157" s="10"/>
      <c r="BP157" s="5">
        <f t="shared" si="1541"/>
        <v>0</v>
      </c>
      <c r="BQ157" s="10"/>
      <c r="BR157" s="5">
        <f t="shared" si="1542"/>
        <v>0</v>
      </c>
      <c r="BS157" s="10">
        <v>0</v>
      </c>
      <c r="BT157" s="5">
        <f t="shared" si="1543"/>
        <v>0</v>
      </c>
      <c r="BU157" s="10">
        <v>0</v>
      </c>
      <c r="BV157" s="5">
        <f t="shared" si="1544"/>
        <v>0</v>
      </c>
      <c r="BW157" s="10">
        <v>0</v>
      </c>
      <c r="BX157" s="5">
        <f t="shared" si="1545"/>
        <v>0</v>
      </c>
      <c r="BY157" s="10"/>
      <c r="BZ157" s="5">
        <f t="shared" si="1546"/>
        <v>0</v>
      </c>
      <c r="CA157" s="10"/>
      <c r="CB157" s="5">
        <f t="shared" si="1547"/>
        <v>0</v>
      </c>
      <c r="CC157" s="10"/>
      <c r="CD157" s="5">
        <f t="shared" si="1548"/>
        <v>0</v>
      </c>
      <c r="CE157" s="10"/>
      <c r="CF157" s="5">
        <f t="shared" si="1549"/>
        <v>0</v>
      </c>
      <c r="CG157" s="10"/>
      <c r="CH157" s="5">
        <f t="shared" si="1550"/>
        <v>0</v>
      </c>
      <c r="CI157" s="10">
        <v>30</v>
      </c>
      <c r="CJ157" s="5">
        <f t="shared" si="1551"/>
        <v>232489.32</v>
      </c>
      <c r="CK157" s="10"/>
      <c r="CL157" s="5">
        <f t="shared" si="1552"/>
        <v>0</v>
      </c>
      <c r="CM157" s="10">
        <v>0</v>
      </c>
      <c r="CN157" s="5">
        <f t="shared" si="1553"/>
        <v>0</v>
      </c>
      <c r="CO157" s="10"/>
      <c r="CP157" s="5">
        <f t="shared" si="1554"/>
        <v>0</v>
      </c>
      <c r="CQ157" s="10"/>
      <c r="CR157" s="5">
        <f t="shared" si="1555"/>
        <v>0</v>
      </c>
      <c r="CS157" s="10"/>
      <c r="CT157" s="5">
        <f t="shared" si="1556"/>
        <v>0</v>
      </c>
      <c r="CU157" s="10"/>
      <c r="CV157" s="5">
        <f t="shared" si="1557"/>
        <v>0</v>
      </c>
      <c r="CW157" s="10"/>
      <c r="CX157" s="5">
        <f t="shared" si="1558"/>
        <v>0</v>
      </c>
      <c r="CY157" s="10"/>
      <c r="CZ157" s="5">
        <f t="shared" si="1559"/>
        <v>0</v>
      </c>
      <c r="DA157" s="10">
        <v>0</v>
      </c>
      <c r="DB157" s="5">
        <f t="shared" si="1560"/>
        <v>0</v>
      </c>
      <c r="DC157" s="10">
        <v>0</v>
      </c>
      <c r="DD157" s="5">
        <f t="shared" si="1561"/>
        <v>0</v>
      </c>
      <c r="DE157" s="10">
        <v>0</v>
      </c>
      <c r="DF157" s="5">
        <f t="shared" si="1562"/>
        <v>0</v>
      </c>
      <c r="DG157" s="10">
        <v>0</v>
      </c>
      <c r="DH157" s="5">
        <f t="shared" si="1563"/>
        <v>0</v>
      </c>
      <c r="DI157" s="10"/>
      <c r="DJ157" s="5">
        <f t="shared" si="1564"/>
        <v>0</v>
      </c>
      <c r="DK157" s="10">
        <v>0</v>
      </c>
      <c r="DL157" s="5">
        <f t="shared" si="1565"/>
        <v>0</v>
      </c>
      <c r="DM157" s="10">
        <v>0</v>
      </c>
      <c r="DN157" s="5">
        <f t="shared" si="1566"/>
        <v>0</v>
      </c>
      <c r="DO157" s="10"/>
      <c r="DP157" s="5">
        <f t="shared" si="1567"/>
        <v>0</v>
      </c>
      <c r="DQ157" s="10">
        <v>0</v>
      </c>
      <c r="DR157" s="5">
        <f t="shared" si="1568"/>
        <v>0</v>
      </c>
      <c r="DS157" s="10"/>
      <c r="DT157" s="5">
        <f t="shared" si="1569"/>
        <v>0</v>
      </c>
      <c r="DU157" s="10"/>
      <c r="DV157" s="5">
        <f t="shared" si="1570"/>
        <v>0</v>
      </c>
      <c r="DW157" s="10">
        <v>0</v>
      </c>
      <c r="DX157" s="5">
        <f t="shared" si="1571"/>
        <v>0</v>
      </c>
      <c r="DY157" s="10"/>
      <c r="DZ157" s="5">
        <f t="shared" si="1572"/>
        <v>0</v>
      </c>
      <c r="EA157" s="6">
        <v>0</v>
      </c>
      <c r="EB157" s="5">
        <f t="shared" si="1573"/>
        <v>0</v>
      </c>
      <c r="EC157" s="6"/>
      <c r="ED157" s="5">
        <f t="shared" si="1574"/>
        <v>0</v>
      </c>
      <c r="EE157" s="6"/>
      <c r="EF157" s="5">
        <f t="shared" si="1575"/>
        <v>0</v>
      </c>
      <c r="EG157" s="13">
        <f t="shared" si="1576"/>
        <v>60</v>
      </c>
      <c r="EH157" s="13">
        <f t="shared" si="1576"/>
        <v>464978.64</v>
      </c>
      <c r="EJ157" s="26"/>
    </row>
    <row r="158" spans="1:140" ht="75" x14ac:dyDescent="0.25">
      <c r="A158" s="3"/>
      <c r="B158" s="3">
        <v>110</v>
      </c>
      <c r="C158" s="37" t="s">
        <v>297</v>
      </c>
      <c r="D158" s="30">
        <f t="shared" si="1381"/>
        <v>9860</v>
      </c>
      <c r="E158" s="30">
        <v>9959</v>
      </c>
      <c r="F158" s="4">
        <v>0.46</v>
      </c>
      <c r="G158" s="8">
        <v>1</v>
      </c>
      <c r="H158" s="8">
        <v>1</v>
      </c>
      <c r="I158" s="30">
        <v>1.4</v>
      </c>
      <c r="J158" s="30">
        <v>1.68</v>
      </c>
      <c r="K158" s="30">
        <v>2.23</v>
      </c>
      <c r="L158" s="30">
        <v>2.57</v>
      </c>
      <c r="M158" s="10">
        <v>0</v>
      </c>
      <c r="N158" s="5">
        <f t="shared" si="1514"/>
        <v>0</v>
      </c>
      <c r="O158" s="10"/>
      <c r="P158" s="5">
        <f t="shared" si="1515"/>
        <v>0</v>
      </c>
      <c r="Q158" s="41"/>
      <c r="R158" s="5">
        <f t="shared" si="1516"/>
        <v>0</v>
      </c>
      <c r="S158" s="10">
        <v>0</v>
      </c>
      <c r="T158" s="5">
        <f t="shared" si="1517"/>
        <v>0</v>
      </c>
      <c r="U158" s="10">
        <v>0</v>
      </c>
      <c r="V158" s="5">
        <f t="shared" si="1518"/>
        <v>0</v>
      </c>
      <c r="W158" s="10">
        <v>0</v>
      </c>
      <c r="X158" s="5">
        <f t="shared" si="1519"/>
        <v>0</v>
      </c>
      <c r="Y158" s="10"/>
      <c r="Z158" s="5">
        <f t="shared" si="1520"/>
        <v>0</v>
      </c>
      <c r="AA158" s="10"/>
      <c r="AB158" s="5">
        <f t="shared" si="1521"/>
        <v>0</v>
      </c>
      <c r="AC158" s="10">
        <v>0</v>
      </c>
      <c r="AD158" s="5">
        <f t="shared" si="1522"/>
        <v>0</v>
      </c>
      <c r="AE158" s="10">
        <v>10</v>
      </c>
      <c r="AF158" s="5">
        <f t="shared" si="1523"/>
        <v>76389.347999999998</v>
      </c>
      <c r="AG158" s="10">
        <v>0</v>
      </c>
      <c r="AH158" s="5">
        <f t="shared" si="1524"/>
        <v>0</v>
      </c>
      <c r="AI158" s="10">
        <v>0</v>
      </c>
      <c r="AJ158" s="5">
        <f t="shared" si="1525"/>
        <v>0</v>
      </c>
      <c r="AK158" s="10"/>
      <c r="AL158" s="5">
        <f t="shared" si="1526"/>
        <v>0</v>
      </c>
      <c r="AM158" s="10">
        <v>0</v>
      </c>
      <c r="AN158" s="5">
        <f t="shared" si="1527"/>
        <v>0</v>
      </c>
      <c r="AO158" s="10">
        <v>0</v>
      </c>
      <c r="AP158" s="5">
        <f t="shared" si="1528"/>
        <v>0</v>
      </c>
      <c r="AQ158" s="10"/>
      <c r="AR158" s="5">
        <f t="shared" si="1529"/>
        <v>0</v>
      </c>
      <c r="AS158" s="10"/>
      <c r="AT158" s="5">
        <f t="shared" si="1530"/>
        <v>0</v>
      </c>
      <c r="AU158" s="10"/>
      <c r="AV158" s="5">
        <f t="shared" si="1531"/>
        <v>0</v>
      </c>
      <c r="AW158" s="10">
        <v>0</v>
      </c>
      <c r="AX158" s="5">
        <f t="shared" si="1532"/>
        <v>0</v>
      </c>
      <c r="AY158" s="10"/>
      <c r="AZ158" s="5">
        <f t="shared" si="1533"/>
        <v>0</v>
      </c>
      <c r="BA158" s="10">
        <v>65</v>
      </c>
      <c r="BB158" s="5">
        <f t="shared" si="1534"/>
        <v>413775.63499999995</v>
      </c>
      <c r="BC158" s="10"/>
      <c r="BD158" s="5">
        <f t="shared" si="1535"/>
        <v>0</v>
      </c>
      <c r="BE158" s="10"/>
      <c r="BF158" s="5">
        <f t="shared" si="1536"/>
        <v>0</v>
      </c>
      <c r="BG158" s="10">
        <v>0</v>
      </c>
      <c r="BH158" s="5">
        <f t="shared" si="1537"/>
        <v>0</v>
      </c>
      <c r="BI158" s="10"/>
      <c r="BJ158" s="5">
        <f t="shared" si="1538"/>
        <v>0</v>
      </c>
      <c r="BK158" s="10"/>
      <c r="BL158" s="5">
        <f t="shared" si="1539"/>
        <v>0</v>
      </c>
      <c r="BM158" s="10"/>
      <c r="BN158" s="5">
        <f t="shared" si="1540"/>
        <v>0</v>
      </c>
      <c r="BO158" s="10"/>
      <c r="BP158" s="5">
        <f t="shared" si="1541"/>
        <v>0</v>
      </c>
      <c r="BQ158" s="10"/>
      <c r="BR158" s="5">
        <f t="shared" si="1542"/>
        <v>0</v>
      </c>
      <c r="BS158" s="10">
        <v>0</v>
      </c>
      <c r="BT158" s="5">
        <f t="shared" si="1543"/>
        <v>0</v>
      </c>
      <c r="BU158" s="10">
        <v>0</v>
      </c>
      <c r="BV158" s="5">
        <f t="shared" si="1544"/>
        <v>0</v>
      </c>
      <c r="BW158" s="10">
        <v>2</v>
      </c>
      <c r="BX158" s="5">
        <f t="shared" si="1545"/>
        <v>15277.869600000002</v>
      </c>
      <c r="BY158" s="10"/>
      <c r="BZ158" s="5">
        <f t="shared" si="1546"/>
        <v>0</v>
      </c>
      <c r="CA158" s="10"/>
      <c r="CB158" s="5">
        <f t="shared" si="1547"/>
        <v>0</v>
      </c>
      <c r="CC158" s="10"/>
      <c r="CD158" s="5">
        <f t="shared" si="1548"/>
        <v>0</v>
      </c>
      <c r="CE158" s="10">
        <v>0</v>
      </c>
      <c r="CF158" s="5">
        <f t="shared" si="1549"/>
        <v>0</v>
      </c>
      <c r="CG158" s="10"/>
      <c r="CH158" s="5">
        <f t="shared" si="1550"/>
        <v>0</v>
      </c>
      <c r="CI158" s="10"/>
      <c r="CJ158" s="5">
        <f t="shared" si="1551"/>
        <v>0</v>
      </c>
      <c r="CK158" s="10"/>
      <c r="CL158" s="5">
        <f t="shared" si="1552"/>
        <v>0</v>
      </c>
      <c r="CM158" s="10">
        <v>0</v>
      </c>
      <c r="CN158" s="5">
        <f t="shared" si="1553"/>
        <v>0</v>
      </c>
      <c r="CO158" s="10"/>
      <c r="CP158" s="5">
        <f t="shared" si="1554"/>
        <v>0</v>
      </c>
      <c r="CQ158" s="10"/>
      <c r="CR158" s="5">
        <f t="shared" si="1555"/>
        <v>0</v>
      </c>
      <c r="CS158" s="10"/>
      <c r="CT158" s="5">
        <f t="shared" si="1556"/>
        <v>0</v>
      </c>
      <c r="CU158" s="10"/>
      <c r="CV158" s="5">
        <f t="shared" si="1557"/>
        <v>0</v>
      </c>
      <c r="CW158" s="10"/>
      <c r="CX158" s="5">
        <f t="shared" si="1558"/>
        <v>0</v>
      </c>
      <c r="CY158" s="10"/>
      <c r="CZ158" s="5">
        <f t="shared" si="1559"/>
        <v>0</v>
      </c>
      <c r="DA158" s="10">
        <v>0</v>
      </c>
      <c r="DB158" s="5">
        <f t="shared" si="1560"/>
        <v>0</v>
      </c>
      <c r="DC158" s="10">
        <v>0</v>
      </c>
      <c r="DD158" s="5">
        <f t="shared" si="1561"/>
        <v>0</v>
      </c>
      <c r="DE158" s="10"/>
      <c r="DF158" s="5">
        <f t="shared" si="1562"/>
        <v>0</v>
      </c>
      <c r="DG158" s="10">
        <v>0</v>
      </c>
      <c r="DH158" s="5">
        <f t="shared" si="1563"/>
        <v>0</v>
      </c>
      <c r="DI158" s="10"/>
      <c r="DJ158" s="5">
        <f t="shared" si="1564"/>
        <v>0</v>
      </c>
      <c r="DK158" s="10">
        <v>20</v>
      </c>
      <c r="DL158" s="5">
        <f t="shared" si="1565"/>
        <v>152778.696</v>
      </c>
      <c r="DM158" s="10">
        <v>7</v>
      </c>
      <c r="DN158" s="5">
        <f t="shared" si="1566"/>
        <v>53472.543599999997</v>
      </c>
      <c r="DO158" s="10"/>
      <c r="DP158" s="5">
        <f t="shared" si="1567"/>
        <v>0</v>
      </c>
      <c r="DQ158" s="10"/>
      <c r="DR158" s="5">
        <f t="shared" si="1568"/>
        <v>0</v>
      </c>
      <c r="DS158" s="10"/>
      <c r="DT158" s="5">
        <f t="shared" si="1569"/>
        <v>0</v>
      </c>
      <c r="DU158" s="10"/>
      <c r="DV158" s="5">
        <f t="shared" si="1570"/>
        <v>0</v>
      </c>
      <c r="DW158" s="10">
        <v>0</v>
      </c>
      <c r="DX158" s="5">
        <f t="shared" si="1571"/>
        <v>0</v>
      </c>
      <c r="DY158" s="10">
        <v>0</v>
      </c>
      <c r="DZ158" s="5">
        <f t="shared" si="1572"/>
        <v>0</v>
      </c>
      <c r="EA158" s="6"/>
      <c r="EB158" s="5">
        <f t="shared" si="1573"/>
        <v>0</v>
      </c>
      <c r="EC158" s="6"/>
      <c r="ED158" s="5">
        <f t="shared" si="1574"/>
        <v>0</v>
      </c>
      <c r="EE158" s="6"/>
      <c r="EF158" s="5">
        <f t="shared" si="1575"/>
        <v>0</v>
      </c>
      <c r="EG158" s="13">
        <f t="shared" si="1576"/>
        <v>104</v>
      </c>
      <c r="EH158" s="13">
        <f t="shared" si="1576"/>
        <v>711694.09219999996</v>
      </c>
      <c r="EJ158" s="26"/>
    </row>
    <row r="159" spans="1:140" ht="45" x14ac:dyDescent="0.25">
      <c r="A159" s="3"/>
      <c r="B159" s="3">
        <v>111</v>
      </c>
      <c r="C159" s="37" t="s">
        <v>298</v>
      </c>
      <c r="D159" s="30">
        <f t="shared" si="1381"/>
        <v>9860</v>
      </c>
      <c r="E159" s="30">
        <v>9959</v>
      </c>
      <c r="F159" s="4">
        <v>9.74</v>
      </c>
      <c r="G159" s="8">
        <v>1</v>
      </c>
      <c r="H159" s="8">
        <v>1</v>
      </c>
      <c r="I159" s="30">
        <v>1.4</v>
      </c>
      <c r="J159" s="30">
        <v>1.68</v>
      </c>
      <c r="K159" s="30">
        <v>2.23</v>
      </c>
      <c r="L159" s="30">
        <v>2.57</v>
      </c>
      <c r="M159" s="10"/>
      <c r="N159" s="5">
        <f t="shared" si="1514"/>
        <v>0</v>
      </c>
      <c r="O159" s="10"/>
      <c r="P159" s="5">
        <f t="shared" si="1515"/>
        <v>0</v>
      </c>
      <c r="Q159" s="41"/>
      <c r="R159" s="5">
        <f t="shared" si="1516"/>
        <v>0</v>
      </c>
      <c r="S159" s="10"/>
      <c r="T159" s="5">
        <f t="shared" si="1517"/>
        <v>0</v>
      </c>
      <c r="U159" s="10"/>
      <c r="V159" s="5">
        <f t="shared" si="1518"/>
        <v>0</v>
      </c>
      <c r="W159" s="10"/>
      <c r="X159" s="5">
        <f t="shared" si="1519"/>
        <v>0</v>
      </c>
      <c r="Y159" s="10"/>
      <c r="Z159" s="5">
        <f t="shared" si="1520"/>
        <v>0</v>
      </c>
      <c r="AA159" s="10"/>
      <c r="AB159" s="5">
        <f t="shared" si="1521"/>
        <v>0</v>
      </c>
      <c r="AC159" s="10"/>
      <c r="AD159" s="5">
        <f t="shared" si="1522"/>
        <v>0</v>
      </c>
      <c r="AE159" s="10"/>
      <c r="AF159" s="5">
        <f t="shared" si="1523"/>
        <v>0</v>
      </c>
      <c r="AG159" s="10"/>
      <c r="AH159" s="5">
        <f t="shared" si="1524"/>
        <v>0</v>
      </c>
      <c r="AI159" s="10"/>
      <c r="AJ159" s="5">
        <f t="shared" si="1525"/>
        <v>0</v>
      </c>
      <c r="AK159" s="10"/>
      <c r="AL159" s="5">
        <f t="shared" si="1526"/>
        <v>0</v>
      </c>
      <c r="AM159" s="10"/>
      <c r="AN159" s="5">
        <f t="shared" si="1527"/>
        <v>0</v>
      </c>
      <c r="AO159" s="10"/>
      <c r="AP159" s="5">
        <f t="shared" si="1528"/>
        <v>0</v>
      </c>
      <c r="AQ159" s="10"/>
      <c r="AR159" s="5">
        <f t="shared" si="1529"/>
        <v>0</v>
      </c>
      <c r="AS159" s="10"/>
      <c r="AT159" s="5">
        <f t="shared" si="1530"/>
        <v>0</v>
      </c>
      <c r="AU159" s="10"/>
      <c r="AV159" s="5">
        <f t="shared" si="1531"/>
        <v>0</v>
      </c>
      <c r="AW159" s="10"/>
      <c r="AX159" s="5">
        <f t="shared" si="1532"/>
        <v>0</v>
      </c>
      <c r="AY159" s="10"/>
      <c r="AZ159" s="5">
        <f t="shared" si="1533"/>
        <v>0</v>
      </c>
      <c r="BA159" s="10"/>
      <c r="BB159" s="5">
        <f t="shared" si="1534"/>
        <v>0</v>
      </c>
      <c r="BC159" s="10"/>
      <c r="BD159" s="5">
        <f t="shared" si="1535"/>
        <v>0</v>
      </c>
      <c r="BE159" s="10"/>
      <c r="BF159" s="5">
        <f t="shared" si="1536"/>
        <v>0</v>
      </c>
      <c r="BG159" s="10"/>
      <c r="BH159" s="5">
        <f t="shared" si="1537"/>
        <v>0</v>
      </c>
      <c r="BI159" s="10"/>
      <c r="BJ159" s="5">
        <f t="shared" si="1538"/>
        <v>0</v>
      </c>
      <c r="BK159" s="10"/>
      <c r="BL159" s="5">
        <f t="shared" si="1539"/>
        <v>0</v>
      </c>
      <c r="BM159" s="10"/>
      <c r="BN159" s="5">
        <f t="shared" si="1540"/>
        <v>0</v>
      </c>
      <c r="BO159" s="10"/>
      <c r="BP159" s="5">
        <f t="shared" si="1541"/>
        <v>0</v>
      </c>
      <c r="BQ159" s="10"/>
      <c r="BR159" s="5">
        <f t="shared" si="1542"/>
        <v>0</v>
      </c>
      <c r="BS159" s="10"/>
      <c r="BT159" s="5">
        <f t="shared" si="1543"/>
        <v>0</v>
      </c>
      <c r="BU159" s="10"/>
      <c r="BV159" s="5">
        <f t="shared" si="1544"/>
        <v>0</v>
      </c>
      <c r="BW159" s="10"/>
      <c r="BX159" s="5">
        <f t="shared" si="1545"/>
        <v>0</v>
      </c>
      <c r="BY159" s="10"/>
      <c r="BZ159" s="5">
        <f t="shared" si="1546"/>
        <v>0</v>
      </c>
      <c r="CA159" s="10"/>
      <c r="CB159" s="5">
        <f t="shared" si="1547"/>
        <v>0</v>
      </c>
      <c r="CC159" s="10"/>
      <c r="CD159" s="5">
        <f t="shared" si="1548"/>
        <v>0</v>
      </c>
      <c r="CE159" s="10"/>
      <c r="CF159" s="5">
        <f t="shared" si="1549"/>
        <v>0</v>
      </c>
      <c r="CG159" s="10"/>
      <c r="CH159" s="5">
        <f t="shared" si="1550"/>
        <v>0</v>
      </c>
      <c r="CI159" s="10"/>
      <c r="CJ159" s="5">
        <f t="shared" si="1551"/>
        <v>0</v>
      </c>
      <c r="CK159" s="10"/>
      <c r="CL159" s="5">
        <f t="shared" si="1552"/>
        <v>0</v>
      </c>
      <c r="CM159" s="10"/>
      <c r="CN159" s="5">
        <f t="shared" si="1553"/>
        <v>0</v>
      </c>
      <c r="CO159" s="10"/>
      <c r="CP159" s="5">
        <f t="shared" si="1554"/>
        <v>0</v>
      </c>
      <c r="CQ159" s="10"/>
      <c r="CR159" s="5">
        <f t="shared" si="1555"/>
        <v>0</v>
      </c>
      <c r="CS159" s="10"/>
      <c r="CT159" s="5">
        <f t="shared" si="1556"/>
        <v>0</v>
      </c>
      <c r="CU159" s="10"/>
      <c r="CV159" s="5">
        <f t="shared" si="1557"/>
        <v>0</v>
      </c>
      <c r="CW159" s="10"/>
      <c r="CX159" s="5">
        <f t="shared" si="1558"/>
        <v>0</v>
      </c>
      <c r="CY159" s="10"/>
      <c r="CZ159" s="5">
        <f t="shared" si="1559"/>
        <v>0</v>
      </c>
      <c r="DA159" s="10"/>
      <c r="DB159" s="5">
        <f t="shared" si="1560"/>
        <v>0</v>
      </c>
      <c r="DC159" s="10"/>
      <c r="DD159" s="5">
        <f t="shared" si="1561"/>
        <v>0</v>
      </c>
      <c r="DE159" s="10"/>
      <c r="DF159" s="5">
        <f t="shared" si="1562"/>
        <v>0</v>
      </c>
      <c r="DG159" s="10"/>
      <c r="DH159" s="5">
        <f t="shared" si="1563"/>
        <v>0</v>
      </c>
      <c r="DI159" s="10"/>
      <c r="DJ159" s="5">
        <f t="shared" si="1564"/>
        <v>0</v>
      </c>
      <c r="DK159" s="10"/>
      <c r="DL159" s="5">
        <f t="shared" si="1565"/>
        <v>0</v>
      </c>
      <c r="DM159" s="10"/>
      <c r="DN159" s="5">
        <f t="shared" si="1566"/>
        <v>0</v>
      </c>
      <c r="DO159" s="10"/>
      <c r="DP159" s="5">
        <f t="shared" si="1567"/>
        <v>0</v>
      </c>
      <c r="DQ159" s="10"/>
      <c r="DR159" s="5">
        <f t="shared" si="1568"/>
        <v>0</v>
      </c>
      <c r="DS159" s="10"/>
      <c r="DT159" s="5">
        <f t="shared" si="1569"/>
        <v>0</v>
      </c>
      <c r="DU159" s="10"/>
      <c r="DV159" s="5">
        <f t="shared" si="1570"/>
        <v>0</v>
      </c>
      <c r="DW159" s="10"/>
      <c r="DX159" s="5">
        <f t="shared" si="1571"/>
        <v>0</v>
      </c>
      <c r="DY159" s="10"/>
      <c r="DZ159" s="5">
        <f t="shared" si="1572"/>
        <v>0</v>
      </c>
      <c r="EA159" s="6"/>
      <c r="EB159" s="5">
        <f t="shared" si="1573"/>
        <v>0</v>
      </c>
      <c r="EC159" s="6"/>
      <c r="ED159" s="5">
        <f t="shared" si="1574"/>
        <v>0</v>
      </c>
      <c r="EE159" s="6"/>
      <c r="EF159" s="5">
        <f t="shared" si="1575"/>
        <v>0</v>
      </c>
      <c r="EG159" s="13">
        <f t="shared" si="1576"/>
        <v>0</v>
      </c>
      <c r="EH159" s="13">
        <f t="shared" si="1576"/>
        <v>0</v>
      </c>
      <c r="EJ159" s="26"/>
    </row>
    <row r="160" spans="1:140" ht="30" x14ac:dyDescent="0.25">
      <c r="A160" s="3"/>
      <c r="B160" s="3">
        <v>112</v>
      </c>
      <c r="C160" s="37" t="s">
        <v>299</v>
      </c>
      <c r="D160" s="30">
        <f t="shared" si="1381"/>
        <v>9860</v>
      </c>
      <c r="E160" s="30">
        <v>9959</v>
      </c>
      <c r="F160" s="4">
        <v>7.4</v>
      </c>
      <c r="G160" s="8">
        <v>1</v>
      </c>
      <c r="H160" s="8">
        <v>1</v>
      </c>
      <c r="I160" s="30">
        <v>1.4</v>
      </c>
      <c r="J160" s="30">
        <v>1.68</v>
      </c>
      <c r="K160" s="30">
        <v>2.23</v>
      </c>
      <c r="L160" s="30">
        <v>2.57</v>
      </c>
      <c r="M160" s="10"/>
      <c r="N160" s="5">
        <f t="shared" si="1514"/>
        <v>0</v>
      </c>
      <c r="O160" s="10"/>
      <c r="P160" s="5">
        <f t="shared" si="1515"/>
        <v>0</v>
      </c>
      <c r="Q160" s="41"/>
      <c r="R160" s="5">
        <f t="shared" si="1516"/>
        <v>0</v>
      </c>
      <c r="S160" s="10"/>
      <c r="T160" s="5">
        <f t="shared" si="1517"/>
        <v>0</v>
      </c>
      <c r="U160" s="10"/>
      <c r="V160" s="5">
        <f t="shared" si="1518"/>
        <v>0</v>
      </c>
      <c r="W160" s="10"/>
      <c r="X160" s="5">
        <f t="shared" si="1519"/>
        <v>0</v>
      </c>
      <c r="Y160" s="10"/>
      <c r="Z160" s="5">
        <f t="shared" si="1520"/>
        <v>0</v>
      </c>
      <c r="AA160" s="10"/>
      <c r="AB160" s="5">
        <f t="shared" si="1521"/>
        <v>0</v>
      </c>
      <c r="AC160" s="10"/>
      <c r="AD160" s="5">
        <f t="shared" si="1522"/>
        <v>0</v>
      </c>
      <c r="AE160" s="10"/>
      <c r="AF160" s="5">
        <f t="shared" si="1523"/>
        <v>0</v>
      </c>
      <c r="AG160" s="10"/>
      <c r="AH160" s="5">
        <f t="shared" si="1524"/>
        <v>0</v>
      </c>
      <c r="AI160" s="10"/>
      <c r="AJ160" s="5">
        <f t="shared" si="1525"/>
        <v>0</v>
      </c>
      <c r="AK160" s="10"/>
      <c r="AL160" s="5">
        <f t="shared" si="1526"/>
        <v>0</v>
      </c>
      <c r="AM160" s="10"/>
      <c r="AN160" s="5">
        <f t="shared" si="1527"/>
        <v>0</v>
      </c>
      <c r="AO160" s="10"/>
      <c r="AP160" s="5">
        <f t="shared" si="1528"/>
        <v>0</v>
      </c>
      <c r="AQ160" s="10"/>
      <c r="AR160" s="5">
        <f t="shared" si="1529"/>
        <v>0</v>
      </c>
      <c r="AS160" s="10"/>
      <c r="AT160" s="5">
        <f t="shared" si="1530"/>
        <v>0</v>
      </c>
      <c r="AU160" s="10"/>
      <c r="AV160" s="5">
        <f t="shared" si="1531"/>
        <v>0</v>
      </c>
      <c r="AW160" s="10"/>
      <c r="AX160" s="5">
        <f t="shared" si="1532"/>
        <v>0</v>
      </c>
      <c r="AY160" s="10"/>
      <c r="AZ160" s="5">
        <f t="shared" si="1533"/>
        <v>0</v>
      </c>
      <c r="BA160" s="10"/>
      <c r="BB160" s="5">
        <f t="shared" si="1534"/>
        <v>0</v>
      </c>
      <c r="BC160" s="10"/>
      <c r="BD160" s="5">
        <f t="shared" si="1535"/>
        <v>0</v>
      </c>
      <c r="BE160" s="10"/>
      <c r="BF160" s="5">
        <f t="shared" si="1536"/>
        <v>0</v>
      </c>
      <c r="BG160" s="10"/>
      <c r="BH160" s="5">
        <f t="shared" si="1537"/>
        <v>0</v>
      </c>
      <c r="BI160" s="10"/>
      <c r="BJ160" s="5">
        <f t="shared" si="1538"/>
        <v>0</v>
      </c>
      <c r="BK160" s="10"/>
      <c r="BL160" s="5">
        <f t="shared" si="1539"/>
        <v>0</v>
      </c>
      <c r="BM160" s="10"/>
      <c r="BN160" s="5">
        <f t="shared" si="1540"/>
        <v>0</v>
      </c>
      <c r="BO160" s="10"/>
      <c r="BP160" s="5">
        <f t="shared" si="1541"/>
        <v>0</v>
      </c>
      <c r="BQ160" s="10"/>
      <c r="BR160" s="5">
        <f t="shared" si="1542"/>
        <v>0</v>
      </c>
      <c r="BS160" s="10"/>
      <c r="BT160" s="5">
        <f t="shared" si="1543"/>
        <v>0</v>
      </c>
      <c r="BU160" s="10"/>
      <c r="BV160" s="5">
        <f t="shared" si="1544"/>
        <v>0</v>
      </c>
      <c r="BW160" s="10"/>
      <c r="BX160" s="5">
        <f t="shared" si="1545"/>
        <v>0</v>
      </c>
      <c r="BY160" s="10"/>
      <c r="BZ160" s="5">
        <f t="shared" si="1546"/>
        <v>0</v>
      </c>
      <c r="CA160" s="10"/>
      <c r="CB160" s="5">
        <f t="shared" si="1547"/>
        <v>0</v>
      </c>
      <c r="CC160" s="10"/>
      <c r="CD160" s="5">
        <f t="shared" si="1548"/>
        <v>0</v>
      </c>
      <c r="CE160" s="10"/>
      <c r="CF160" s="5">
        <f t="shared" si="1549"/>
        <v>0</v>
      </c>
      <c r="CG160" s="10"/>
      <c r="CH160" s="5">
        <f t="shared" si="1550"/>
        <v>0</v>
      </c>
      <c r="CI160" s="10"/>
      <c r="CJ160" s="5">
        <f t="shared" si="1551"/>
        <v>0</v>
      </c>
      <c r="CK160" s="10"/>
      <c r="CL160" s="5">
        <f t="shared" si="1552"/>
        <v>0</v>
      </c>
      <c r="CM160" s="10"/>
      <c r="CN160" s="5">
        <f t="shared" si="1553"/>
        <v>0</v>
      </c>
      <c r="CO160" s="10"/>
      <c r="CP160" s="5">
        <f t="shared" si="1554"/>
        <v>0</v>
      </c>
      <c r="CQ160" s="10"/>
      <c r="CR160" s="5">
        <f t="shared" si="1555"/>
        <v>0</v>
      </c>
      <c r="CS160" s="10"/>
      <c r="CT160" s="5">
        <f t="shared" si="1556"/>
        <v>0</v>
      </c>
      <c r="CU160" s="10"/>
      <c r="CV160" s="5">
        <f t="shared" si="1557"/>
        <v>0</v>
      </c>
      <c r="CW160" s="10"/>
      <c r="CX160" s="5">
        <f t="shared" si="1558"/>
        <v>0</v>
      </c>
      <c r="CY160" s="10"/>
      <c r="CZ160" s="5">
        <f t="shared" si="1559"/>
        <v>0</v>
      </c>
      <c r="DA160" s="10"/>
      <c r="DB160" s="5">
        <f t="shared" si="1560"/>
        <v>0</v>
      </c>
      <c r="DC160" s="10"/>
      <c r="DD160" s="5">
        <f t="shared" si="1561"/>
        <v>0</v>
      </c>
      <c r="DE160" s="10"/>
      <c r="DF160" s="5">
        <f t="shared" si="1562"/>
        <v>0</v>
      </c>
      <c r="DG160" s="10"/>
      <c r="DH160" s="5">
        <f t="shared" si="1563"/>
        <v>0</v>
      </c>
      <c r="DI160" s="10"/>
      <c r="DJ160" s="5">
        <f t="shared" si="1564"/>
        <v>0</v>
      </c>
      <c r="DK160" s="10"/>
      <c r="DL160" s="5">
        <f t="shared" si="1565"/>
        <v>0</v>
      </c>
      <c r="DM160" s="10"/>
      <c r="DN160" s="5">
        <f t="shared" si="1566"/>
        <v>0</v>
      </c>
      <c r="DO160" s="10"/>
      <c r="DP160" s="5">
        <f t="shared" si="1567"/>
        <v>0</v>
      </c>
      <c r="DQ160" s="10"/>
      <c r="DR160" s="5">
        <f t="shared" si="1568"/>
        <v>0</v>
      </c>
      <c r="DS160" s="10"/>
      <c r="DT160" s="5">
        <f t="shared" si="1569"/>
        <v>0</v>
      </c>
      <c r="DU160" s="10"/>
      <c r="DV160" s="5">
        <f t="shared" si="1570"/>
        <v>0</v>
      </c>
      <c r="DW160" s="10"/>
      <c r="DX160" s="5">
        <f t="shared" si="1571"/>
        <v>0</v>
      </c>
      <c r="DY160" s="10"/>
      <c r="DZ160" s="5">
        <f t="shared" si="1572"/>
        <v>0</v>
      </c>
      <c r="EA160" s="6"/>
      <c r="EB160" s="5">
        <f t="shared" si="1573"/>
        <v>0</v>
      </c>
      <c r="EC160" s="6"/>
      <c r="ED160" s="5">
        <f t="shared" si="1574"/>
        <v>0</v>
      </c>
      <c r="EE160" s="6"/>
      <c r="EF160" s="5">
        <f t="shared" si="1575"/>
        <v>0</v>
      </c>
      <c r="EG160" s="13">
        <f t="shared" si="1576"/>
        <v>0</v>
      </c>
      <c r="EH160" s="13">
        <f t="shared" si="1576"/>
        <v>0</v>
      </c>
      <c r="EJ160" s="26"/>
    </row>
    <row r="161" spans="1:140" x14ac:dyDescent="0.25">
      <c r="A161" s="66" t="s">
        <v>304</v>
      </c>
      <c r="B161" s="67"/>
      <c r="C161" s="42" t="s">
        <v>300</v>
      </c>
      <c r="D161" s="15"/>
      <c r="E161" s="15"/>
      <c r="F161" s="15"/>
      <c r="G161" s="15"/>
      <c r="H161" s="15"/>
      <c r="I161" s="15"/>
      <c r="J161" s="15"/>
      <c r="K161" s="15"/>
      <c r="L161" s="15"/>
      <c r="M161" s="17">
        <f t="shared" ref="M161:BX161" si="1577">M14+M22+M24+M26+M28+M30+M32+M36+M39+M41+M44+M55+M58+M61+M64+M67+M69+M74+M86+M93+M100+M103+M105+M107+M111+M113+M115+M117+M122+M129+M136+M144+M146+M150+M155</f>
        <v>862</v>
      </c>
      <c r="N161" s="15">
        <f t="shared" si="1577"/>
        <v>38939887.367266655</v>
      </c>
      <c r="O161" s="15">
        <f t="shared" si="1577"/>
        <v>2000</v>
      </c>
      <c r="P161" s="18">
        <f t="shared" si="1577"/>
        <v>34883043.539049998</v>
      </c>
      <c r="Q161" s="15">
        <f t="shared" si="1577"/>
        <v>615</v>
      </c>
      <c r="R161" s="15">
        <f t="shared" si="1577"/>
        <v>5866561.1048333338</v>
      </c>
      <c r="S161" s="15">
        <f t="shared" si="1577"/>
        <v>1942</v>
      </c>
      <c r="T161" s="15">
        <f t="shared" si="1577"/>
        <v>99063719.899666652</v>
      </c>
      <c r="U161" s="15">
        <f t="shared" si="1577"/>
        <v>160</v>
      </c>
      <c r="V161" s="15">
        <f t="shared" si="1577"/>
        <v>1974636.9685000002</v>
      </c>
      <c r="W161" s="15">
        <f t="shared" si="1577"/>
        <v>797</v>
      </c>
      <c r="X161" s="15">
        <f t="shared" si="1577"/>
        <v>9056150.9464999977</v>
      </c>
      <c r="Y161" s="15">
        <f t="shared" si="1577"/>
        <v>841</v>
      </c>
      <c r="Z161" s="15">
        <f t="shared" si="1577"/>
        <v>14160816.857039999</v>
      </c>
      <c r="AA161" s="15">
        <f t="shared" si="1577"/>
        <v>130</v>
      </c>
      <c r="AB161" s="15">
        <f t="shared" si="1577"/>
        <v>1534291.1254999998</v>
      </c>
      <c r="AC161" s="15">
        <f t="shared" si="1577"/>
        <v>1770</v>
      </c>
      <c r="AD161" s="15">
        <f t="shared" si="1577"/>
        <v>26032161.288000003</v>
      </c>
      <c r="AE161" s="15">
        <f t="shared" si="1577"/>
        <v>1240</v>
      </c>
      <c r="AF161" s="15">
        <f t="shared" si="1577"/>
        <v>17842060.735800002</v>
      </c>
      <c r="AG161" s="15">
        <f t="shared" si="1577"/>
        <v>613</v>
      </c>
      <c r="AH161" s="15">
        <f t="shared" si="1577"/>
        <v>9409174.907999998</v>
      </c>
      <c r="AI161" s="15">
        <f t="shared" si="1577"/>
        <v>1780</v>
      </c>
      <c r="AJ161" s="15">
        <f t="shared" si="1577"/>
        <v>25741549.638</v>
      </c>
      <c r="AK161" s="15">
        <f t="shared" si="1577"/>
        <v>600</v>
      </c>
      <c r="AL161" s="15">
        <f t="shared" si="1577"/>
        <v>9106899.0919199996</v>
      </c>
      <c r="AM161" s="15">
        <f t="shared" si="1577"/>
        <v>700</v>
      </c>
      <c r="AN161" s="15">
        <f t="shared" si="1577"/>
        <v>10589556.398399999</v>
      </c>
      <c r="AO161" s="15">
        <f t="shared" si="1577"/>
        <v>417</v>
      </c>
      <c r="AP161" s="15">
        <f t="shared" si="1577"/>
        <v>4693793.307</v>
      </c>
      <c r="AQ161" s="15">
        <f t="shared" si="1577"/>
        <v>480</v>
      </c>
      <c r="AR161" s="15">
        <f t="shared" si="1577"/>
        <v>5395689.6349999998</v>
      </c>
      <c r="AS161" s="15">
        <f t="shared" si="1577"/>
        <v>438</v>
      </c>
      <c r="AT161" s="15">
        <f t="shared" si="1577"/>
        <v>4871758.3459999999</v>
      </c>
      <c r="AU161" s="15">
        <f t="shared" si="1577"/>
        <v>360</v>
      </c>
      <c r="AV161" s="15">
        <f t="shared" si="1577"/>
        <v>4961986.3439999996</v>
      </c>
      <c r="AW161" s="17">
        <f t="shared" si="1577"/>
        <v>1740</v>
      </c>
      <c r="AX161" s="15">
        <f t="shared" si="1577"/>
        <v>22062821.308499999</v>
      </c>
      <c r="AY161" s="15">
        <f t="shared" si="1577"/>
        <v>990</v>
      </c>
      <c r="AZ161" s="15">
        <f t="shared" si="1577"/>
        <v>9829316.3220000006</v>
      </c>
      <c r="BA161" s="15">
        <f t="shared" si="1577"/>
        <v>1800</v>
      </c>
      <c r="BB161" s="15">
        <f t="shared" si="1577"/>
        <v>21599503.306499999</v>
      </c>
      <c r="BC161" s="15">
        <f t="shared" si="1577"/>
        <v>772</v>
      </c>
      <c r="BD161" s="15">
        <f t="shared" si="1577"/>
        <v>7451005.9330000002</v>
      </c>
      <c r="BE161" s="15">
        <f t="shared" si="1577"/>
        <v>215</v>
      </c>
      <c r="BF161" s="15">
        <f t="shared" si="1577"/>
        <v>2627129.3160000001</v>
      </c>
      <c r="BG161" s="15">
        <f t="shared" si="1577"/>
        <v>2255</v>
      </c>
      <c r="BH161" s="15">
        <f t="shared" si="1577"/>
        <v>29789220.506033335</v>
      </c>
      <c r="BI161" s="15">
        <f t="shared" si="1577"/>
        <v>0</v>
      </c>
      <c r="BJ161" s="15">
        <f t="shared" si="1577"/>
        <v>0</v>
      </c>
      <c r="BK161" s="15">
        <f t="shared" si="1577"/>
        <v>4084</v>
      </c>
      <c r="BL161" s="15">
        <f t="shared" si="1577"/>
        <v>51113053.774999991</v>
      </c>
      <c r="BM161" s="15">
        <f t="shared" si="1577"/>
        <v>1860</v>
      </c>
      <c r="BN161" s="15">
        <f t="shared" si="1577"/>
        <v>22511470.341499999</v>
      </c>
      <c r="BO161" s="15">
        <f t="shared" si="1577"/>
        <v>900</v>
      </c>
      <c r="BP161" s="15">
        <f t="shared" si="1577"/>
        <v>9605406.9649999999</v>
      </c>
      <c r="BQ161" s="15">
        <f t="shared" si="1577"/>
        <v>1225</v>
      </c>
      <c r="BR161" s="15">
        <f t="shared" si="1577"/>
        <v>15180030.344499996</v>
      </c>
      <c r="BS161" s="15">
        <f t="shared" si="1577"/>
        <v>694</v>
      </c>
      <c r="BT161" s="15">
        <f t="shared" si="1577"/>
        <v>8244237.3509999979</v>
      </c>
      <c r="BU161" s="15">
        <f t="shared" si="1577"/>
        <v>790</v>
      </c>
      <c r="BV161" s="15">
        <f t="shared" si="1577"/>
        <v>9654119.0129999984</v>
      </c>
      <c r="BW161" s="15">
        <f t="shared" si="1577"/>
        <v>2126</v>
      </c>
      <c r="BX161" s="15">
        <f t="shared" si="1577"/>
        <v>31610908.585199993</v>
      </c>
      <c r="BY161" s="15">
        <f t="shared" ref="BY161:EH161" si="1578">BY14+BY22+BY24+BY26+BY28+BY30+BY32+BY36+BY39+BY41+BY44+BY55+BY58+BY61+BY64+BY67+BY69+BY74+BY86+BY93+BY100+BY103+BY105+BY107+BY111+BY113+BY115+BY117+BY122+BY129+BY136+BY144+BY146+BY150+BY155</f>
        <v>700</v>
      </c>
      <c r="BZ161" s="15">
        <f t="shared" si="1578"/>
        <v>14918064.699999999</v>
      </c>
      <c r="CA161" s="15">
        <f t="shared" si="1578"/>
        <v>20</v>
      </c>
      <c r="CB161" s="15">
        <f t="shared" si="1578"/>
        <v>290611.64999999997</v>
      </c>
      <c r="CC161" s="15">
        <f t="shared" si="1578"/>
        <v>209</v>
      </c>
      <c r="CD161" s="15">
        <f t="shared" si="1578"/>
        <v>2588519.4824999999</v>
      </c>
      <c r="CE161" s="15">
        <f t="shared" si="1578"/>
        <v>1120</v>
      </c>
      <c r="CF161" s="15">
        <f t="shared" si="1578"/>
        <v>16270765.060199998</v>
      </c>
      <c r="CG161" s="15">
        <f t="shared" si="1578"/>
        <v>185</v>
      </c>
      <c r="CH161" s="15">
        <f t="shared" si="1578"/>
        <v>2683757.0718</v>
      </c>
      <c r="CI161" s="15">
        <f>CI14+CI22+CI24+CI26+CI28+CI30+CI32+CI36+CI39+CI41+CI44+CI55+CI58+CI61+CI64+CI67+CI69+CI74+CI86+CI93+CI100+CI103+CI105+CI107+CI111+CI113+CI115+CI117+CI122+CI129+CI136+CI144+CI146+CI150+CI155</f>
        <v>300</v>
      </c>
      <c r="CJ161" s="15">
        <f t="shared" si="1578"/>
        <v>3532592.1854999992</v>
      </c>
      <c r="CK161" s="15">
        <f t="shared" si="1578"/>
        <v>2400</v>
      </c>
      <c r="CL161" s="15">
        <f t="shared" si="1578"/>
        <v>41801828.831699997</v>
      </c>
      <c r="CM161" s="15">
        <f t="shared" si="1578"/>
        <v>240</v>
      </c>
      <c r="CN161" s="15">
        <f t="shared" si="1578"/>
        <v>3397250.1884999997</v>
      </c>
      <c r="CO161" s="15">
        <f t="shared" si="1578"/>
        <v>1300</v>
      </c>
      <c r="CP161" s="15">
        <f t="shared" si="1578"/>
        <v>15714340.620999994</v>
      </c>
      <c r="CQ161" s="15">
        <f t="shared" si="1578"/>
        <v>2003</v>
      </c>
      <c r="CR161" s="15">
        <f t="shared" si="1578"/>
        <v>24619788.668999996</v>
      </c>
      <c r="CS161" s="15">
        <f t="shared" si="1578"/>
        <v>1800</v>
      </c>
      <c r="CT161" s="15">
        <f t="shared" si="1578"/>
        <v>20871313.543499995</v>
      </c>
      <c r="CU161" s="15">
        <f t="shared" si="1578"/>
        <v>1250</v>
      </c>
      <c r="CV161" s="15">
        <f t="shared" si="1578"/>
        <v>15094092.327999998</v>
      </c>
      <c r="CW161" s="15">
        <f t="shared" si="1578"/>
        <v>3432</v>
      </c>
      <c r="CX161" s="15">
        <f t="shared" si="1578"/>
        <v>42055518.963499993</v>
      </c>
      <c r="CY161" s="15">
        <f t="shared" si="1578"/>
        <v>870</v>
      </c>
      <c r="CZ161" s="15">
        <f t="shared" si="1578"/>
        <v>10154801.369999999</v>
      </c>
      <c r="DA161" s="15">
        <f t="shared" si="1578"/>
        <v>310</v>
      </c>
      <c r="DB161" s="15">
        <f t="shared" si="1578"/>
        <v>4605945.5568000013</v>
      </c>
      <c r="DC161" s="15">
        <f t="shared" si="1578"/>
        <v>420</v>
      </c>
      <c r="DD161" s="15">
        <f t="shared" si="1578"/>
        <v>6282027.4902000017</v>
      </c>
      <c r="DE161" s="15">
        <v>500</v>
      </c>
      <c r="DF161" s="15">
        <f t="shared" si="1578"/>
        <v>5960583.3279999979</v>
      </c>
      <c r="DG161" s="15">
        <f t="shared" si="1578"/>
        <v>2000</v>
      </c>
      <c r="DH161" s="15">
        <f t="shared" si="1578"/>
        <v>29847975.284399997</v>
      </c>
      <c r="DI161" s="15">
        <f t="shared" si="1578"/>
        <v>700</v>
      </c>
      <c r="DJ161" s="15">
        <f t="shared" si="1578"/>
        <v>10548372.575999999</v>
      </c>
      <c r="DK161" s="15">
        <f t="shared" si="1578"/>
        <v>2300</v>
      </c>
      <c r="DL161" s="15">
        <f t="shared" si="1578"/>
        <v>35000602.870800003</v>
      </c>
      <c r="DM161" s="15">
        <f t="shared" si="1578"/>
        <v>550</v>
      </c>
      <c r="DN161" s="15">
        <f t="shared" si="1578"/>
        <v>8297211.7032000003</v>
      </c>
      <c r="DO161" s="15">
        <f t="shared" si="1578"/>
        <v>2000</v>
      </c>
      <c r="DP161" s="15">
        <f t="shared" si="1578"/>
        <v>23600156.936999999</v>
      </c>
      <c r="DQ161" s="15">
        <f t="shared" si="1578"/>
        <v>500</v>
      </c>
      <c r="DR161" s="15">
        <f t="shared" si="1578"/>
        <v>6318312.4304999989</v>
      </c>
      <c r="DS161" s="15">
        <f t="shared" si="1578"/>
        <v>875</v>
      </c>
      <c r="DT161" s="15">
        <f t="shared" si="1578"/>
        <v>13234620.604799999</v>
      </c>
      <c r="DU161" s="15">
        <f t="shared" si="1578"/>
        <v>175</v>
      </c>
      <c r="DV161" s="15">
        <f t="shared" si="1578"/>
        <v>2909105.6483999998</v>
      </c>
      <c r="DW161" s="15">
        <f t="shared" si="1578"/>
        <v>75</v>
      </c>
      <c r="DX161" s="15">
        <f t="shared" si="1578"/>
        <v>1181543.9370000002</v>
      </c>
      <c r="DY161" s="15">
        <f t="shared" si="1578"/>
        <v>20</v>
      </c>
      <c r="DZ161" s="15">
        <f t="shared" si="1578"/>
        <v>424327.60562500003</v>
      </c>
      <c r="EA161" s="15">
        <f t="shared" si="1578"/>
        <v>160</v>
      </c>
      <c r="EB161" s="15">
        <f t="shared" si="1578"/>
        <v>3617756.2260750001</v>
      </c>
      <c r="EC161" s="15">
        <f t="shared" si="1578"/>
        <v>0</v>
      </c>
      <c r="ED161" s="15">
        <f t="shared" si="1578"/>
        <v>0</v>
      </c>
      <c r="EE161" s="15">
        <f t="shared" si="1578"/>
        <v>100</v>
      </c>
      <c r="EF161" s="15">
        <f t="shared" si="1578"/>
        <v>1328510.3999999999</v>
      </c>
      <c r="EG161" s="15">
        <f t="shared" si="1578"/>
        <v>61710</v>
      </c>
      <c r="EH161" s="18">
        <f t="shared" si="1578"/>
        <v>932552257.83170998</v>
      </c>
      <c r="EJ161" s="26"/>
    </row>
  </sheetData>
  <autoFilter ref="A13:EH161"/>
  <mergeCells count="263">
    <mergeCell ref="M7:N7"/>
    <mergeCell ref="O7:P7"/>
    <mergeCell ref="Q7:R7"/>
    <mergeCell ref="M8:N8"/>
    <mergeCell ref="O8:P8"/>
    <mergeCell ref="Q8:R8"/>
    <mergeCell ref="I10:I12"/>
    <mergeCell ref="A7:A11"/>
    <mergeCell ref="B7:B11"/>
    <mergeCell ref="C7:C11"/>
    <mergeCell ref="D7:D11"/>
    <mergeCell ref="E7:E11"/>
    <mergeCell ref="I9:L9"/>
    <mergeCell ref="M9:N9"/>
    <mergeCell ref="O9:P9"/>
    <mergeCell ref="Q9:R9"/>
    <mergeCell ref="AE7:AF7"/>
    <mergeCell ref="AG7:AH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DW7:DX7"/>
    <mergeCell ref="DY7:DZ7"/>
    <mergeCell ref="EA7:EB7"/>
    <mergeCell ref="EC7:ED7"/>
    <mergeCell ref="EE7:EF7"/>
    <mergeCell ref="EG7:EH7"/>
    <mergeCell ref="DK7:DL7"/>
    <mergeCell ref="DM7:DN7"/>
    <mergeCell ref="DO7:DP7"/>
    <mergeCell ref="DQ7:DR7"/>
    <mergeCell ref="DS7:DT7"/>
    <mergeCell ref="DU7:DV7"/>
    <mergeCell ref="AE8:AF8"/>
    <mergeCell ref="AG8:AH8"/>
    <mergeCell ref="AI8:AJ8"/>
    <mergeCell ref="AK8:AL8"/>
    <mergeCell ref="AM8:AN8"/>
    <mergeCell ref="AO8:AP8"/>
    <mergeCell ref="S8:T8"/>
    <mergeCell ref="U8:V8"/>
    <mergeCell ref="W8:X8"/>
    <mergeCell ref="Y8:Z8"/>
    <mergeCell ref="AA8:AB8"/>
    <mergeCell ref="AC8:AD8"/>
    <mergeCell ref="BG8:BH8"/>
    <mergeCell ref="BI8:BJ8"/>
    <mergeCell ref="BK8:BL8"/>
    <mergeCell ref="BM8:BN8"/>
    <mergeCell ref="AQ8:AR8"/>
    <mergeCell ref="AS8:AT8"/>
    <mergeCell ref="AU8:AV8"/>
    <mergeCell ref="AW8:AX8"/>
    <mergeCell ref="AY8:AZ8"/>
    <mergeCell ref="BA8:BB8"/>
    <mergeCell ref="S9:T9"/>
    <mergeCell ref="U9:V9"/>
    <mergeCell ref="W9:X9"/>
    <mergeCell ref="DK8:DL8"/>
    <mergeCell ref="DM8:DN8"/>
    <mergeCell ref="CY8:CZ8"/>
    <mergeCell ref="DA8:DB8"/>
    <mergeCell ref="DC8:DD8"/>
    <mergeCell ref="DE8:DF8"/>
    <mergeCell ref="DG8:DH8"/>
    <mergeCell ref="DI8:DJ8"/>
    <mergeCell ref="CM8:CN8"/>
    <mergeCell ref="CO8:CP8"/>
    <mergeCell ref="CQ8:CR8"/>
    <mergeCell ref="CS8:CT8"/>
    <mergeCell ref="CU8:CV8"/>
    <mergeCell ref="CW8:CX8"/>
    <mergeCell ref="CA8:CB8"/>
    <mergeCell ref="CC8:CD8"/>
    <mergeCell ref="CE8:CF8"/>
    <mergeCell ref="Y9:Z9"/>
    <mergeCell ref="AA9:AB9"/>
    <mergeCell ref="AC9:AD9"/>
    <mergeCell ref="AE9:AF9"/>
    <mergeCell ref="AG9:AH9"/>
    <mergeCell ref="AI9:AJ9"/>
    <mergeCell ref="DW8:DX8"/>
    <mergeCell ref="DY8:DZ8"/>
    <mergeCell ref="EA8:EB8"/>
    <mergeCell ref="DO8:DP8"/>
    <mergeCell ref="DQ8:DR8"/>
    <mergeCell ref="DS8:DT8"/>
    <mergeCell ref="DU8:DV8"/>
    <mergeCell ref="CG8:CH8"/>
    <mergeCell ref="CI8:CJ8"/>
    <mergeCell ref="CK8:CL8"/>
    <mergeCell ref="BO8:BP8"/>
    <mergeCell ref="BQ8:BR8"/>
    <mergeCell ref="BS8:BT8"/>
    <mergeCell ref="BU8:BV8"/>
    <mergeCell ref="BW8:BX8"/>
    <mergeCell ref="BY8:BZ8"/>
    <mergeCell ref="BC8:BD8"/>
    <mergeCell ref="BE8:BF8"/>
    <mergeCell ref="AW9:AX9"/>
    <mergeCell ref="AY9:AZ9"/>
    <mergeCell ref="BA9:BB9"/>
    <mergeCell ref="BC9:BD9"/>
    <mergeCell ref="BE9:BF9"/>
    <mergeCell ref="BG9:BH9"/>
    <mergeCell ref="AK9:AL9"/>
    <mergeCell ref="AM9:AN9"/>
    <mergeCell ref="AO9:AP9"/>
    <mergeCell ref="AQ9:AR9"/>
    <mergeCell ref="AS9:AT9"/>
    <mergeCell ref="AU9:AV9"/>
    <mergeCell ref="BU9:BV9"/>
    <mergeCell ref="BW9:BX9"/>
    <mergeCell ref="BY9:BZ9"/>
    <mergeCell ref="CA9:CB9"/>
    <mergeCell ref="CC9:CD9"/>
    <mergeCell ref="CE9:CF9"/>
    <mergeCell ref="BI9:BJ9"/>
    <mergeCell ref="BK9:BL9"/>
    <mergeCell ref="BM9:BN9"/>
    <mergeCell ref="BO9:BP9"/>
    <mergeCell ref="BQ9:BR9"/>
    <mergeCell ref="BS9:BT9"/>
    <mergeCell ref="CS9:CT9"/>
    <mergeCell ref="CU9:CV9"/>
    <mergeCell ref="CW9:CX9"/>
    <mergeCell ref="CY9:CZ9"/>
    <mergeCell ref="DA9:DB9"/>
    <mergeCell ref="DC9:DD9"/>
    <mergeCell ref="CG9:CH9"/>
    <mergeCell ref="CI9:CJ9"/>
    <mergeCell ref="CK9:CL9"/>
    <mergeCell ref="CM9:CN9"/>
    <mergeCell ref="CO9:CP9"/>
    <mergeCell ref="CQ9:CR9"/>
    <mergeCell ref="DQ9:DR9"/>
    <mergeCell ref="DS9:DT9"/>
    <mergeCell ref="DU9:DV9"/>
    <mergeCell ref="DW9:DX9"/>
    <mergeCell ref="DY9:DZ9"/>
    <mergeCell ref="EA9:EB9"/>
    <mergeCell ref="DE9:DF9"/>
    <mergeCell ref="DG9:DH9"/>
    <mergeCell ref="DI9:DJ9"/>
    <mergeCell ref="DK9:DL9"/>
    <mergeCell ref="DM9:DN9"/>
    <mergeCell ref="DO9:DP9"/>
    <mergeCell ref="S10:T10"/>
    <mergeCell ref="U10:V10"/>
    <mergeCell ref="W10:X10"/>
    <mergeCell ref="Y10:Z10"/>
    <mergeCell ref="AA10:AB10"/>
    <mergeCell ref="AC10:AD10"/>
    <mergeCell ref="J10:J12"/>
    <mergeCell ref="K10:K12"/>
    <mergeCell ref="L10:L12"/>
    <mergeCell ref="M10:N10"/>
    <mergeCell ref="O10:P10"/>
    <mergeCell ref="Q10:R10"/>
    <mergeCell ref="BM10:BN10"/>
    <mergeCell ref="AQ10:AR10"/>
    <mergeCell ref="AS10:AT10"/>
    <mergeCell ref="AU10:AV10"/>
    <mergeCell ref="AW10:AX10"/>
    <mergeCell ref="AY10:AZ10"/>
    <mergeCell ref="BA10:BB10"/>
    <mergeCell ref="AE10:AF10"/>
    <mergeCell ref="AG10:AH10"/>
    <mergeCell ref="AI10:AJ10"/>
    <mergeCell ref="AK10:AL10"/>
    <mergeCell ref="AM10:AN10"/>
    <mergeCell ref="AO10:AP10"/>
    <mergeCell ref="EG10:EH10"/>
    <mergeCell ref="A161:B161"/>
    <mergeCell ref="DK10:DL10"/>
    <mergeCell ref="DM10:DN10"/>
    <mergeCell ref="DO10:DP10"/>
    <mergeCell ref="DQ10:DR10"/>
    <mergeCell ref="DS10:DT10"/>
    <mergeCell ref="DU10:DV10"/>
    <mergeCell ref="CY10:CZ10"/>
    <mergeCell ref="DA10:DB10"/>
    <mergeCell ref="DC10:DD10"/>
    <mergeCell ref="DE10:DF10"/>
    <mergeCell ref="DG10:DH10"/>
    <mergeCell ref="DI10:DJ10"/>
    <mergeCell ref="CM10:CN10"/>
    <mergeCell ref="CO10:CP10"/>
    <mergeCell ref="CQ10:CR10"/>
    <mergeCell ref="CS10:CT10"/>
    <mergeCell ref="CU10:CV10"/>
    <mergeCell ref="CW10:CX10"/>
    <mergeCell ref="CA10:CB10"/>
    <mergeCell ref="CC10:CD10"/>
    <mergeCell ref="CE10:CF10"/>
    <mergeCell ref="CG10:CH10"/>
    <mergeCell ref="P2:Q2"/>
    <mergeCell ref="P3:Q3"/>
    <mergeCell ref="EE8:EF8"/>
    <mergeCell ref="EE9:EF9"/>
    <mergeCell ref="F7:F11"/>
    <mergeCell ref="G7:G11"/>
    <mergeCell ref="H7:H11"/>
    <mergeCell ref="I7:L8"/>
    <mergeCell ref="DW10:DX10"/>
    <mergeCell ref="DY10:DZ10"/>
    <mergeCell ref="EA10:EB10"/>
    <mergeCell ref="CI10:CJ10"/>
    <mergeCell ref="CK10:CL10"/>
    <mergeCell ref="BO10:BP10"/>
    <mergeCell ref="BQ10:BR10"/>
    <mergeCell ref="BS10:BT10"/>
    <mergeCell ref="BU10:BV10"/>
    <mergeCell ref="BW10:BX10"/>
    <mergeCell ref="BY10:BZ10"/>
    <mergeCell ref="BC10:BD10"/>
    <mergeCell ref="BE10:BF10"/>
    <mergeCell ref="BG10:BH10"/>
    <mergeCell ref="BI10:BJ10"/>
    <mergeCell ref="BK10:BL10"/>
  </mergeCells>
  <pageMargins left="0" right="0" top="0.35433070866141736" bottom="0.15748031496062992" header="0.11811023622047245" footer="0.11811023622047245"/>
  <pageSetup paperSize="9" scale="70" orientation="landscape" r:id="rId1"/>
  <headerFooter differentFirst="1"/>
  <colBreaks count="1" manualBreakCount="1">
    <brk id="2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2017-09-22T04:45:21Z</cp:lastPrinted>
  <dcterms:created xsi:type="dcterms:W3CDTF">2017-09-22T00:30:33Z</dcterms:created>
  <dcterms:modified xsi:type="dcterms:W3CDTF">2017-09-29T00:59:46Z</dcterms:modified>
</cp:coreProperties>
</file>